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企画部\企画部_財政課\財政課専用キャビネッ\■07.【担当主査フォルダ】\公会計関連フォルダ\R4公会計関連\03 調査物\0916〆_令和２年度財政状況資料集の作成について\"/>
    </mc:Choice>
  </mc:AlternateContent>
  <bookViews>
    <workbookView xWindow="0" yWindow="0" windowWidth="19200" windowHeight="1137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<sst xmlns="http://schemas.openxmlformats.org/spreadsheetml/2006/main" count="1148" uniqueCount="626">
  <si>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</si>
  <si>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</si>
  <si>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</si>
  <si>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</si>
  <si>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</si>
  <si>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</si>
  <si>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</si>
  <si>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</si>
  <si>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</si>
  <si>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</si>
  <si>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</si>
  <si>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</si>
  <si>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</si>
  <si>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</si>
  <si>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</si>
  <si>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</si>
  <si>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</si>
  <si>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</si>
  <si>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</si>
  <si>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</si>
  <si>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</si>
  <si>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</si>
  <si>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</si>
  <si>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</si>
  <si>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</si>
  <si>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</si>
  <si>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</si>
  <si>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</si>
  <si>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</si>
  <si>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</si>
  <si>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</si>
  <si>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</si>
  <si>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</si>
  <si>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</si>
  <si>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</si>
  <si>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</si>
  <si>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</si>
  <si>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</si>
  <si>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</si>
  <si>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</si>
  <si>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</si>
  <si>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</si>
  <si>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</si>
  <si>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</si>
  <si>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</si>
  <si>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</si>
  <si>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</si>
  <si>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</si>
  <si>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</si>
  <si>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</si>
  <si>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</si>
  <si>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</si>
  <si>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</si>
  <si>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</si>
  <si>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</si>
  <si>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</si>
  <si>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</si>
  <si>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</si>
  <si>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</si>
  <si>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</si>
  <si>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</si>
  <si>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</si>
  <si>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</si>
  <si>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</si>
  <si>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</si>
  <si>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</si>
  <si>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</si>
  <si>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</si>
  <si>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</si>
  <si>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</si>
  <si>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</si>
  <si>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</si>
  <si>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</si>
  <si>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</si>
  <si>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</si>
  <si>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</si>
  <si>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</si>
  <si>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</si>
  <si>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</si>
  <si>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</si>
  <si>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</si>
  <si>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</si>
  <si>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</si>
  <si>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</si>
  <si>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</si>
  <si>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</si>
  <si>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</si>
  <si>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</si>
  <si>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</si>
  <si>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</si>
  <si>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</si>
  <si>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</si>
  <si>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</si>
  <si>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</si>
  <si>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</si>
  <si>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</si>
  <si>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</si>
  <si>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</si>
  <si>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宜野湾市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</si>
  <si>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</si>
  <si>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</si>
  <si>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</si>
  <si>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</si>
  <si>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</si>
  <si>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</si>
  <si>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</si>
  <si>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</si>
  <si>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</si>
  <si>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</si>
  <si>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</si>
  <si>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</si>
  <si>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</si>
  <si>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</si>
  <si>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</si>
  <si>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</si>
  <si>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</si>
  <si>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</si>
  <si>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</si>
  <si>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</si>
  <si>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</si>
  <si>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</si>
  <si>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</si>
  <si>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</si>
  <si>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</si>
  <si>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</si>
  <si>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</si>
  <si>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</si>
  <si>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</si>
  <si>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</si>
  <si>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</si>
  <si>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</si>
  <si>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</si>
  <si>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</si>
  <si>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</si>
  <si>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</si>
  <si>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</si>
  <si>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</si>
  <si>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</si>
  <si>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</si>
  <si>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</si>
  <si>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</si>
  <si>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</si>
  <si>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</si>
  <si>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</si>
  <si>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</si>
  <si>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</si>
  <si>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</si>
  <si>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</si>
  <si>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</si>
  <si>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</si>
  <si>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</si>
  <si>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</si>
  <si>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</si>
  <si>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</si>
  <si>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</si>
  <si>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</si>
  <si>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</si>
  <si>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</si>
  <si>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</si>
  <si>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</si>
  <si>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</si>
  <si>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</si>
  <si>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</si>
  <si>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</si>
  <si>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</si>
  <si>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</si>
  <si>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</si>
  <si>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</si>
  <si>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</si>
  <si>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</si>
  <si>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</si>
  <si>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</si>
  <si>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</si>
  <si>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</si>
  <si>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</si>
  <si>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</si>
  <si>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</si>
  <si>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</si>
  <si>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</si>
  <si>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</si>
  <si>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</si>
  <si>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</si>
  <si>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</si>
  <si>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</si>
  <si>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</si>
  <si>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</si>
  <si>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</si>
  <si>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</si>
  <si>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</si>
  <si>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</si>
  <si>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</si>
  <si>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</si>
  <si>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</si>
  <si>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</si>
  <si>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</si>
  <si>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</si>
  <si>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</si>
  <si>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</si>
  <si>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</si>
  <si>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</si>
  <si>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</si>
  <si>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</si>
  <si>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</si>
  <si>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</si>
  <si>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</si>
  <si>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</si>
  <si>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</si>
  <si>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</si>
  <si>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</si>
  <si>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</si>
  <si>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</si>
  <si>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</si>
  <si>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</si>
  <si>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</si>
  <si>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</si>
  <si>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沖縄県宜野湾市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</si>
  <si>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</si>
  <si>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</si>
  <si>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</si>
  <si>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</si>
  <si>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</si>
  <si>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</si>
  <si>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</si>
  <si>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</si>
  <si>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</si>
  <si>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</si>
  <si>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</si>
  <si>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</si>
  <si>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</si>
  <si>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</si>
  <si>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</si>
  <si>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</si>
  <si>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</si>
  <si>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</si>
  <si>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</si>
  <si>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</si>
  <si>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</si>
  <si>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</si>
  <si>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</si>
  <si>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</si>
  <si>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</si>
  <si>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</si>
  <si>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</si>
  <si>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</si>
  <si>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</si>
  <si>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</si>
  <si>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</si>
  <si>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</si>
  <si>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</si>
  <si>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</si>
  <si>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</si>
  <si>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</si>
  <si>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</si>
  <si>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</si>
  <si>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</si>
  <si>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</si>
  <si>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</si>
  <si>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</si>
  <si>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</si>
  <si>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</si>
  <si>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</si>
  <si>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</si>
  <si>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</si>
  <si>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</si>
  <si>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</si>
  <si>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</si>
  <si>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</si>
  <si>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</si>
  <si>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</si>
  <si>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</si>
  <si>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</si>
  <si>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</si>
  <si>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</si>
  <si>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</si>
  <si>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</si>
  <si>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</si>
  <si>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</si>
  <si>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</si>
  <si>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</si>
  <si>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</si>
  <si>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</si>
  <si>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</si>
  <si>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</si>
  <si>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</si>
  <si>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</si>
  <si>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</si>
  <si>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</si>
  <si>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</si>
  <si>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</si>
  <si>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</si>
  <si>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</si>
  <si>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</si>
  <si>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</si>
  <si>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</si>
  <si>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</si>
  <si>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</si>
  <si>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</si>
  <si>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</si>
  <si>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</si>
  <si>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</si>
  <si>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</si>
  <si>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</si>
  <si>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</si>
  <si>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</si>
  <si>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</si>
  <si>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</si>
  <si>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</si>
  <si>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</si>
  <si>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</si>
  <si>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</si>
  <si>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</si>
  <si>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</si>
  <si>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</si>
  <si>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</si>
  <si>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</si>
  <si>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</si>
  <si>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</si>
  <si>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</si>
  <si>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</si>
  <si>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</si>
  <si>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</si>
  <si>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</si>
  <si>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</si>
  <si>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</si>
  <si>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</si>
  <si>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</si>
  <si>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</si>
  <si>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</si>
  <si>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</si>
  <si>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</si>
  <si>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</si>
  <si>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</si>
  <si>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</si>
  <si>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</si>
  <si>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</si>
  <si>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</si>
  <si>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</si>
  <si>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</si>
  <si>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</si>
  <si>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</si>
  <si>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</si>
  <si>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</si>
  <si>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</si>
  <si>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</si>
  <si>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</si>
  <si>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</si>
  <si>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</si>
  <si>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</si>
  <si>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</si>
  <si>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</si>
  <si>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</si>
  <si>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</si>
  <si>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</si>
  <si>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</si>
  <si>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</si>
  <si>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</si>
  <si>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</si>
  <si>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</si>
  <si>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</si>
  <si>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</si>
  <si>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</si>
  <si>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</si>
  <si>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</si>
  <si>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</si>
  <si>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</si>
  <si>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</si>
  <si>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</si>
  <si>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</si>
  <si>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</si>
  <si>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</si>
  <si>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沖縄県宜野湾市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</si>
  <si>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</si>
  <si>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</si>
  <si>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</si>
  <si>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</si>
  <si>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</si>
  <si>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</si>
  <si>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</si>
  <si>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</si>
  <si>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</si>
  <si>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</si>
  <si>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</si>
  <si>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</si>
  <si>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</si>
  <si>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</si>
  <si>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</si>
  <si>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</si>
  <si>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</si>
  <si>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</si>
  <si>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</si>
  <si>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</si>
  <si>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宇地泊第二土地区画整理事業特別会計</t>
    <phoneticPr fontId="5"/>
  </si>
  <si>
    <t>佐真下第二土地区画整理事業特別会計</t>
    <phoneticPr fontId="5"/>
  </si>
  <si>
    <t>西普天間住宅地区土地区画整理事業特別会計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</si>
  <si>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</si>
  <si>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</si>
  <si>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</si>
  <si>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</si>
  <si>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</si>
  <si>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</si>
  <si>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</si>
  <si>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</si>
  <si>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</si>
  <si>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</si>
  <si>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</si>
  <si>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</si>
  <si>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</si>
  <si>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</si>
  <si>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</si>
  <si>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</si>
  <si>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</si>
  <si>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</si>
  <si>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</si>
  <si>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</si>
  <si>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</si>
  <si>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</si>
  <si>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</si>
  <si>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</si>
  <si>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</si>
  <si>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</si>
  <si>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</si>
  <si>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</si>
  <si>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</si>
  <si>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</si>
  <si>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</si>
  <si>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</si>
  <si>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</si>
  <si>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</si>
  <si>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</si>
  <si>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</si>
  <si>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</si>
  <si>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</si>
  <si>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</si>
  <si>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</si>
  <si>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</si>
  <si>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</si>
  <si>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</si>
  <si>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</si>
  <si>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</si>
  <si>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</si>
  <si>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</si>
  <si>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</si>
  <si>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</si>
  <si>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</si>
  <si>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</si>
  <si>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</si>
  <si>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</si>
  <si>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</si>
  <si>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</si>
  <si>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</si>
  <si>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</si>
  <si>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</si>
  <si>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</si>
  <si>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</si>
  <si>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</si>
  <si>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</si>
  <si>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</si>
  <si>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</si>
  <si>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</si>
  <si>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</si>
  <si>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</si>
  <si>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</si>
  <si>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</si>
  <si>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</si>
  <si>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</si>
  <si>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</si>
  <si>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</si>
  <si>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</si>
  <si>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</si>
  <si>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</si>
  <si>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</si>
  <si>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</si>
  <si>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</si>
  <si>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</si>
  <si>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</si>
  <si>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</si>
  <si>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</si>
  <si>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</si>
  <si>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</si>
  <si>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</si>
  <si>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</si>
  <si>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</si>
  <si>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</si>
  <si>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</si>
  <si>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</si>
  <si>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</si>
  <si>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</si>
  <si>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</si>
  <si>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</si>
  <si>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</si>
  <si>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</si>
  <si>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</si>
  <si>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</si>
  <si>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</si>
  <si>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</si>
  <si>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</si>
  <si>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</si>
  <si>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</si>
  <si>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</si>
  <si>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</si>
  <si>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</si>
  <si>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</si>
  <si>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</si>
  <si>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</si>
  <si>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</si>
  <si>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</si>
  <si>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</si>
  <si>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</si>
  <si>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</si>
  <si>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</si>
  <si>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</si>
  <si>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</si>
  <si>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</si>
  <si>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</si>
  <si>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</si>
  <si>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</si>
  <si>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</si>
  <si>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</si>
  <si>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</si>
  <si>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</si>
  <si>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</si>
  <si>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</si>
  <si>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</si>
  <si>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</si>
  <si>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</si>
  <si>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</si>
  <si>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</si>
  <si>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</si>
  <si>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</si>
  <si>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</si>
  <si>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</si>
  <si>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</si>
  <si>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</si>
  <si>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</si>
  <si>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</si>
  <si>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</si>
  <si>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</si>
  <si>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</si>
  <si>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</si>
  <si>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</si>
  <si>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</si>
  <si>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</si>
  <si>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</si>
  <si>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</si>
  <si>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</si>
  <si>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</si>
  <si>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</si>
  <si>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</si>
  <si>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</si>
  <si>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</si>
  <si>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</si>
  <si>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</si>
  <si>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</si>
  <si>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</si>
  <si>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</si>
  <si>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</si>
  <si>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</si>
  <si>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</si>
  <si>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</si>
  <si>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0.56</t>
  </si>
  <si>
    <t>▲ 4.10</t>
  </si>
  <si>
    <t>国民健康保険特別会計</t>
  </si>
  <si>
    <t>▲ 2.61</t>
  </si>
  <si>
    <t>▲ 1.47</t>
  </si>
  <si>
    <t>▲ 2.05</t>
  </si>
  <si>
    <t>▲ 4.61</t>
  </si>
  <si>
    <t>▲ 5.61</t>
  </si>
  <si>
    <t>水道事業会計</t>
  </si>
  <si>
    <t>一般会計</t>
  </si>
  <si>
    <t>下水道事業会計</t>
  </si>
  <si>
    <t>介護保険特別会計</t>
  </si>
  <si>
    <t>後期高齢者医療特別会計</t>
  </si>
  <si>
    <t>佐真下第二土地区画整理事業特別会計</t>
  </si>
  <si>
    <t>西普天間住宅地区土地区画整理事業特別会計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</si>
  <si>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</si>
  <si>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</si>
  <si>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</si>
  <si>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</si>
  <si>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</si>
  <si>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</si>
  <si>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</si>
  <si>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</si>
  <si>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</si>
  <si>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</si>
  <si>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</si>
  <si>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</si>
  <si>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倉浜衛生施設組合</t>
    <rPh sb="0" eb="2">
      <t>クラハマ</t>
    </rPh>
    <rPh sb="2" eb="4">
      <t>エイセイ</t>
    </rPh>
    <rPh sb="4" eb="6">
      <t>シセツ</t>
    </rPh>
    <rPh sb="6" eb="8">
      <t>クミアイ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</si>
  <si>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</si>
  <si>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</si>
  <si>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中部広域市町村圏事務組合</t>
    <rPh sb="0" eb="2">
      <t>チュウブ</t>
    </rPh>
    <rPh sb="2" eb="4">
      <t>コウイキ</t>
    </rPh>
    <rPh sb="4" eb="7">
      <t>シチョウソン</t>
    </rPh>
    <rPh sb="7" eb="8">
      <t>ケン</t>
    </rPh>
    <rPh sb="8" eb="10">
      <t>ジム</t>
    </rPh>
    <rPh sb="10" eb="12">
      <t>クミアイ</t>
    </rPh>
    <phoneticPr fontId="2"/>
  </si>
  <si>
    <t>中部広域特別会計（ふるさと市町村圏基金）</t>
    <rPh sb="0" eb="2">
      <t>チュウブ</t>
    </rPh>
    <rPh sb="2" eb="4">
      <t>コウイキ</t>
    </rPh>
    <rPh sb="4" eb="6">
      <t>トクベツ</t>
    </rPh>
    <rPh sb="6" eb="8">
      <t>カイケイ</t>
    </rPh>
    <rPh sb="13" eb="16">
      <t>シチョウソン</t>
    </rPh>
    <rPh sb="16" eb="17">
      <t>ケン</t>
    </rPh>
    <rPh sb="17" eb="19">
      <t>キキン</t>
    </rPh>
    <phoneticPr fontId="2"/>
  </si>
  <si>
    <t>沖縄県後期高齢医療広域連合（一般会計）</t>
    <rPh sb="0" eb="3">
      <t>オキナワケン</t>
    </rPh>
    <rPh sb="3" eb="5">
      <t>コウキ</t>
    </rPh>
    <rPh sb="5" eb="7">
      <t>コウレイ</t>
    </rPh>
    <rPh sb="7" eb="9">
      <t>イリョウ</t>
    </rPh>
    <rPh sb="9" eb="11">
      <t>コウイキ</t>
    </rPh>
    <rPh sb="11" eb="13">
      <t>レンゴウ</t>
    </rPh>
    <rPh sb="14" eb="16">
      <t>イッパン</t>
    </rPh>
    <rPh sb="16" eb="18">
      <t>カイケイ</t>
    </rPh>
    <phoneticPr fontId="2"/>
  </si>
  <si>
    <t>沖縄県後期高齢医療広域連合（事業勘定）</t>
    <rPh sb="0" eb="3">
      <t>オキナワケン</t>
    </rPh>
    <rPh sb="3" eb="5">
      <t>コウキ</t>
    </rPh>
    <rPh sb="5" eb="7">
      <t>コウレイ</t>
    </rPh>
    <rPh sb="7" eb="9">
      <t>イリョウ</t>
    </rPh>
    <rPh sb="9" eb="11">
      <t>コウイキ</t>
    </rPh>
    <rPh sb="11" eb="13">
      <t>レンゴウ</t>
    </rPh>
    <rPh sb="14" eb="16">
      <t>ジギョウ</t>
    </rPh>
    <rPh sb="16" eb="18">
      <t>カンジョウ</t>
    </rPh>
    <phoneticPr fontId="2"/>
  </si>
  <si>
    <t>-</t>
    <phoneticPr fontId="2"/>
  </si>
  <si>
    <t>-</t>
    <phoneticPr fontId="2"/>
  </si>
  <si>
    <t>-</t>
    <phoneticPr fontId="2"/>
  </si>
  <si>
    <t>-</t>
    <phoneticPr fontId="2"/>
  </si>
  <si>
    <t>-</t>
    <phoneticPr fontId="2"/>
  </si>
  <si>
    <t>-</t>
    <phoneticPr fontId="2"/>
  </si>
  <si>
    <t>-</t>
    <phoneticPr fontId="2"/>
  </si>
  <si>
    <t>-</t>
    <phoneticPr fontId="2"/>
  </si>
  <si>
    <t>宜野湾市土地開発公社</t>
    <rPh sb="0" eb="4">
      <t>ギノワンシ</t>
    </rPh>
    <rPh sb="4" eb="6">
      <t>トチ</t>
    </rPh>
    <rPh sb="6" eb="8">
      <t>カイハツ</t>
    </rPh>
    <rPh sb="8" eb="10">
      <t>コウシャ</t>
    </rPh>
    <phoneticPr fontId="2"/>
  </si>
  <si>
    <t>株式会社ティ・エム・オ普天間</t>
    <rPh sb="0" eb="4">
      <t>カブシキガイシャ</t>
    </rPh>
    <rPh sb="11" eb="14">
      <t>フテンマ</t>
    </rPh>
    <phoneticPr fontId="2"/>
  </si>
  <si>
    <t>-</t>
    <phoneticPr fontId="2"/>
  </si>
  <si>
    <t>-</t>
    <phoneticPr fontId="2"/>
  </si>
  <si>
    <t>特定駐留軍用地内土地取得事業基金
(R02年度末現在))</t>
    <rPh sb="0" eb="2">
      <t>トクテイ</t>
    </rPh>
    <rPh sb="2" eb="5">
      <t>チュウリュウグン</t>
    </rPh>
    <rPh sb="5" eb="7">
      <t>ヨウチ</t>
    </rPh>
    <rPh sb="7" eb="8">
      <t>ナイ</t>
    </rPh>
    <rPh sb="8" eb="10">
      <t>トチ</t>
    </rPh>
    <rPh sb="10" eb="12">
      <t>シュトク</t>
    </rPh>
    <rPh sb="12" eb="14">
      <t>ジギョウ</t>
    </rPh>
    <rPh sb="14" eb="16">
      <t>キキン</t>
    </rPh>
    <phoneticPr fontId="5"/>
  </si>
  <si>
    <t>公共施設等整備基金
(R02年度末現在))</t>
    <rPh sb="0" eb="2">
      <t>コウキョウ</t>
    </rPh>
    <rPh sb="2" eb="4">
      <t>シセツ</t>
    </rPh>
    <rPh sb="4" eb="5">
      <t>トウ</t>
    </rPh>
    <rPh sb="5" eb="7">
      <t>セイビ</t>
    </rPh>
    <rPh sb="7" eb="9">
      <t>キキン</t>
    </rPh>
    <phoneticPr fontId="5"/>
  </si>
  <si>
    <t>退職手当基金
(R02年度末現在))</t>
    <rPh sb="0" eb="2">
      <t>タイショク</t>
    </rPh>
    <rPh sb="2" eb="4">
      <t>テアテ</t>
    </rPh>
    <rPh sb="4" eb="6">
      <t>キキン</t>
    </rPh>
    <phoneticPr fontId="5"/>
  </si>
  <si>
    <t>市営住宅整備基金
(R02年度末現在))</t>
    <rPh sb="0" eb="2">
      <t>シエイ</t>
    </rPh>
    <rPh sb="2" eb="4">
      <t>ジュウタク</t>
    </rPh>
    <rPh sb="4" eb="6">
      <t>セイビ</t>
    </rPh>
    <rPh sb="6" eb="8">
      <t>キキン</t>
    </rPh>
    <phoneticPr fontId="5"/>
  </si>
  <si>
    <t>地域づくり推進事業基金
(R02年度末現在))</t>
    <rPh sb="0" eb="2">
      <t>チイキ</t>
    </rPh>
    <rPh sb="5" eb="7">
      <t>スイシン</t>
    </rPh>
    <rPh sb="7" eb="9">
      <t>ジギョウ</t>
    </rPh>
    <rPh sb="9" eb="11">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</si>
  <si>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</si>
  <si>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</si>
  <si>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</si>
  <si>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</si>
  <si>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</si>
  <si>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率は元利償還金は増となったものの、公営企業債の元利償還金に対する繰入金が減少したことから、前年度より0.3ポイント減少した。将来負担比率についても、公営企業債等繰入見込額が減及び充当可能財源が増となったことから、11.3ポイント減少した。もっとも、今後も老朽化した公用・公共用施設の更新などが控えていることから、将来負担を軽減・平準化していくためにも、令和３年度に策定した個別施設計画に基づき、長期的な視野での財源の確保、計画的な事業実施を行っていく。</t>
    <rPh sb="1" eb="3">
      <t>ジッシツ</t>
    </rPh>
    <rPh sb="3" eb="6">
      <t>コウサイヒ</t>
    </rPh>
    <rPh sb="6" eb="7">
      <t>リツ</t>
    </rPh>
    <rPh sb="8" eb="10">
      <t>ガンリ</t>
    </rPh>
    <rPh sb="10" eb="13">
      <t>ショウカンキン</t>
    </rPh>
    <rPh sb="14" eb="15">
      <t>ゾウ</t>
    </rPh>
    <rPh sb="23" eb="25">
      <t>コウエイ</t>
    </rPh>
    <rPh sb="25" eb="27">
      <t>キギョウ</t>
    </rPh>
    <rPh sb="27" eb="28">
      <t>サイ</t>
    </rPh>
    <rPh sb="29" eb="31">
      <t>ガンリ</t>
    </rPh>
    <rPh sb="31" eb="34">
      <t>ショウカンキン</t>
    </rPh>
    <rPh sb="35" eb="36">
      <t>タイ</t>
    </rPh>
    <rPh sb="38" eb="40">
      <t>クリイレ</t>
    </rPh>
    <rPh sb="40" eb="41">
      <t>キン</t>
    </rPh>
    <rPh sb="42" eb="44">
      <t>ゲンショウ</t>
    </rPh>
    <rPh sb="51" eb="54">
      <t>ゼンネンド</t>
    </rPh>
    <rPh sb="63" eb="65">
      <t>ゲンショウ</t>
    </rPh>
    <rPh sb="68" eb="70">
      <t>ショウライ</t>
    </rPh>
    <rPh sb="70" eb="72">
      <t>フタン</t>
    </rPh>
    <rPh sb="72" eb="74">
      <t>ヒリツ</t>
    </rPh>
    <rPh sb="80" eb="82">
      <t>コウエイ</t>
    </rPh>
    <rPh sb="82" eb="84">
      <t>キギョウ</t>
    </rPh>
    <rPh sb="84" eb="85">
      <t>サイ</t>
    </rPh>
    <rPh sb="85" eb="86">
      <t>トウ</t>
    </rPh>
    <rPh sb="86" eb="88">
      <t>クリイレ</t>
    </rPh>
    <rPh sb="88" eb="90">
      <t>ミコミ</t>
    </rPh>
    <rPh sb="90" eb="91">
      <t>ガク</t>
    </rPh>
    <rPh sb="92" eb="93">
      <t>ゲン</t>
    </rPh>
    <rPh sb="93" eb="94">
      <t>オヨ</t>
    </rPh>
    <rPh sb="95" eb="97">
      <t>ジュウトウ</t>
    </rPh>
    <rPh sb="97" eb="99">
      <t>カノウ</t>
    </rPh>
    <rPh sb="99" eb="101">
      <t>ザイゲン</t>
    </rPh>
    <rPh sb="102" eb="103">
      <t>ゾウ</t>
    </rPh>
    <rPh sb="120" eb="122">
      <t>ゲンショウ</t>
    </rPh>
    <rPh sb="130" eb="132">
      <t>コンゴ</t>
    </rPh>
    <rPh sb="133" eb="136">
      <t>ロウキュウカ</t>
    </rPh>
    <rPh sb="138" eb="140">
      <t>コウヨウ</t>
    </rPh>
    <rPh sb="141" eb="144">
      <t>コウキョウヨウ</t>
    </rPh>
    <rPh sb="144" eb="146">
      <t>シセツ</t>
    </rPh>
    <rPh sb="147" eb="149">
      <t>コウシン</t>
    </rPh>
    <rPh sb="152" eb="153">
      <t>ヒカ</t>
    </rPh>
    <rPh sb="162" eb="164">
      <t>ショウライ</t>
    </rPh>
    <rPh sb="164" eb="166">
      <t>フタン</t>
    </rPh>
    <rPh sb="167" eb="169">
      <t>ケイゲン</t>
    </rPh>
    <rPh sb="170" eb="173">
      <t>ヘイジュンカ</t>
    </rPh>
    <rPh sb="182" eb="184">
      <t>レイワ</t>
    </rPh>
    <rPh sb="185" eb="187">
      <t>ネンド</t>
    </rPh>
    <rPh sb="188" eb="190">
      <t>サクテイ</t>
    </rPh>
    <rPh sb="192" eb="194">
      <t>コベツ</t>
    </rPh>
    <rPh sb="194" eb="196">
      <t>シセツ</t>
    </rPh>
    <rPh sb="196" eb="198">
      <t>ケイカク</t>
    </rPh>
    <rPh sb="199" eb="200">
      <t>モト</t>
    </rPh>
    <rPh sb="203" eb="206">
      <t>チョウキテキ</t>
    </rPh>
    <rPh sb="207" eb="209">
      <t>シヤ</t>
    </rPh>
    <rPh sb="211" eb="213">
      <t>ザイゲン</t>
    </rPh>
    <rPh sb="214" eb="216">
      <t>カクホ</t>
    </rPh>
    <rPh sb="217" eb="220">
      <t>ケイカクテキ</t>
    </rPh>
    <rPh sb="221" eb="223">
      <t>ジギョウ</t>
    </rPh>
    <rPh sb="223" eb="225">
      <t>ジッシ</t>
    </rPh>
    <rPh sb="226" eb="227">
      <t>オコナ</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</si>
  <si>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</si>
  <si>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</si>
  <si>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</si>
  <si>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</si>
  <si>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</si>
  <si>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将来負担比率</t>
    <phoneticPr fontId="5"/>
  </si>
  <si>
    <t>　有形固定資産減価償却率は、市庁舎の耐震改修工事実施などにより、概ね横ばいとなっており、今後も消防施設建て替えや小学校校舎改築等により、改善又は維持する見込みである。もっとも、地方債発行残高が増えるため、その他の老朽化した公用・公共施設の更新の事業については、後世代への将来負担を軽減・平準化していく必要があり、長期的な視点で計画的に事業を実施していく。</t>
    <rPh sb="1" eb="3">
      <t>ユウケイ</t>
    </rPh>
    <rPh sb="3" eb="5">
      <t>コテイ</t>
    </rPh>
    <rPh sb="5" eb="7">
      <t>シサン</t>
    </rPh>
    <rPh sb="7" eb="9">
      <t>ゲンカ</t>
    </rPh>
    <rPh sb="9" eb="11">
      <t>ショウキャク</t>
    </rPh>
    <rPh sb="11" eb="12">
      <t>リツ</t>
    </rPh>
    <rPh sb="14" eb="17">
      <t>シチョウシャ</t>
    </rPh>
    <rPh sb="18" eb="20">
      <t>タイシン</t>
    </rPh>
    <rPh sb="20" eb="22">
      <t>カイシュウ</t>
    </rPh>
    <rPh sb="22" eb="24">
      <t>コウジ</t>
    </rPh>
    <rPh sb="24" eb="26">
      <t>ジッシ</t>
    </rPh>
    <rPh sb="32" eb="33">
      <t>オオム</t>
    </rPh>
    <rPh sb="34" eb="35">
      <t>ヨコ</t>
    </rPh>
    <rPh sb="44" eb="46">
      <t>コンゴ</t>
    </rPh>
    <rPh sb="47" eb="49">
      <t>ショウボウ</t>
    </rPh>
    <rPh sb="49" eb="51">
      <t>シセツ</t>
    </rPh>
    <rPh sb="51" eb="52">
      <t>タ</t>
    </rPh>
    <rPh sb="53" eb="54">
      <t>カ</t>
    </rPh>
    <rPh sb="56" eb="59">
      <t>ショウガッコウ</t>
    </rPh>
    <rPh sb="59" eb="61">
      <t>コウシャ</t>
    </rPh>
    <rPh sb="61" eb="63">
      <t>カイチク</t>
    </rPh>
    <rPh sb="63" eb="64">
      <t>トウ</t>
    </rPh>
    <rPh sb="68" eb="70">
      <t>カイゼン</t>
    </rPh>
    <rPh sb="70" eb="71">
      <t>マタ</t>
    </rPh>
    <rPh sb="72" eb="74">
      <t>イジ</t>
    </rPh>
    <rPh sb="76" eb="78">
      <t>ミコ</t>
    </rPh>
    <rPh sb="88" eb="91">
      <t>チホウサイ</t>
    </rPh>
    <rPh sb="91" eb="93">
      <t>ハッコウ</t>
    </rPh>
    <rPh sb="93" eb="95">
      <t>ザンダカ</t>
    </rPh>
    <rPh sb="96" eb="97">
      <t>フ</t>
    </rPh>
    <rPh sb="104" eb="105">
      <t>タ</t>
    </rPh>
    <rPh sb="106" eb="109">
      <t>ロウキュウカ</t>
    </rPh>
    <rPh sb="111" eb="113">
      <t>コウヨウ</t>
    </rPh>
    <rPh sb="114" eb="116">
      <t>コウキョウ</t>
    </rPh>
    <rPh sb="116" eb="118">
      <t>シセツ</t>
    </rPh>
    <rPh sb="119" eb="121">
      <t>コウシン</t>
    </rPh>
    <rPh sb="122" eb="124">
      <t>ジギョウ</t>
    </rPh>
    <rPh sb="130" eb="131">
      <t>アト</t>
    </rPh>
    <rPh sb="131" eb="133">
      <t>セダイ</t>
    </rPh>
    <rPh sb="135" eb="137">
      <t>ショウライ</t>
    </rPh>
    <rPh sb="137" eb="139">
      <t>フタン</t>
    </rPh>
    <rPh sb="140" eb="142">
      <t>ケイゲン</t>
    </rPh>
    <rPh sb="143" eb="146">
      <t>ヘイジュンカ</t>
    </rPh>
    <rPh sb="150" eb="152">
      <t>ヒツヨウ</t>
    </rPh>
    <rPh sb="156" eb="159">
      <t>チョウキテキ</t>
    </rPh>
    <rPh sb="160" eb="162">
      <t>シテン</t>
    </rPh>
    <rPh sb="163" eb="166">
      <t>ケイカクテキ</t>
    </rPh>
    <rPh sb="167" eb="169">
      <t>ジギョウ</t>
    </rPh>
    <rPh sb="170" eb="172">
      <t>ジッシ</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</si>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</sst>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72756</c:v>
                </c:pt>
              </c:numCache>
            </c:numRef>
          </c:val>
          <c:smooth val="0"/>
          <c:extLst>
            <c:ext xmlns:c16="http://schemas.microsoft.com/office/drawing/2014/chart" uri="{C3380CC4-5D6E-409C-BE32-E72D297353CC}">
              <c16:uniqueId val="{00000000-D7F3-49AE-A531-640AF60968E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49000</c:v>
                </c:pt>
                <c:pt idx="1">
                  <c:v>57833</c:v>
                </c:pt>
                <c:pt idx="2">
                  <c:v>65623</c:v>
                </c:pt>
                <c:pt idx="3">
                  <c:v>77069</c:v>
                </c:pt>
                <c:pt idx="4">
                  <c:v>75849</c:v>
                </c:pt>
              </c:numCache>
            </c:numRef>
          </c:val>
          <c:smooth val="0"/>
          <c:extLst>
            <c:ext xmlns:c16="http://schemas.microsoft.com/office/drawing/2014/chart" uri="{C3380CC4-5D6E-409C-BE32-E72D297353CC}">
              <c16:uniqueId val="{00000001-D7F3-49AE-A531-640AF60968E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4.08</c:v>
                </c:pt>
                <c:pt idx="1">
                  <c:v>2.09</c:v>
                </c:pt>
                <c:pt idx="2">
                  <c:v>4.9000000000000004</c:v>
                </c:pt>
                <c:pt idx="3">
                  <c:v>5.68</c:v>
                </c:pt>
                <c:pt idx="4">
                  <c:v>7.17</c:v>
                </c:pt>
              </c:numCache>
            </c:numRef>
          </c:val>
          <c:extLst>
            <c:ext xmlns:c16="http://schemas.microsoft.com/office/drawing/2014/chart" uri="{C3380CC4-5D6E-409C-BE32-E72D297353CC}">
              <c16:uniqueId val="{00000000-ECEB-4C63-B38B-9D7D3F9CC7D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13.56</c:v>
                </c:pt>
                <c:pt idx="1">
                  <c:v>11.07</c:v>
                </c:pt>
                <c:pt idx="2">
                  <c:v>10.06</c:v>
                </c:pt>
                <c:pt idx="3">
                  <c:v>11.82</c:v>
                </c:pt>
                <c:pt idx="4">
                  <c:v>14.45</c:v>
                </c:pt>
              </c:numCache>
            </c:numRef>
          </c:val>
          <c:extLst>
            <c:ext xmlns:c16="http://schemas.microsoft.com/office/drawing/2014/chart" uri="{C3380CC4-5D6E-409C-BE32-E72D297353CC}">
              <c16:uniqueId val="{00000001-ECEB-4C63-B38B-9D7D3F9CC7D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-0.56000000000000005</c:v>
                </c:pt>
                <c:pt idx="1">
                  <c:v>-4.0999999999999996</c:v>
                </c:pt>
                <c:pt idx="2">
                  <c:v>2.02</c:v>
                </c:pt>
                <c:pt idx="3">
                  <c:v>2.76</c:v>
                </c:pt>
                <c:pt idx="4">
                  <c:v>4.83</c:v>
                </c:pt>
              </c:numCache>
            </c:numRef>
          </c:val>
          <c:smooth val="0"/>
          <c:extLst>
            <c:ext xmlns:c16="http://schemas.microsoft.com/office/drawing/2014/chart" uri="{C3380CC4-5D6E-409C-BE32-E72D297353CC}">
              <c16:uniqueId val="{00000002-ECEB-4C63-B38B-9D7D3F9CC7D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0.36</c:v>
                </c:pt>
                <c:pt idx="2">
                  <c:v>#N/A</c:v>
                </c:pt>
                <c:pt idx="3">
                  <c:v>1.06</c:v>
                </c:pt>
                <c:pt idx="4">
                  <c:v>#N/A</c:v>
                </c:pt>
                <c:pt idx="5">
                  <c:v>0</c:v>
                </c:pt>
                <c:pt idx="6">
                  <c:v>#N/A</c:v>
                </c:pt>
                <c:pt idx="7">
                  <c:v>0.52</c:v>
                </c:pt>
                <c:pt idx="8">
                  <c:v>#N/A</c:v>
                </c:pt>
                <c:pt idx="9">
                  <c:v>0</c:v>
                </c:pt>
              </c:numCache>
            </c:numRef>
          </c:val>
          <c:extLst>
            <c:ext xmlns:c16="http://schemas.microsoft.com/office/drawing/2014/chart" uri="{C3380CC4-5D6E-409C-BE32-E72D297353CC}">
              <c16:uniqueId val="{00000000-7F02-46EC-99AD-0A0F5FD1702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F02-46EC-99AD-0A0F5FD1702C}"/>
            </c:ext>
          </c:extLst>
        </c:ser>
        <c:ser>
          <c:idx val="2"/>
          <c:order val="2"/>
          <c:tx>
            <c:strRef>
              <c:f>データシート!$A$29</c:f>
              <c:strCache>
                <c:ptCount val="1"/>
                <c:pt idx="0">
                  <c:v>西普天間住宅地区土地区画整理事業特別会計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2-7F02-46EC-99AD-0A0F5FD1702C}"/>
            </c:ext>
          </c:extLst>
        </c:ser>
        <c:ser>
          <c:idx val="3"/>
          <c:order val="3"/>
          <c:tx>
            <c:strRef>
              <c:f>データシート!$A$30</c:f>
              <c:strCache>
                <c:ptCount val="1"/>
                <c:pt idx="0">
                  <c:v>佐真下第二土地区画整理事業特別会計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0.12</c:v>
                </c:pt>
                <c:pt idx="2">
                  <c:v>#N/A</c:v>
                </c:pt>
                <c:pt idx="3">
                  <c:v>0</c:v>
                </c:pt>
                <c:pt idx="4">
                  <c:v>#N/A</c:v>
                </c:pt>
                <c:pt idx="5">
                  <c:v>0.01</c:v>
                </c:pt>
                <c:pt idx="6">
                  <c:v>#N/A</c:v>
                </c:pt>
                <c:pt idx="7">
                  <c:v>0.11</c:v>
                </c:pt>
                <c:pt idx="8">
                  <c:v>#N/A</c:v>
                </c:pt>
                <c:pt idx="9">
                  <c:v>0</c:v>
                </c:pt>
              </c:numCache>
            </c:numRef>
          </c:val>
          <c:extLst>
            <c:ext xmlns:c16="http://schemas.microsoft.com/office/drawing/2014/chart" uri="{C3380CC4-5D6E-409C-BE32-E72D297353CC}">
              <c16:uniqueId val="{00000003-7F02-46EC-99AD-0A0F5FD1702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0.15</c:v>
                </c:pt>
                <c:pt idx="2">
                  <c:v>#N/A</c:v>
                </c:pt>
                <c:pt idx="3">
                  <c:v>0.16</c:v>
                </c:pt>
                <c:pt idx="4">
                  <c:v>#N/A</c:v>
                </c:pt>
                <c:pt idx="5">
                  <c:v>0.18</c:v>
                </c:pt>
                <c:pt idx="6">
                  <c:v>#N/A</c:v>
                </c:pt>
                <c:pt idx="7">
                  <c:v>0.17</c:v>
                </c:pt>
                <c:pt idx="8">
                  <c:v>#N/A</c:v>
                </c:pt>
                <c:pt idx="9">
                  <c:v>0.17</c:v>
                </c:pt>
              </c:numCache>
            </c:numRef>
          </c:val>
          <c:extLst>
            <c:ext xmlns:c16="http://schemas.microsoft.com/office/drawing/2014/chart" uri="{C3380CC4-5D6E-409C-BE32-E72D297353CC}">
              <c16:uniqueId val="{00000004-7F02-46EC-99AD-0A0F5FD1702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1.47</c:v>
                </c:pt>
                <c:pt idx="2">
                  <c:v>#N/A</c:v>
                </c:pt>
                <c:pt idx="3">
                  <c:v>0.91</c:v>
                </c:pt>
                <c:pt idx="4">
                  <c:v>#N/A</c:v>
                </c:pt>
                <c:pt idx="5">
                  <c:v>1.0900000000000001</c:v>
                </c:pt>
                <c:pt idx="6">
                  <c:v>#N/A</c:v>
                </c:pt>
                <c:pt idx="7">
                  <c:v>0.66</c:v>
                </c:pt>
                <c:pt idx="8">
                  <c:v>#N/A</c:v>
                </c:pt>
                <c:pt idx="9">
                  <c:v>0.31</c:v>
                </c:pt>
              </c:numCache>
            </c:numRef>
          </c:val>
          <c:extLst>
            <c:ext xmlns:c16="http://schemas.microsoft.com/office/drawing/2014/chart" uri="{C3380CC4-5D6E-409C-BE32-E72D297353CC}">
              <c16:uniqueId val="{00000005-7F02-46EC-99AD-0A0F5FD1702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#N/A</c:v>
                </c:pt>
                <c:pt idx="5">
                  <c:v>1.62</c:v>
                </c:pt>
                <c:pt idx="6">
                  <c:v>#N/A</c:v>
                </c:pt>
                <c:pt idx="7">
                  <c:v>2.56</c:v>
                </c:pt>
                <c:pt idx="8">
                  <c:v>#N/A</c:v>
                </c:pt>
                <c:pt idx="9">
                  <c:v>2.67</c:v>
                </c:pt>
              </c:numCache>
            </c:numRef>
          </c:val>
          <c:extLst>
            <c:ext xmlns:c16="http://schemas.microsoft.com/office/drawing/2014/chart" uri="{C3380CC4-5D6E-409C-BE32-E72D297353CC}">
              <c16:uniqueId val="{00000006-7F02-46EC-99AD-0A0F5FD1702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4.07</c:v>
                </c:pt>
                <c:pt idx="2">
                  <c:v>#N/A</c:v>
                </c:pt>
                <c:pt idx="3">
                  <c:v>2.17</c:v>
                </c:pt>
                <c:pt idx="4">
                  <c:v>#N/A</c:v>
                </c:pt>
                <c:pt idx="5">
                  <c:v>4.88</c:v>
                </c:pt>
                <c:pt idx="6">
                  <c:v>#N/A</c:v>
                </c:pt>
                <c:pt idx="7">
                  <c:v>5.55</c:v>
                </c:pt>
                <c:pt idx="8">
                  <c:v>#N/A</c:v>
                </c:pt>
                <c:pt idx="9">
                  <c:v>7.15</c:v>
                </c:pt>
              </c:numCache>
            </c:numRef>
          </c:val>
          <c:extLst>
            <c:ext xmlns:c16="http://schemas.microsoft.com/office/drawing/2014/chart" uri="{C3380CC4-5D6E-409C-BE32-E72D297353CC}">
              <c16:uniqueId val="{00000007-7F02-46EC-99AD-0A0F5FD1702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10.42</c:v>
                </c:pt>
                <c:pt idx="2">
                  <c:v>#N/A</c:v>
                </c:pt>
                <c:pt idx="3">
                  <c:v>11.16</c:v>
                </c:pt>
                <c:pt idx="4">
                  <c:v>#N/A</c:v>
                </c:pt>
                <c:pt idx="5">
                  <c:v>11.67</c:v>
                </c:pt>
                <c:pt idx="6">
                  <c:v>#N/A</c:v>
                </c:pt>
                <c:pt idx="7">
                  <c:v>12.3</c:v>
                </c:pt>
                <c:pt idx="8">
                  <c:v>#N/A</c:v>
                </c:pt>
                <c:pt idx="9">
                  <c:v>14.58</c:v>
                </c:pt>
              </c:numCache>
            </c:numRef>
          </c:val>
          <c:extLst>
            <c:ext xmlns:c16="http://schemas.microsoft.com/office/drawing/2014/chart" uri="{C3380CC4-5D6E-409C-BE32-E72D297353CC}">
              <c16:uniqueId val="{00000008-7F02-46EC-99AD-0A0F5FD1702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2.61</c:v>
                </c:pt>
                <c:pt idx="1">
                  <c:v>#N/A</c:v>
                </c:pt>
                <c:pt idx="2">
                  <c:v>1.47</c:v>
                </c:pt>
                <c:pt idx="3">
                  <c:v>#N/A</c:v>
                </c:pt>
                <c:pt idx="4">
                  <c:v>2.0499999999999998</c:v>
                </c:pt>
                <c:pt idx="5">
                  <c:v>#N/A</c:v>
                </c:pt>
                <c:pt idx="6">
                  <c:v>4.6100000000000003</c:v>
                </c:pt>
                <c:pt idx="7">
                  <c:v>#N/A</c:v>
                </c:pt>
                <c:pt idx="8">
                  <c:v>5.61</c:v>
                </c:pt>
                <c:pt idx="9">
                  <c:v>#N/A</c:v>
                </c:pt>
              </c:numCache>
            </c:numRef>
          </c:val>
          <c:extLst>
            <c:ext xmlns:c16="http://schemas.microsoft.com/office/drawing/2014/chart" uri="{C3380CC4-5D6E-409C-BE32-E72D297353CC}">
              <c16:uniqueId val="{00000009-7F02-46EC-99AD-0A0F5FD1702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1785</c:v>
                </c:pt>
                <c:pt idx="5">
                  <c:v>1824</c:v>
                </c:pt>
                <c:pt idx="8">
                  <c:v>1848</c:v>
                </c:pt>
                <c:pt idx="11">
                  <c:v>1851</c:v>
                </c:pt>
                <c:pt idx="14">
                  <c:v>1840</c:v>
                </c:pt>
              </c:numCache>
            </c:numRef>
          </c:val>
          <c:extLst>
            <c:ext xmlns:c16="http://schemas.microsoft.com/office/drawing/2014/chart" uri="{C3380CC4-5D6E-409C-BE32-E72D297353CC}">
              <c16:uniqueId val="{00000000-AEE6-467A-AF87-84DBFC2FE81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2</c:v>
                </c:pt>
                <c:pt idx="6">
                  <c:v>1</c:v>
                </c:pt>
                <c:pt idx="9">
                  <c:v>1</c:v>
                </c:pt>
                <c:pt idx="12">
                  <c:v>0</c:v>
                </c:pt>
              </c:numCache>
            </c:numRef>
          </c:val>
          <c:extLst>
            <c:ext xmlns:c16="http://schemas.microsoft.com/office/drawing/2014/chart" uri="{C3380CC4-5D6E-409C-BE32-E72D297353CC}">
              <c16:uniqueId val="{00000001-AEE6-467A-AF87-84DBFC2FE81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EE6-467A-AF87-84DBFC2FE81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103</c:v>
                </c:pt>
                <c:pt idx="3">
                  <c:v>103</c:v>
                </c:pt>
                <c:pt idx="6">
                  <c:v>103</c:v>
                </c:pt>
                <c:pt idx="9">
                  <c:v>103</c:v>
                </c:pt>
                <c:pt idx="12">
                  <c:v>104</c:v>
                </c:pt>
              </c:numCache>
            </c:numRef>
          </c:val>
          <c:extLst>
            <c:ext xmlns:c16="http://schemas.microsoft.com/office/drawing/2014/chart" uri="{C3380CC4-5D6E-409C-BE32-E72D297353CC}">
              <c16:uniqueId val="{00000003-AEE6-467A-AF87-84DBFC2FE81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318</c:v>
                </c:pt>
                <c:pt idx="3">
                  <c:v>341</c:v>
                </c:pt>
                <c:pt idx="6">
                  <c:v>379</c:v>
                </c:pt>
                <c:pt idx="9">
                  <c:v>365</c:v>
                </c:pt>
                <c:pt idx="12">
                  <c:v>173</c:v>
                </c:pt>
              </c:numCache>
            </c:numRef>
          </c:val>
          <c:extLst>
            <c:ext xmlns:c16="http://schemas.microsoft.com/office/drawing/2014/chart" uri="{C3380CC4-5D6E-409C-BE32-E72D297353CC}">
              <c16:uniqueId val="{00000004-AEE6-467A-AF87-84DBFC2FE81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E6-467A-AF87-84DBFC2FE81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E6-467A-AF87-84DBFC2FE81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2627</c:v>
                </c:pt>
                <c:pt idx="3">
                  <c:v>2708</c:v>
                </c:pt>
                <c:pt idx="6">
                  <c:v>2758</c:v>
                </c:pt>
                <c:pt idx="9">
                  <c:v>2785</c:v>
                </c:pt>
                <c:pt idx="12">
                  <c:v>2829</c:v>
                </c:pt>
              </c:numCache>
            </c:numRef>
          </c:val>
          <c:extLst>
            <c:ext xmlns:c16="http://schemas.microsoft.com/office/drawing/2014/chart" uri="{C3380CC4-5D6E-409C-BE32-E72D297353CC}">
              <c16:uniqueId val="{00000007-AEE6-467A-AF87-84DBFC2FE81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1263</c:v>
                </c:pt>
                <c:pt idx="2">
                  <c:v>#N/A</c:v>
                </c:pt>
                <c:pt idx="3">
                  <c:v>#N/A</c:v>
                </c:pt>
                <c:pt idx="4">
                  <c:v>1330</c:v>
                </c:pt>
                <c:pt idx="5">
                  <c:v>#N/A</c:v>
                </c:pt>
                <c:pt idx="6">
                  <c:v>#N/A</c:v>
                </c:pt>
                <c:pt idx="7">
                  <c:v>1393</c:v>
                </c:pt>
                <c:pt idx="8">
                  <c:v>#N/A</c:v>
                </c:pt>
                <c:pt idx="9">
                  <c:v>#N/A</c:v>
                </c:pt>
                <c:pt idx="10">
                  <c:v>1403</c:v>
                </c:pt>
                <c:pt idx="11">
                  <c:v>#N/A</c:v>
                </c:pt>
                <c:pt idx="12">
                  <c:v>#N/A</c:v>
                </c:pt>
                <c:pt idx="13">
                  <c:v>1266</c:v>
                </c:pt>
                <c:pt idx="14">
                  <c:v>#N/A</c:v>
                </c:pt>
              </c:numCache>
            </c:numRef>
          </c:val>
          <c:smooth val="0"/>
          <c:extLst>
            <c:ext xmlns:c16="http://schemas.microsoft.com/office/drawing/2014/chart" uri="{C3380CC4-5D6E-409C-BE32-E72D297353CC}">
              <c16:uniqueId val="{00000008-AEE6-467A-AF87-84DBFC2FE81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21388</c:v>
                </c:pt>
                <c:pt idx="5">
                  <c:v>21382</c:v>
                </c:pt>
                <c:pt idx="8">
                  <c:v>21346</c:v>
                </c:pt>
                <c:pt idx="11">
                  <c:v>20950</c:v>
                </c:pt>
                <c:pt idx="14">
                  <c:v>20753</c:v>
                </c:pt>
              </c:numCache>
            </c:numRef>
          </c:val>
          <c:extLst>
            <c:ext xmlns:c16="http://schemas.microsoft.com/office/drawing/2014/chart" uri="{C3380CC4-5D6E-409C-BE32-E72D297353CC}">
              <c16:uniqueId val="{00000000-12A7-4CB8-827D-95CC2C5D244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753</c:v>
                </c:pt>
                <c:pt idx="5">
                  <c:v>691</c:v>
                </c:pt>
                <c:pt idx="8">
                  <c:v>641</c:v>
                </c:pt>
                <c:pt idx="11">
                  <c:v>589</c:v>
                </c:pt>
                <c:pt idx="14">
                  <c:v>536</c:v>
                </c:pt>
              </c:numCache>
            </c:numRef>
          </c:val>
          <c:extLst>
            <c:ext xmlns:c16="http://schemas.microsoft.com/office/drawing/2014/chart" uri="{C3380CC4-5D6E-409C-BE32-E72D297353CC}">
              <c16:uniqueId val="{00000001-12A7-4CB8-827D-95CC2C5D244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8654</c:v>
                </c:pt>
                <c:pt idx="5">
                  <c:v>6099</c:v>
                </c:pt>
                <c:pt idx="8">
                  <c:v>4424</c:v>
                </c:pt>
                <c:pt idx="11">
                  <c:v>4127</c:v>
                </c:pt>
                <c:pt idx="14">
                  <c:v>4844</c:v>
                </c:pt>
              </c:numCache>
            </c:numRef>
          </c:val>
          <c:extLst>
            <c:ext xmlns:c16="http://schemas.microsoft.com/office/drawing/2014/chart" uri="{C3380CC4-5D6E-409C-BE32-E72D297353CC}">
              <c16:uniqueId val="{00000002-12A7-4CB8-827D-95CC2C5D244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2A7-4CB8-827D-95CC2C5D244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2A7-4CB8-827D-95CC2C5D244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c:v>
                </c:pt>
                <c:pt idx="3">
                  <c:v>3</c:v>
                </c:pt>
                <c:pt idx="6">
                  <c:v>3</c:v>
                </c:pt>
                <c:pt idx="9">
                  <c:v>4</c:v>
                </c:pt>
                <c:pt idx="12">
                  <c:v>3</c:v>
                </c:pt>
              </c:numCache>
            </c:numRef>
          </c:val>
          <c:extLst>
            <c:ext xmlns:c16="http://schemas.microsoft.com/office/drawing/2014/chart" uri="{C3380CC4-5D6E-409C-BE32-E72D297353CC}">
              <c16:uniqueId val="{00000005-12A7-4CB8-827D-95CC2C5D244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3097</c:v>
                </c:pt>
                <c:pt idx="3">
                  <c:v>3185</c:v>
                </c:pt>
                <c:pt idx="6">
                  <c:v>3278</c:v>
                </c:pt>
                <c:pt idx="9">
                  <c:v>3418</c:v>
                </c:pt>
                <c:pt idx="12">
                  <c:v>3734</c:v>
                </c:pt>
              </c:numCache>
            </c:numRef>
          </c:val>
          <c:extLst>
            <c:ext xmlns:c16="http://schemas.microsoft.com/office/drawing/2014/chart" uri="{C3380CC4-5D6E-409C-BE32-E72D297353CC}">
              <c16:uniqueId val="{00000006-12A7-4CB8-827D-95CC2C5D244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706</c:v>
                </c:pt>
                <c:pt idx="3">
                  <c:v>613</c:v>
                </c:pt>
                <c:pt idx="6">
                  <c:v>518</c:v>
                </c:pt>
                <c:pt idx="9">
                  <c:v>422</c:v>
                </c:pt>
                <c:pt idx="12">
                  <c:v>344</c:v>
                </c:pt>
              </c:numCache>
            </c:numRef>
          </c:val>
          <c:extLst>
            <c:ext xmlns:c16="http://schemas.microsoft.com/office/drawing/2014/chart" uri="{C3380CC4-5D6E-409C-BE32-E72D297353CC}">
              <c16:uniqueId val="{00000007-12A7-4CB8-827D-95CC2C5D244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4663</c:v>
                </c:pt>
                <c:pt idx="3">
                  <c:v>4644</c:v>
                </c:pt>
                <c:pt idx="6">
                  <c:v>4266</c:v>
                </c:pt>
                <c:pt idx="9">
                  <c:v>4030</c:v>
                </c:pt>
                <c:pt idx="12">
                  <c:v>2643</c:v>
                </c:pt>
              </c:numCache>
            </c:numRef>
          </c:val>
          <c:extLst>
            <c:ext xmlns:c16="http://schemas.microsoft.com/office/drawing/2014/chart" uri="{C3380CC4-5D6E-409C-BE32-E72D297353CC}">
              <c16:uniqueId val="{00000008-12A7-4CB8-827D-95CC2C5D244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2A7-4CB8-827D-95CC2C5D244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30570</c:v>
                </c:pt>
                <c:pt idx="3">
                  <c:v>30211</c:v>
                </c:pt>
                <c:pt idx="6">
                  <c:v>29781</c:v>
                </c:pt>
                <c:pt idx="9">
                  <c:v>30007</c:v>
                </c:pt>
                <c:pt idx="12">
                  <c:v>30127</c:v>
                </c:pt>
              </c:numCache>
            </c:numRef>
          </c:val>
          <c:extLst>
            <c:ext xmlns:c16="http://schemas.microsoft.com/office/drawing/2014/chart" uri="{C3380CC4-5D6E-409C-BE32-E72D297353CC}">
              <c16:uniqueId val="{0000000A-12A7-4CB8-827D-95CC2C5D244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8245</c:v>
                </c:pt>
                <c:pt idx="2">
                  <c:v>#N/A</c:v>
                </c:pt>
                <c:pt idx="3">
                  <c:v>#N/A</c:v>
                </c:pt>
                <c:pt idx="4">
                  <c:v>10484</c:v>
                </c:pt>
                <c:pt idx="5">
                  <c:v>#N/A</c:v>
                </c:pt>
                <c:pt idx="6">
                  <c:v>#N/A</c:v>
                </c:pt>
                <c:pt idx="7">
                  <c:v>11436</c:v>
                </c:pt>
                <c:pt idx="8">
                  <c:v>#N/A</c:v>
                </c:pt>
                <c:pt idx="9">
                  <c:v>#N/A</c:v>
                </c:pt>
                <c:pt idx="10">
                  <c:v>12217</c:v>
                </c:pt>
                <c:pt idx="11">
                  <c:v>#N/A</c:v>
                </c:pt>
                <c:pt idx="12">
                  <c:v>#N/A</c:v>
                </c:pt>
                <c:pt idx="13">
                  <c:v>10718</c:v>
                </c:pt>
                <c:pt idx="14">
                  <c:v>#N/A</c:v>
                </c:pt>
              </c:numCache>
            </c:numRef>
          </c:val>
          <c:smooth val="0"/>
          <c:extLst>
            <c:ext xmlns:c16="http://schemas.microsoft.com/office/drawing/2014/chart" uri="{C3380CC4-5D6E-409C-BE32-E72D297353CC}">
              <c16:uniqueId val="{0000000B-12A7-4CB8-827D-95CC2C5D244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1927</c:v>
                </c:pt>
                <c:pt idx="1">
                  <c:v>2297</c:v>
                </c:pt>
                <c:pt idx="2">
                  <c:v>2929</c:v>
                </c:pt>
              </c:numCache>
            </c:numRef>
          </c:val>
          <c:extLst>
            <c:ext xmlns:c16="http://schemas.microsoft.com/office/drawing/2014/chart" uri="{C3380CC4-5D6E-409C-BE32-E72D297353CC}">
              <c16:uniqueId val="{00000000-E8C4-43D9-8EF5-3F9102B857B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164</c:v>
                </c:pt>
                <c:pt idx="1">
                  <c:v>162</c:v>
                </c:pt>
                <c:pt idx="2">
                  <c:v>160</c:v>
                </c:pt>
              </c:numCache>
            </c:numRef>
          </c:val>
          <c:extLst>
            <c:ext xmlns:c16="http://schemas.microsoft.com/office/drawing/2014/chart" uri="{C3380CC4-5D6E-409C-BE32-E72D297353CC}">
              <c16:uniqueId val="{00000001-E8C4-43D9-8EF5-3F9102B857B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6021</c:v>
                </c:pt>
                <c:pt idx="1">
                  <c:v>6198</c:v>
                </c:pt>
                <c:pt idx="2">
                  <c:v>6092</c:v>
                </c:pt>
              </c:numCache>
            </c:numRef>
          </c:val>
          <c:extLst>
            <c:ext xmlns:c16="http://schemas.microsoft.com/office/drawing/2014/chart" uri="{C3380CC4-5D6E-409C-BE32-E72D297353CC}">
              <c16:uniqueId val="{00000002-E8C4-43D9-8EF5-3F9102B857B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{90524479-9A2F-467A-9439-A4B5C85DA5AA}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881-4A91-972A-572312BCE8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{3B7899B8-076D-4955-BBBA-36BBEC1C6B1F}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81-4A91-972A-572312BCE8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{1060F0D2-25DB-4529-9990-2222D5BE37C0}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81-4A91-972A-572312BCE8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{5B226E01-5710-4145-B30F-F4C8B64945BD}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81-4A91-972A-572312BCE8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{2ABA60DE-90CF-4C01-A016-0ED890765456}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81-4A91-972A-572312BCE8BC}"/>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{B5BEB32E-70B1-4A47-80F1-706FE3F53147}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881-4A91-972A-572312BCE8BC}"/>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{9F638152-0548-471F-9EB0-B0E5D3C3CF8D}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881-4A91-972A-572312BCE8BC}"/>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{0876E39B-31C6-435E-BB34-FCE295E484D7}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881-4A91-972A-572312BCE8BC}"/>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{91FCFBE4-F2CC-4960-91EF-C9C1F971C501}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881-4A91-972A-572312BCE8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47.7</c:v>
                </c:pt>
                <c:pt idx="8">
                  <c:v>49</c:v>
                </c:pt>
                <c:pt idx="16">
                  <c:v>51.3</c:v>
                </c:pt>
                <c:pt idx="24">
                  <c:v>50</c:v>
                </c:pt>
                <c:pt idx="32">
                  <c:v>50.6</c:v>
                </c:pt>
              </c:numCache>
            </c:numRef>
          </c:xVal>
          <c:yVal>
            <c:numRef>
              <c:f>公会計指標分析・財政指標組合せ分析表!$BP$51:$DC$51</c:f>
              <c:numCache>
                <c:formatCode>#,##0.0;"▲ "#,##0.0</c:formatCode>
                <c:ptCount val="40"/>
                <c:pt idx="0">
                  <c:v>49.6</c:v>
                </c:pt>
                <c:pt idx="8">
                  <c:v>61.8</c:v>
                </c:pt>
                <c:pt idx="16">
                  <c:v>65.8</c:v>
                </c:pt>
                <c:pt idx="24">
                  <c:v>69.2</c:v>
                </c:pt>
                <c:pt idx="32">
                  <c:v>57.9</c:v>
                </c:pt>
              </c:numCache>
            </c:numRef>
          </c:yVal>
          <c:smooth val="0"/>
          <c:extLst>
            <c:ext xmlns:c16="http://schemas.microsoft.com/office/drawing/2014/chart" uri="{C3380CC4-5D6E-409C-BE32-E72D297353CC}">
              <c16:uniqueId val="{00000009-1881-4A91-972A-572312BCE8B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{A08ACD5F-700B-4A05-B4A2-F69670541AE5}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881-4A91-972A-572312BCE8B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{25D68927-1A3E-4591-B6B0-A8105B024547}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81-4A91-972A-572312BCE8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{8D2AA6BE-D597-4706-BD25-478014F3C7D7}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81-4A91-972A-572312BCE8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{B138B4C2-D0E0-40D4-AEB1-5E5E5BEAAB4B}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81-4A91-972A-572312BCE8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{F80B91B8-DE09-443E-9F4D-7F9BF79FFAD4}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81-4A91-972A-572312BCE8BC}"/>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{41239F80-B3E2-4A8B-A680-AD166FB09BD2}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881-4A91-972A-572312BCE8BC}"/>
                </c:ext>
              </c:extLst>
            </c:dLbl>
            <c:dLbl>
              <c:idx val="16"/>
              <c:layout>
                <c:manualLayout>
                  <c:x val="0"/>
                  <c:y val="5.703763777183595E-3"/>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{060CFA2C-A713-4E9D-884E-73E2626F6771}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881-4A91-972A-572312BCE8BC}"/>
                </c:ext>
              </c:extLst>
            </c:dLbl>
            <c:dLbl>
              <c:idx val="24"/>
              <c:layout>
                <c:manualLayout>
                  <c:x val="0"/>
                  <c:y val="-5.7037637771836158E-3"/>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{518301C6-3CFF-4195-96BA-A30BD4D0AE0A}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881-4A91-972A-572312BCE8BC}"/>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{E6540B18-9355-46DC-A12C-CD92AA317CFE}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881-4A91-972A-572312BCE8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61.1</c:v>
                </c:pt>
              </c:numCache>
            </c:numRef>
          </c:xVal>
          <c:yVal>
            <c:numRef>
              <c:f>公会計指標分析・財政指標組合せ分析表!$BP$55:$DC$55</c:f>
              <c:numCache>
                <c:formatCode>#,##0.0;"▲ "#,##0.0</c:formatCode>
                <c:ptCount val="40"/>
                <c:pt idx="0">
                  <c:v>32.5</c:v>
                </c:pt>
                <c:pt idx="8">
                  <c:v>30.2</c:v>
                </c:pt>
                <c:pt idx="16">
                  <c:v>25.4</c:v>
                </c:pt>
                <c:pt idx="24">
                  <c:v>22.9</c:v>
                </c:pt>
                <c:pt idx="32">
                  <c:v>46.9</c:v>
                </c:pt>
              </c:numCache>
            </c:numRef>
          </c:yVal>
          <c:smooth val="0"/>
          <c:extLst>
            <c:ext xmlns:c16="http://schemas.microsoft.com/office/drawing/2014/chart" uri="{C3380CC4-5D6E-409C-BE32-E72D297353CC}">
              <c16:uniqueId val="{00000013-1881-4A91-972A-572312BCE8BC}"/>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{A4B2F71F-7E25-40E8-921C-830C6DC473D9}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541-44C6-BB73-E7B7D01108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{730FF2C1-262C-4B4B-9504-582EB6F488DF}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41-44C6-BB73-E7B7D01108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{52CB1C68-4392-44B1-A79B-5B6AB98D2144}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41-44C6-BB73-E7B7D01108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{AE636159-737E-48D1-9018-1A65BB9C3F16}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41-44C6-BB73-E7B7D01108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{D866B6F0-B94E-482B-8CC2-5F7303271654}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41-44C6-BB73-E7B7D01108F8}"/>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{705FFC21-948F-48AC-8BB9-BBDF40CE5E97}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541-44C6-BB73-E7B7D01108F8}"/>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{7FC1D659-C29E-4C42-9844-E267CE19CEBE}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541-44C6-BB73-E7B7D01108F8}"/>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{69263AB3-C1E7-4FBF-92C1-27228B9C9C69}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541-44C6-BB73-E7B7D01108F8}"/>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{9CCB0A06-468A-43CE-9C96-F7542F7F737B}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541-44C6-BB73-E7B7D01108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7.8</c:v>
                </c:pt>
                <c:pt idx="16">
                  <c:v>7.8</c:v>
                </c:pt>
                <c:pt idx="24">
                  <c:v>7.9</c:v>
                </c:pt>
                <c:pt idx="32">
                  <c:v>7.6</c:v>
                </c:pt>
              </c:numCache>
            </c:numRef>
          </c:xVal>
          <c:yVal>
            <c:numRef>
              <c:f>公会計指標分析・財政指標組合せ分析表!$BP$73:$DC$73</c:f>
              <c:numCache>
                <c:formatCode>#,##0.0;"▲ "#,##0.0</c:formatCode>
                <c:ptCount val="40"/>
                <c:pt idx="0">
                  <c:v>49.6</c:v>
                </c:pt>
                <c:pt idx="8">
                  <c:v>61.8</c:v>
                </c:pt>
                <c:pt idx="16">
                  <c:v>65.8</c:v>
                </c:pt>
                <c:pt idx="24">
                  <c:v>69.2</c:v>
                </c:pt>
                <c:pt idx="32">
                  <c:v>57.9</c:v>
                </c:pt>
              </c:numCache>
            </c:numRef>
          </c:yVal>
          <c:smooth val="0"/>
          <c:extLst>
            <c:ext xmlns:c16="http://schemas.microsoft.com/office/drawing/2014/chart" uri="{C3380CC4-5D6E-409C-BE32-E72D297353CC}">
              <c16:uniqueId val="{00000009-1541-44C6-BB73-E7B7D01108F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{89192630-AB76-4FF8-B36E-50D42B536AE2}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541-44C6-BB73-E7B7D01108F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{667B2B65-1FB7-4EC4-AA00-2A2F7BBBE05F}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41-44C6-BB73-E7B7D01108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{BE6D8085-80B2-4809-AAD4-43C63C1A21CD}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41-44C6-BB73-E7B7D01108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{298D9184-5650-468B-95EC-A2444668A9D2}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41-44C6-BB73-E7B7D01108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{0EA0B1BC-3522-4026-84DF-F494BF6AFE0C}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41-44C6-BB73-E7B7D01108F8}"/>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{9B753A6C-2B2E-487A-9240-4C0EBB9464AA}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541-44C6-BB73-E7B7D01108F8}"/>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{CF672325-7530-48BF-A285-393DE5312BC1}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541-44C6-BB73-E7B7D01108F8}"/>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{6535B678-F193-487E-B813-C9F634DA26E9}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541-44C6-BB73-E7B7D01108F8}"/>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{E9727022-4261-4D16-85CA-2374ACDB603B}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541-44C6-BB73-E7B7D01108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7.2</c:v>
                </c:pt>
              </c:numCache>
            </c:numRef>
          </c:xVal>
          <c:yVal>
            <c:numRef>
              <c:f>公会計指標分析・財政指標組合せ分析表!$BP$77:$DC$77</c:f>
              <c:numCache>
                <c:formatCode>#,##0.0;"▲ "#,##0.0</c:formatCode>
                <c:ptCount val="40"/>
                <c:pt idx="0">
                  <c:v>32.5</c:v>
                </c:pt>
                <c:pt idx="8">
                  <c:v>30.2</c:v>
                </c:pt>
                <c:pt idx="16">
                  <c:v>25.4</c:v>
                </c:pt>
                <c:pt idx="24">
                  <c:v>22.9</c:v>
                </c:pt>
                <c:pt idx="32">
                  <c:v>46.9</c:v>
                </c:pt>
              </c:numCache>
            </c:numRef>
          </c:yVal>
          <c:smooth val="0"/>
          <c:extLst>
            <c:ext xmlns:c16="http://schemas.microsoft.com/office/drawing/2014/chart" uri="{C3380CC4-5D6E-409C-BE32-E72D297353CC}">
              <c16:uniqueId val="{00000013-1541-44C6-BB73-E7B7D01108F8}"/>
            </c:ext>
          </c:extLst>
        </c:ser>
        <c:dLbls>
          <c:showLegendKey val="0"/>
          <c:showVal val="1"/>
          <c:showCatName val="0"/>
          <c:showSerName val="0"/>
          <c:showPercent val="0"/>
          <c:showBubbleSize val="0"/>
        </c:dLbls>
        <c:axId val="84219776"/>
        <c:axId val="84234240"/>
      </c:scatterChart>
      <c:valAx>
        <c:axId val="84219776"/>
        <c:scaling>
          <c:orientation val="maxMin"/>
          <c:max val="8.299999999999998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令和２年度は、宜野湾市特定駐留軍用地内土地取得事業基金積立事業や学校給食センター新設事業などに係る地方債元金償還の据置期間の終了に伴い元金償還額が増になっている。</a:t>
          </a:r>
        </a:p>
        <a:p>
          <a:r>
            <a:rPr kumimoji="1" lang="ja-JP" altLang="en-US" sz="1300">
              <a:latin typeface="ＭＳ ゴシック" pitchFamily="49" charset="-128"/>
              <a:ea typeface="ＭＳ ゴシック" pitchFamily="49" charset="-128"/>
            </a:rPr>
            <a:t>　令和３年度以降も、同事業及び志真志小学校校舎・幼稚園園舎の増改築事業係る地方債元金償還の据置期間の終了に伴い、さらなる元金償還額の増が見込まれる。</a:t>
          </a:r>
        </a:p>
        <a:p>
          <a:r>
            <a:rPr kumimoji="1" lang="ja-JP" altLang="en-US" sz="1300">
              <a:latin typeface="ＭＳ ゴシック" pitchFamily="49" charset="-128"/>
              <a:ea typeface="ＭＳ ゴシック" pitchFamily="49" charset="-128"/>
            </a:rPr>
            <a:t>　今後も老朽化した公共施設の改築事業等に係る地方債発行が見込まれるが、計画的に地方債発行し元利償還金の額が平準化できるよう努める。</a:t>
          </a: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本市は、満期一括償還地方債の発行実績無し。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昨年度に引き続き退職手当負担見込額が増となっており、また、老朽化した公共施設の更新整備による普通建設事業により、地方債の現在高も増となっているが、公営企業債等繰入見込額が減となっているため、将来負担額としては</a:t>
          </a:r>
          <a:r>
            <a:rPr kumimoji="1" lang="en-US" altLang="ja-JP" sz="1400">
              <a:latin typeface="ＭＳ ゴシック" pitchFamily="49" charset="-128"/>
              <a:ea typeface="ＭＳ ゴシック" pitchFamily="49" charset="-128"/>
            </a:rPr>
            <a:t>1,030</a:t>
          </a:r>
          <a:r>
            <a:rPr kumimoji="1" lang="ja-JP" altLang="en-US" sz="1400">
              <a:latin typeface="ＭＳ ゴシック" pitchFamily="49" charset="-128"/>
              <a:ea typeface="ＭＳ ゴシック" pitchFamily="49" charset="-128"/>
            </a:rPr>
            <a:t>百万円の減となっている。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充当可能財源も増となっていることから、将来負担比率の分子となる数値は、</a:t>
          </a:r>
          <a:r>
            <a:rPr kumimoji="1" lang="en-US" altLang="ja-JP" sz="1400">
              <a:latin typeface="ＭＳ ゴシック" pitchFamily="49" charset="-128"/>
              <a:ea typeface="ＭＳ ゴシック" pitchFamily="49" charset="-128"/>
            </a:rPr>
            <a:t>1,499</a:t>
          </a:r>
          <a:r>
            <a:rPr kumimoji="1" lang="ja-JP" altLang="en-US" sz="1400">
              <a:latin typeface="ＭＳ ゴシック" pitchFamily="49" charset="-128"/>
              <a:ea typeface="ＭＳ ゴシック" pitchFamily="49" charset="-128"/>
            </a:rPr>
            <a:t>百万円の減となっている。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今後将来負担を軽減・平準化していくためにも、長期的な視野での財源確保、計画的な事業実施を行っていく必要がある。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沖縄県宜野湾市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・令和２年において、基金全体として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525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百万円の増となり、残高は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9,182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・その他特定目的基金の残高が計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百万円の減となったが、財政調整基金残高が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632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百万円の増となったことが主な要因となっている。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・特定駐留軍用地内土地取得事業基金については、事業計画どおりの執行を行うことにより基金残高の減が見込まれる。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・財政調整基金及び公共施設等整備基金などは、今後の財政需要へ対応できるよう、残高の維持または増額に努める。</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令和２年度において、基金残高が最も大きいのは特定駐留軍用地内土地取得事業基金であり、普天間飛行場の返還後に必要となる公共用地　　の先行買収を行う目的で積み立てている基金である。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その他、公共施設等の整備に係る多額の事業費支出に備える公共施設等整備基金や退職手当の支出に備えるための退職手当基金等である。</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特定駐留軍用地内土地取得事業基金については、土地購入に係る経費に充当するための取崩しにより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602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公共施設等整備基金については、公共施設等の整備に係る経費に充当するための取崩額より積立額が上回ったことにより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368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百万円の増になっている。</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特定駐留軍用地内土地取得事業基金については、沖縄振興特別推進市町村交付金を用いた積立が平成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年度で終了しており、今後は、計画的な土地取得など、適正な執行により基金の取り崩しを行っていく方針である。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・財政調整基金残高については、前年度よりも</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632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百万円増え、令和元年につづき、令和２年度も基金残高の増となった。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・要因としては、前年度繰越金が増となったことや、市税等の自主財源が前年度よりも増となっている点が挙げられる。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・財政調整基金の残高については、災害時等に対応しうる額を維持できるよう管理・運用していく方針である。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年度は、収支における財政調整基金取崩額とのバランス調整のため、積立額よりも取崩額が上回り、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・今後も、収支における財政調整基金取崩額とのバランスを見ながら、管理・運用していく方針である。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100,462
98,807
19.80
58,545,749
56,782,901
1,452,624
20,271,815
30,126,837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有形固定資産減価償却率は前年度より</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ポイント増加しているが、概ね横ばいで推移しており、類似団体平均値よりも低い水準となっている。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令和元年度から令和２年度にかけては、小学校校舎増改築、児童館改築、市庁舎耐震改修等を実施しており、上昇を抑えることができていると考えられる。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80010</xdr:rowOff>
    </xdr:from>
    <xdr:to>
      <xdr:col>23</xdr:col>
      <xdr:colOff>85090</xdr:colOff>
      <xdr:row>34</xdr:row>
      <xdr:rowOff>39794</xdr:rowOff>
    </xdr:to>
    <xdr:cxnSp macro="">
      <xdr:nvCxnSpPr>
        <xdr:cNvPr id="65" name="直線コネクタ 64"/>
        <xdr:cNvCxnSpPr/>
      </xdr:nvCxnSpPr>
      <xdr:spPr>
        <a:xfrm flipV="1">
          <a:off x="4760595" y="4537710"/>
          <a:ext cx="1270" cy="133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43621</xdr:rowOff>
    </xdr:from>
    <xdr:ext cx="405111" cy="259045"/>
    <xdr:sp macro="" textlink="">
      <xdr:nvSpPr>
        <xdr:cNvPr id="66" name="有形固定資産減価償却率最小値テキスト"/>
        <xdr:cNvSpPr txBox="1"/>
      </xdr:nvSpPr>
      <xdr:spPr>
        <a:xfrm>
          <a:off x="4813300" y="587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39794</xdr:rowOff>
    </xdr:from>
    <xdr:to>
      <xdr:col>23</xdr:col>
      <xdr:colOff>174625</xdr:colOff>
      <xdr:row>34</xdr:row>
      <xdr:rowOff>39794</xdr:rowOff>
    </xdr:to>
    <xdr:cxnSp macro="">
      <xdr:nvCxnSpPr>
        <xdr:cNvPr id="67" name="直線コネクタ 66"/>
        <xdr:cNvCxnSpPr/>
      </xdr:nvCxnSpPr>
      <xdr:spPr>
        <a:xfrm>
          <a:off x="4673600" y="586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26687</xdr:rowOff>
    </xdr:from>
    <xdr:ext cx="405111" cy="259045"/>
    <xdr:sp macro="" textlink="">
      <xdr:nvSpPr>
        <xdr:cNvPr id="68" name="有形固定資産減価償却率最大値テキスト"/>
        <xdr:cNvSpPr txBox="1"/>
      </xdr:nvSpPr>
      <xdr:spPr>
        <a:xfrm>
          <a:off x="4813300" y="4312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80010</xdr:rowOff>
    </xdr:from>
    <xdr:to>
      <xdr:col>23</xdr:col>
      <xdr:colOff>174625</xdr:colOff>
      <xdr:row>26</xdr:row>
      <xdr:rowOff>80010</xdr:rowOff>
    </xdr:to>
    <xdr:cxnSp macro="">
      <xdr:nvCxnSpPr>
        <xdr:cNvPr id="69" name="直線コネクタ 68"/>
        <xdr:cNvCxnSpPr/>
      </xdr:nvCxnSpPr>
      <xdr:spPr>
        <a:xfrm>
          <a:off x="4673600" y="453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84684</xdr:rowOff>
    </xdr:from>
    <xdr:ext cx="405111" cy="259045"/>
    <xdr:sp macro="" textlink="">
      <xdr:nvSpPr>
        <xdr:cNvPr id="70" name="有形固定資産減価償却率平均値テキスト"/>
        <xdr:cNvSpPr txBox="1"/>
      </xdr:nvSpPr>
      <xdr:spPr>
        <a:xfrm>
          <a:off x="4813300" y="52281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106257</xdr:rowOff>
    </xdr:from>
    <xdr:to>
      <xdr:col>23</xdr:col>
      <xdr:colOff>136525</xdr:colOff>
      <xdr:row>31</xdr:row>
      <xdr:rowOff>36407</xdr:rowOff>
    </xdr:to>
    <xdr:sp macro="" textlink="">
      <xdr:nvSpPr>
        <xdr:cNvPr id="71" name="フローチャート: 判断 70"/>
        <xdr:cNvSpPr/>
      </xdr:nvSpPr>
      <xdr:spPr>
        <a:xfrm>
          <a:off x="47117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2" name="フローチャート: 判断 71"/>
        <xdr:cNvSpPr/>
      </xdr:nvSpPr>
      <xdr:spPr>
        <a:xfrm>
          <a:off x="4000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xdr:cNvSpPr/>
      </xdr:nvSpPr>
      <xdr:spPr>
        <a:xfrm>
          <a:off x="3238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27093</xdr:rowOff>
    </xdr:from>
    <xdr:to>
      <xdr:col>11</xdr:col>
      <xdr:colOff>187325</xdr:colOff>
      <xdr:row>30</xdr:row>
      <xdr:rowOff>128693</xdr:rowOff>
    </xdr:to>
    <xdr:sp macro="" textlink="">
      <xdr:nvSpPr>
        <xdr:cNvPr id="74" name="フローチャート: 判断 73"/>
        <xdr:cNvSpPr/>
      </xdr:nvSpPr>
      <xdr:spPr>
        <a:xfrm>
          <a:off x="2476500" y="517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130175</xdr:rowOff>
    </xdr:from>
    <xdr:to>
      <xdr:col>7</xdr:col>
      <xdr:colOff>187325</xdr:colOff>
      <xdr:row>30</xdr:row>
      <xdr:rowOff>60325</xdr:rowOff>
    </xdr:to>
    <xdr:sp macro="" textlink="">
      <xdr:nvSpPr>
        <xdr:cNvPr id="75" name="フローチャート: 判断 74"/>
        <xdr:cNvSpPr/>
      </xdr:nvSpPr>
      <xdr:spPr>
        <a:xfrm>
          <a:off x="1714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71332</xdr:rowOff>
    </xdr:from>
    <xdr:to>
      <xdr:col>23</xdr:col>
      <xdr:colOff>136525</xdr:colOff>
      <xdr:row>29</xdr:row>
      <xdr:rowOff>1482</xdr:rowOff>
    </xdr:to>
    <xdr:sp macro="" textlink="">
      <xdr:nvSpPr>
        <xdr:cNvPr id="81" name="楕円 80"/>
        <xdr:cNvSpPr/>
      </xdr:nvSpPr>
      <xdr:spPr>
        <a:xfrm>
          <a:off x="4711700" y="487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94209</xdr:rowOff>
    </xdr:from>
    <xdr:ext cx="405111" cy="259045"/>
    <xdr:sp macro="" textlink="">
      <xdr:nvSpPr>
        <xdr:cNvPr id="82" name="有形固定資産減価償却率該当値テキスト"/>
        <xdr:cNvSpPr txBox="1"/>
      </xdr:nvSpPr>
      <xdr:spPr>
        <a:xfrm>
          <a:off x="4813300" y="4723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49742</xdr:rowOff>
    </xdr:from>
    <xdr:to>
      <xdr:col>19</xdr:col>
      <xdr:colOff>187325</xdr:colOff>
      <xdr:row>28</xdr:row>
      <xdr:rowOff>151342</xdr:rowOff>
    </xdr:to>
    <xdr:sp macro="" textlink="">
      <xdr:nvSpPr>
        <xdr:cNvPr id="83" name="楕円 82"/>
        <xdr:cNvSpPr/>
      </xdr:nvSpPr>
      <xdr:spPr>
        <a:xfrm>
          <a:off x="4000500" y="485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100542</xdr:rowOff>
    </xdr:from>
    <xdr:to>
      <xdr:col>23</xdr:col>
      <xdr:colOff>85725</xdr:colOff>
      <xdr:row>28</xdr:row>
      <xdr:rowOff>122132</xdr:rowOff>
    </xdr:to>
    <xdr:cxnSp macro="">
      <xdr:nvCxnSpPr>
        <xdr:cNvPr id="84" name="直線コネクタ 83"/>
        <xdr:cNvCxnSpPr/>
      </xdr:nvCxnSpPr>
      <xdr:spPr>
        <a:xfrm>
          <a:off x="4051300" y="4901142"/>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96520</xdr:rowOff>
    </xdr:from>
    <xdr:to>
      <xdr:col>15</xdr:col>
      <xdr:colOff>187325</xdr:colOff>
      <xdr:row>29</xdr:row>
      <xdr:rowOff>26670</xdr:rowOff>
    </xdr:to>
    <xdr:sp macro="" textlink="">
      <xdr:nvSpPr>
        <xdr:cNvPr id="85" name="楕円 84"/>
        <xdr:cNvSpPr/>
      </xdr:nvSpPr>
      <xdr:spPr>
        <a:xfrm>
          <a:off x="3238500" y="48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100542</xdr:rowOff>
    </xdr:from>
    <xdr:to>
      <xdr:col>19</xdr:col>
      <xdr:colOff>136525</xdr:colOff>
      <xdr:row>28</xdr:row>
      <xdr:rowOff>147320</xdr:rowOff>
    </xdr:to>
    <xdr:cxnSp macro="">
      <xdr:nvCxnSpPr>
        <xdr:cNvPr id="86" name="直線コネクタ 85"/>
        <xdr:cNvCxnSpPr/>
      </xdr:nvCxnSpPr>
      <xdr:spPr>
        <a:xfrm flipV="1">
          <a:off x="3289300" y="4901142"/>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13758</xdr:rowOff>
    </xdr:from>
    <xdr:to>
      <xdr:col>11</xdr:col>
      <xdr:colOff>187325</xdr:colOff>
      <xdr:row>28</xdr:row>
      <xdr:rowOff>115358</xdr:rowOff>
    </xdr:to>
    <xdr:sp macro="" textlink="">
      <xdr:nvSpPr>
        <xdr:cNvPr id="87" name="楕円 86"/>
        <xdr:cNvSpPr/>
      </xdr:nvSpPr>
      <xdr:spPr>
        <a:xfrm>
          <a:off x="2476500" y="481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64558</xdr:rowOff>
    </xdr:from>
    <xdr:to>
      <xdr:col>15</xdr:col>
      <xdr:colOff>136525</xdr:colOff>
      <xdr:row>28</xdr:row>
      <xdr:rowOff>147320</xdr:rowOff>
    </xdr:to>
    <xdr:cxnSp macro="">
      <xdr:nvCxnSpPr>
        <xdr:cNvPr id="88" name="直線コネクタ 87"/>
        <xdr:cNvCxnSpPr/>
      </xdr:nvCxnSpPr>
      <xdr:spPr>
        <a:xfrm>
          <a:off x="2527300" y="4865158"/>
          <a:ext cx="762000" cy="8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138430</xdr:rowOff>
    </xdr:from>
    <xdr:to>
      <xdr:col>7</xdr:col>
      <xdr:colOff>187325</xdr:colOff>
      <xdr:row>28</xdr:row>
      <xdr:rowOff>68580</xdr:rowOff>
    </xdr:to>
    <xdr:sp macro="" textlink="">
      <xdr:nvSpPr>
        <xdr:cNvPr id="89" name="楕円 88"/>
        <xdr:cNvSpPr/>
      </xdr:nvSpPr>
      <xdr:spPr>
        <a:xfrm>
          <a:off x="1714500" y="47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17780</xdr:rowOff>
    </xdr:from>
    <xdr:to>
      <xdr:col>11</xdr:col>
      <xdr:colOff>136525</xdr:colOff>
      <xdr:row>28</xdr:row>
      <xdr:rowOff>64558</xdr:rowOff>
    </xdr:to>
    <xdr:cxnSp macro="">
      <xdr:nvCxnSpPr>
        <xdr:cNvPr id="90" name="直線コネクタ 89"/>
        <xdr:cNvCxnSpPr/>
      </xdr:nvCxnSpPr>
      <xdr:spPr>
        <a:xfrm>
          <a:off x="1765300" y="4818380"/>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91" name="n_1aveValue有形固定資産減価償却率"/>
        <xdr:cNvSpPr txBox="1"/>
      </xdr:nvSpPr>
      <xdr:spPr>
        <a:xfrm>
          <a:off x="3836044"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2" name="n_2aveValue有形固定資産減価償却率"/>
        <xdr:cNvSpPr txBox="1"/>
      </xdr:nvSpPr>
      <xdr:spPr>
        <a:xfrm>
          <a:off x="3086744" y="530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119820</xdr:rowOff>
    </xdr:from>
    <xdr:ext cx="405111" cy="259045"/>
    <xdr:sp macro="" textlink="">
      <xdr:nvSpPr>
        <xdr:cNvPr id="93" name="n_3aveValue有形固定資産減価償却率"/>
        <xdr:cNvSpPr txBox="1"/>
      </xdr:nvSpPr>
      <xdr:spPr>
        <a:xfrm>
          <a:off x="2324744" y="5263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51452</xdr:rowOff>
    </xdr:from>
    <xdr:ext cx="405111" cy="259045"/>
    <xdr:sp macro="" textlink="">
      <xdr:nvSpPr>
        <xdr:cNvPr id="94" name="n_4aveValue有形固定資産減価償却率"/>
        <xdr:cNvSpPr txBox="1"/>
      </xdr:nvSpPr>
      <xdr:spPr>
        <a:xfrm>
          <a:off x="1562744"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167869</xdr:rowOff>
    </xdr:from>
    <xdr:ext cx="405111" cy="259045"/>
    <xdr:sp macro="" textlink="">
      <xdr:nvSpPr>
        <xdr:cNvPr id="95" name="n_1mainValue有形固定資産減価償却率"/>
        <xdr:cNvSpPr txBox="1"/>
      </xdr:nvSpPr>
      <xdr:spPr>
        <a:xfrm>
          <a:off x="3836044" y="4625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43197</xdr:rowOff>
    </xdr:from>
    <xdr:ext cx="405111" cy="259045"/>
    <xdr:sp macro="" textlink="">
      <xdr:nvSpPr>
        <xdr:cNvPr id="96" name="n_2mainValue有形固定資産減価償却率"/>
        <xdr:cNvSpPr txBox="1"/>
      </xdr:nvSpPr>
      <xdr:spPr>
        <a:xfrm>
          <a:off x="3086744" y="467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131885</xdr:rowOff>
    </xdr:from>
    <xdr:ext cx="405111" cy="259045"/>
    <xdr:sp macro="" textlink="">
      <xdr:nvSpPr>
        <xdr:cNvPr id="97" name="n_3mainValue有形固定資産減価償却率"/>
        <xdr:cNvSpPr txBox="1"/>
      </xdr:nvSpPr>
      <xdr:spPr>
        <a:xfrm>
          <a:off x="2324744" y="458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85107</xdr:rowOff>
    </xdr:from>
    <xdr:ext cx="405111" cy="259045"/>
    <xdr:sp macro="" textlink="">
      <xdr:nvSpPr>
        <xdr:cNvPr id="98" name="n_4mainValue有形固定資産減価償却率"/>
        <xdr:cNvSpPr txBox="1"/>
      </xdr:nvSpPr>
      <xdr:spPr>
        <a:xfrm>
          <a:off x="1562744" y="45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債務償還比率は前年度より</a:t>
          </a:r>
          <a:r>
            <a:rPr kumimoji="1" lang="en-US" altLang="ja-JP" sz="1100">
              <a:latin typeface="ＭＳ Ｐゴシック" panose="020B0600070205080204" pitchFamily="50" charset="-128"/>
              <a:ea typeface="ＭＳ Ｐゴシック" panose="020B0600070205080204" pitchFamily="50" charset="-128"/>
            </a:rPr>
            <a:t>64.5</a:t>
          </a:r>
          <a:r>
            <a:rPr kumimoji="1" lang="ja-JP" altLang="en-US" sz="1100">
              <a:latin typeface="ＭＳ Ｐゴシック" panose="020B0600070205080204" pitchFamily="50" charset="-128"/>
              <a:ea typeface="ＭＳ Ｐゴシック" panose="020B0600070205080204" pitchFamily="50" charset="-128"/>
            </a:rPr>
            <a:t>ポイント減少し、類似団体平均値を下回った。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債務償還比率減少の要因としては、将来負担額について、退職手当負担見込額が増傾向にあり、地方債の現在高も増となったものの、公営企業債等繰入見込額が大きく減少したことによるものである。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引き続き地方債残高の増額を抑える等、将来負担の軽減・平準化に取り組む。</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xdr:cNvSpPr txBox="1"/>
      </xdr:nvSpPr>
      <xdr:spPr>
        <a:xfrm>
          <a:off x="10828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41148</xdr:rowOff>
    </xdr:from>
    <xdr:to>
      <xdr:col>76</xdr:col>
      <xdr:colOff>21589</xdr:colOff>
      <xdr:row>34</xdr:row>
      <xdr:rowOff>83693</xdr:rowOff>
    </xdr:to>
    <xdr:cxnSp macro="">
      <xdr:nvCxnSpPr>
        <xdr:cNvPr id="128" name="直線コネクタ 127"/>
        <xdr:cNvCxnSpPr/>
      </xdr:nvCxnSpPr>
      <xdr:spPr>
        <a:xfrm flipV="1">
          <a:off x="14793595" y="4498848"/>
          <a:ext cx="1269" cy="141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87520</xdr:rowOff>
    </xdr:from>
    <xdr:ext cx="560923" cy="259045"/>
    <xdr:sp macro="" textlink="">
      <xdr:nvSpPr>
        <xdr:cNvPr id="129" name="債務償還比率最小値テキスト"/>
        <xdr:cNvSpPr txBox="1"/>
      </xdr:nvSpPr>
      <xdr:spPr>
        <a:xfrm>
          <a:off x="14846300" y="591682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83693</xdr:rowOff>
    </xdr:from>
    <xdr:to>
      <xdr:col>76</xdr:col>
      <xdr:colOff>111125</xdr:colOff>
      <xdr:row>34</xdr:row>
      <xdr:rowOff>83693</xdr:rowOff>
    </xdr:to>
    <xdr:cxnSp macro="">
      <xdr:nvCxnSpPr>
        <xdr:cNvPr id="130" name="直線コネクタ 129"/>
        <xdr:cNvCxnSpPr/>
      </xdr:nvCxnSpPr>
      <xdr:spPr>
        <a:xfrm>
          <a:off x="14706600" y="591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159275</xdr:rowOff>
    </xdr:from>
    <xdr:ext cx="469744" cy="259045"/>
    <xdr:sp macro="" textlink="">
      <xdr:nvSpPr>
        <xdr:cNvPr id="131" name="債務償還比率最大値テキスト"/>
        <xdr:cNvSpPr txBox="1"/>
      </xdr:nvSpPr>
      <xdr:spPr>
        <a:xfrm>
          <a:off x="14846300" y="427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41148</xdr:rowOff>
    </xdr:from>
    <xdr:to>
      <xdr:col>76</xdr:col>
      <xdr:colOff>111125</xdr:colOff>
      <xdr:row>26</xdr:row>
      <xdr:rowOff>41148</xdr:rowOff>
    </xdr:to>
    <xdr:cxnSp macro="">
      <xdr:nvCxnSpPr>
        <xdr:cNvPr id="132" name="直線コネクタ 131"/>
        <xdr:cNvCxnSpPr/>
      </xdr:nvCxnSpPr>
      <xdr:spPr>
        <a:xfrm>
          <a:off x="14706600" y="449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77476</xdr:rowOff>
    </xdr:from>
    <xdr:ext cx="469744" cy="259045"/>
    <xdr:sp macro="" textlink="">
      <xdr:nvSpPr>
        <xdr:cNvPr id="133" name="債務償還比率平均値テキスト"/>
        <xdr:cNvSpPr txBox="1"/>
      </xdr:nvSpPr>
      <xdr:spPr>
        <a:xfrm>
          <a:off x="14846300" y="5049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99049</xdr:rowOff>
    </xdr:from>
    <xdr:to>
      <xdr:col>76</xdr:col>
      <xdr:colOff>73025</xdr:colOff>
      <xdr:row>30</xdr:row>
      <xdr:rowOff>29199</xdr:rowOff>
    </xdr:to>
    <xdr:sp macro="" textlink="">
      <xdr:nvSpPr>
        <xdr:cNvPr id="134" name="フローチャート: 判断 133"/>
        <xdr:cNvSpPr/>
      </xdr:nvSpPr>
      <xdr:spPr>
        <a:xfrm>
          <a:off x="14744700" y="50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125666</xdr:rowOff>
    </xdr:from>
    <xdr:to>
      <xdr:col>72</xdr:col>
      <xdr:colOff>123825</xdr:colOff>
      <xdr:row>29</xdr:row>
      <xdr:rowOff>55816</xdr:rowOff>
    </xdr:to>
    <xdr:sp macro="" textlink="">
      <xdr:nvSpPr>
        <xdr:cNvPr id="135" name="フローチャート: 判断 134"/>
        <xdr:cNvSpPr/>
      </xdr:nvSpPr>
      <xdr:spPr>
        <a:xfrm>
          <a:off x="14033500" y="492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126026</xdr:rowOff>
    </xdr:from>
    <xdr:to>
      <xdr:col>68</xdr:col>
      <xdr:colOff>123825</xdr:colOff>
      <xdr:row>29</xdr:row>
      <xdr:rowOff>56176</xdr:rowOff>
    </xdr:to>
    <xdr:sp macro="" textlink="">
      <xdr:nvSpPr>
        <xdr:cNvPr id="136" name="フローチャート: 判断 135"/>
        <xdr:cNvSpPr/>
      </xdr:nvSpPr>
      <xdr:spPr>
        <a:xfrm>
          <a:off x="13271500" y="49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120269</xdr:rowOff>
    </xdr:from>
    <xdr:to>
      <xdr:col>64</xdr:col>
      <xdr:colOff>123825</xdr:colOff>
      <xdr:row>29</xdr:row>
      <xdr:rowOff>50419</xdr:rowOff>
    </xdr:to>
    <xdr:sp macro="" textlink="">
      <xdr:nvSpPr>
        <xdr:cNvPr id="137" name="フローチャート: 判断 136"/>
        <xdr:cNvSpPr/>
      </xdr:nvSpPr>
      <xdr:spPr>
        <a:xfrm>
          <a:off x="12509500" y="49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109654</xdr:rowOff>
    </xdr:from>
    <xdr:to>
      <xdr:col>60</xdr:col>
      <xdr:colOff>123825</xdr:colOff>
      <xdr:row>29</xdr:row>
      <xdr:rowOff>39804</xdr:rowOff>
    </xdr:to>
    <xdr:sp macro="" textlink="">
      <xdr:nvSpPr>
        <xdr:cNvPr id="138" name="フローチャート: 判断 137"/>
        <xdr:cNvSpPr/>
      </xdr:nvSpPr>
      <xdr:spPr>
        <a:xfrm>
          <a:off x="11747500" y="491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151384</xdr:rowOff>
    </xdr:from>
    <xdr:to>
      <xdr:col>76</xdr:col>
      <xdr:colOff>73025</xdr:colOff>
      <xdr:row>28</xdr:row>
      <xdr:rowOff>81534</xdr:rowOff>
    </xdr:to>
    <xdr:sp macro="" textlink="">
      <xdr:nvSpPr>
        <xdr:cNvPr id="144" name="楕円 143"/>
        <xdr:cNvSpPr/>
      </xdr:nvSpPr>
      <xdr:spPr>
        <a:xfrm>
          <a:off x="14744700" y="478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2811</xdr:rowOff>
    </xdr:from>
    <xdr:ext cx="469744" cy="259045"/>
    <xdr:sp macro="" textlink="">
      <xdr:nvSpPr>
        <xdr:cNvPr id="145" name="債務償還比率該当値テキスト"/>
        <xdr:cNvSpPr txBox="1"/>
      </xdr:nvSpPr>
      <xdr:spPr>
        <a:xfrm>
          <a:off x="14846300" y="463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95980</xdr:rowOff>
    </xdr:from>
    <xdr:to>
      <xdr:col>72</xdr:col>
      <xdr:colOff>123825</xdr:colOff>
      <xdr:row>29</xdr:row>
      <xdr:rowOff>26130</xdr:rowOff>
    </xdr:to>
    <xdr:sp macro="" textlink="">
      <xdr:nvSpPr>
        <xdr:cNvPr id="146" name="楕円 145"/>
        <xdr:cNvSpPr/>
      </xdr:nvSpPr>
      <xdr:spPr>
        <a:xfrm>
          <a:off x="14033500" y="489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30734</xdr:rowOff>
    </xdr:from>
    <xdr:to>
      <xdr:col>76</xdr:col>
      <xdr:colOff>22225</xdr:colOff>
      <xdr:row>28</xdr:row>
      <xdr:rowOff>146780</xdr:rowOff>
    </xdr:to>
    <xdr:cxnSp macro="">
      <xdr:nvCxnSpPr>
        <xdr:cNvPr id="147" name="直線コネクタ 146"/>
        <xdr:cNvCxnSpPr/>
      </xdr:nvCxnSpPr>
      <xdr:spPr>
        <a:xfrm flipV="1">
          <a:off x="14084300" y="4831334"/>
          <a:ext cx="711200" cy="11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16097</xdr:rowOff>
    </xdr:from>
    <xdr:to>
      <xdr:col>68</xdr:col>
      <xdr:colOff>123825</xdr:colOff>
      <xdr:row>28</xdr:row>
      <xdr:rowOff>117697</xdr:rowOff>
    </xdr:to>
    <xdr:sp macro="" textlink="">
      <xdr:nvSpPr>
        <xdr:cNvPr id="148" name="楕円 147"/>
        <xdr:cNvSpPr/>
      </xdr:nvSpPr>
      <xdr:spPr>
        <a:xfrm>
          <a:off x="13271500" y="481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66897</xdr:rowOff>
    </xdr:from>
    <xdr:to>
      <xdr:col>72</xdr:col>
      <xdr:colOff>73025</xdr:colOff>
      <xdr:row>28</xdr:row>
      <xdr:rowOff>146780</xdr:rowOff>
    </xdr:to>
    <xdr:cxnSp macro="">
      <xdr:nvCxnSpPr>
        <xdr:cNvPr id="149" name="直線コネクタ 148"/>
        <xdr:cNvCxnSpPr/>
      </xdr:nvCxnSpPr>
      <xdr:spPr>
        <a:xfrm>
          <a:off x="13322300" y="4867497"/>
          <a:ext cx="762000" cy="7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86984</xdr:rowOff>
    </xdr:from>
    <xdr:to>
      <xdr:col>64</xdr:col>
      <xdr:colOff>123825</xdr:colOff>
      <xdr:row>29</xdr:row>
      <xdr:rowOff>17134</xdr:rowOff>
    </xdr:to>
    <xdr:sp macro="" textlink="">
      <xdr:nvSpPr>
        <xdr:cNvPr id="150" name="楕円 149"/>
        <xdr:cNvSpPr/>
      </xdr:nvSpPr>
      <xdr:spPr>
        <a:xfrm>
          <a:off x="12509500" y="488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66897</xdr:rowOff>
    </xdr:from>
    <xdr:to>
      <xdr:col>68</xdr:col>
      <xdr:colOff>73025</xdr:colOff>
      <xdr:row>28</xdr:row>
      <xdr:rowOff>137784</xdr:rowOff>
    </xdr:to>
    <xdr:cxnSp macro="">
      <xdr:nvCxnSpPr>
        <xdr:cNvPr id="151" name="直線コネクタ 150"/>
        <xdr:cNvCxnSpPr/>
      </xdr:nvCxnSpPr>
      <xdr:spPr>
        <a:xfrm flipV="1">
          <a:off x="12560300" y="4867497"/>
          <a:ext cx="762000" cy="7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3683</xdr:rowOff>
    </xdr:from>
    <xdr:to>
      <xdr:col>60</xdr:col>
      <xdr:colOff>123825</xdr:colOff>
      <xdr:row>28</xdr:row>
      <xdr:rowOff>105283</xdr:rowOff>
    </xdr:to>
    <xdr:sp macro="" textlink="">
      <xdr:nvSpPr>
        <xdr:cNvPr id="152" name="楕円 151"/>
        <xdr:cNvSpPr/>
      </xdr:nvSpPr>
      <xdr:spPr>
        <a:xfrm>
          <a:off x="11747500" y="480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54483</xdr:rowOff>
    </xdr:from>
    <xdr:to>
      <xdr:col>64</xdr:col>
      <xdr:colOff>73025</xdr:colOff>
      <xdr:row>28</xdr:row>
      <xdr:rowOff>137784</xdr:rowOff>
    </xdr:to>
    <xdr:cxnSp macro="">
      <xdr:nvCxnSpPr>
        <xdr:cNvPr id="153" name="直線コネクタ 152"/>
        <xdr:cNvCxnSpPr/>
      </xdr:nvCxnSpPr>
      <xdr:spPr>
        <a:xfrm>
          <a:off x="11798300" y="4855083"/>
          <a:ext cx="762000" cy="8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46943</xdr:rowOff>
    </xdr:from>
    <xdr:ext cx="469744" cy="259045"/>
    <xdr:sp macro="" textlink="">
      <xdr:nvSpPr>
        <xdr:cNvPr id="154" name="n_1aveValue債務償還比率"/>
        <xdr:cNvSpPr txBox="1"/>
      </xdr:nvSpPr>
      <xdr:spPr>
        <a:xfrm>
          <a:off x="13836727" y="501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47303</xdr:rowOff>
    </xdr:from>
    <xdr:ext cx="469744" cy="259045"/>
    <xdr:sp macro="" textlink="">
      <xdr:nvSpPr>
        <xdr:cNvPr id="155" name="n_2aveValue債務償還比率"/>
        <xdr:cNvSpPr txBox="1"/>
      </xdr:nvSpPr>
      <xdr:spPr>
        <a:xfrm>
          <a:off x="13087427" y="501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41546</xdr:rowOff>
    </xdr:from>
    <xdr:ext cx="469744" cy="259045"/>
    <xdr:sp macro="" textlink="">
      <xdr:nvSpPr>
        <xdr:cNvPr id="156" name="n_3aveValue債務償還比率"/>
        <xdr:cNvSpPr txBox="1"/>
      </xdr:nvSpPr>
      <xdr:spPr>
        <a:xfrm>
          <a:off x="12325427" y="5013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30931</xdr:rowOff>
    </xdr:from>
    <xdr:ext cx="469744" cy="259045"/>
    <xdr:sp macro="" textlink="">
      <xdr:nvSpPr>
        <xdr:cNvPr id="157" name="n_4aveValue債務償還比率"/>
        <xdr:cNvSpPr txBox="1"/>
      </xdr:nvSpPr>
      <xdr:spPr>
        <a:xfrm>
          <a:off x="11563427" y="500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42657</xdr:rowOff>
    </xdr:from>
    <xdr:ext cx="469744" cy="259045"/>
    <xdr:sp macro="" textlink="">
      <xdr:nvSpPr>
        <xdr:cNvPr id="158" name="n_1mainValue債務償還比率"/>
        <xdr:cNvSpPr txBox="1"/>
      </xdr:nvSpPr>
      <xdr:spPr>
        <a:xfrm>
          <a:off x="13836727" y="467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134224</xdr:rowOff>
    </xdr:from>
    <xdr:ext cx="469744" cy="259045"/>
    <xdr:sp macro="" textlink="">
      <xdr:nvSpPr>
        <xdr:cNvPr id="159" name="n_2mainValue債務償還比率"/>
        <xdr:cNvSpPr txBox="1"/>
      </xdr:nvSpPr>
      <xdr:spPr>
        <a:xfrm>
          <a:off x="13087427" y="459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33661</xdr:rowOff>
    </xdr:from>
    <xdr:ext cx="469744" cy="259045"/>
    <xdr:sp macro="" textlink="">
      <xdr:nvSpPr>
        <xdr:cNvPr id="160" name="n_3mainValue債務償還比率"/>
        <xdr:cNvSpPr txBox="1"/>
      </xdr:nvSpPr>
      <xdr:spPr>
        <a:xfrm>
          <a:off x="12325427" y="4662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121810</xdr:rowOff>
    </xdr:from>
    <xdr:ext cx="469744" cy="259045"/>
    <xdr:sp macro="" textlink="">
      <xdr:nvSpPr>
        <xdr:cNvPr id="161" name="n_4mainValue債務償還比率"/>
        <xdr:cNvSpPr txBox="1"/>
      </xdr:nvSpPr>
      <xdr:spPr>
        <a:xfrm>
          <a:off x="11563427" y="457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100,462
98,807
19.80
58,545,749
56,782,901
1,452,624
20,271,815
30,126,837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41</xdr:row>
      <xdr:rowOff>44196</xdr:rowOff>
    </xdr:to>
    <xdr:cxnSp macro="">
      <xdr:nvCxnSpPr>
        <xdr:cNvPr id="55" name="直線コネクタ 54"/>
        <xdr:cNvCxnSpPr/>
      </xdr:nvCxnSpPr>
      <xdr:spPr>
        <a:xfrm flipV="1">
          <a:off x="4634865" y="5688330"/>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48023</xdr:rowOff>
    </xdr:from>
    <xdr:ext cx="405111" cy="259045"/>
    <xdr:sp macro="" textlink="">
      <xdr:nvSpPr>
        <xdr:cNvPr id="56" name="【道路】&#10;有形固定資産減価償却率最小値テキスト"/>
        <xdr:cNvSpPr txBox="1"/>
      </xdr:nvSpPr>
      <xdr:spPr>
        <a:xfrm>
          <a:off x="46736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44196</xdr:rowOff>
    </xdr:from>
    <xdr:to>
      <xdr:col>24</xdr:col>
      <xdr:colOff>152400</xdr:colOff>
      <xdr:row>41</xdr:row>
      <xdr:rowOff>44196</xdr:rowOff>
    </xdr:to>
    <xdr:cxnSp macro="">
      <xdr:nvCxnSpPr>
        <xdr:cNvPr id="57" name="直線コネクタ 56"/>
        <xdr:cNvCxnSpPr/>
      </xdr:nvCxnSpPr>
      <xdr:spPr>
        <a:xfrm>
          <a:off x="4546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58"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59" name="直線コネクタ 58"/>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76979</xdr:rowOff>
    </xdr:from>
    <xdr:ext cx="405111" cy="259045"/>
    <xdr:sp macro="" textlink="">
      <xdr:nvSpPr>
        <xdr:cNvPr id="60" name="【道路】&#10;有形固定資産減価償却率平均値テキスト"/>
        <xdr:cNvSpPr txBox="1"/>
      </xdr:nvSpPr>
      <xdr:spPr>
        <a:xfrm>
          <a:off x="4673600" y="6249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98552</xdr:rowOff>
    </xdr:from>
    <xdr:to>
      <xdr:col>24</xdr:col>
      <xdr:colOff>114300</xdr:colOff>
      <xdr:row>37</xdr:row>
      <xdr:rowOff>28702</xdr:rowOff>
    </xdr:to>
    <xdr:sp macro="" textlink="">
      <xdr:nvSpPr>
        <xdr:cNvPr id="61" name="フローチャート: 判断 60"/>
        <xdr:cNvSpPr/>
      </xdr:nvSpPr>
      <xdr:spPr>
        <a:xfrm>
          <a:off x="45847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59690</xdr:rowOff>
    </xdr:from>
    <xdr:to>
      <xdr:col>20</xdr:col>
      <xdr:colOff>38100</xdr:colOff>
      <xdr:row>36</xdr:row>
      <xdr:rowOff>161290</xdr:rowOff>
    </xdr:to>
    <xdr:sp macro="" textlink="">
      <xdr:nvSpPr>
        <xdr:cNvPr id="62" name="フローチャート: 判断 61"/>
        <xdr:cNvSpPr/>
      </xdr:nvSpPr>
      <xdr:spPr>
        <a:xfrm>
          <a:off x="3746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50546</xdr:rowOff>
    </xdr:from>
    <xdr:to>
      <xdr:col>15</xdr:col>
      <xdr:colOff>101600</xdr:colOff>
      <xdr:row>36</xdr:row>
      <xdr:rowOff>152146</xdr:rowOff>
    </xdr:to>
    <xdr:sp macro="" textlink="">
      <xdr:nvSpPr>
        <xdr:cNvPr id="63" name="フローチャート: 判断 62"/>
        <xdr:cNvSpPr/>
      </xdr:nvSpPr>
      <xdr:spPr>
        <a:xfrm>
          <a:off x="2857500" y="622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18542</xdr:rowOff>
    </xdr:from>
    <xdr:to>
      <xdr:col>10</xdr:col>
      <xdr:colOff>165100</xdr:colOff>
      <xdr:row>36</xdr:row>
      <xdr:rowOff>120142</xdr:rowOff>
    </xdr:to>
    <xdr:sp macro="" textlink="">
      <xdr:nvSpPr>
        <xdr:cNvPr id="64" name="フローチャート: 判断 63"/>
        <xdr:cNvSpPr/>
      </xdr:nvSpPr>
      <xdr:spPr>
        <a:xfrm>
          <a:off x="1968500" y="619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162560</xdr:rowOff>
    </xdr:from>
    <xdr:to>
      <xdr:col>6</xdr:col>
      <xdr:colOff>38100</xdr:colOff>
      <xdr:row>36</xdr:row>
      <xdr:rowOff>92710</xdr:rowOff>
    </xdr:to>
    <xdr:sp macro="" textlink="">
      <xdr:nvSpPr>
        <xdr:cNvPr id="65" name="フローチャート: 判断 64"/>
        <xdr:cNvSpPr/>
      </xdr:nvSpPr>
      <xdr:spPr>
        <a:xfrm>
          <a:off x="1079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155702</xdr:rowOff>
    </xdr:from>
    <xdr:to>
      <xdr:col>24</xdr:col>
      <xdr:colOff>114300</xdr:colOff>
      <xdr:row>35</xdr:row>
      <xdr:rowOff>85852</xdr:rowOff>
    </xdr:to>
    <xdr:sp macro="" textlink="">
      <xdr:nvSpPr>
        <xdr:cNvPr id="71" name="楕円 70"/>
        <xdr:cNvSpPr/>
      </xdr:nvSpPr>
      <xdr:spPr>
        <a:xfrm>
          <a:off x="4584700" y="598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7129</xdr:rowOff>
    </xdr:from>
    <xdr:ext cx="405111" cy="259045"/>
    <xdr:sp macro="" textlink="">
      <xdr:nvSpPr>
        <xdr:cNvPr id="72" name="【道路】&#10;有形固定資産減価償却率該当値テキスト"/>
        <xdr:cNvSpPr txBox="1"/>
      </xdr:nvSpPr>
      <xdr:spPr>
        <a:xfrm>
          <a:off x="4673600" y="583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160274</xdr:rowOff>
    </xdr:from>
    <xdr:to>
      <xdr:col>20</xdr:col>
      <xdr:colOff>38100</xdr:colOff>
      <xdr:row>35</xdr:row>
      <xdr:rowOff>90424</xdr:rowOff>
    </xdr:to>
    <xdr:sp macro="" textlink="">
      <xdr:nvSpPr>
        <xdr:cNvPr id="73" name="楕円 72"/>
        <xdr:cNvSpPr/>
      </xdr:nvSpPr>
      <xdr:spPr>
        <a:xfrm>
          <a:off x="3746500" y="598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35052</xdr:rowOff>
    </xdr:from>
    <xdr:to>
      <xdr:col>24</xdr:col>
      <xdr:colOff>63500</xdr:colOff>
      <xdr:row>35</xdr:row>
      <xdr:rowOff>39624</xdr:rowOff>
    </xdr:to>
    <xdr:cxnSp macro="">
      <xdr:nvCxnSpPr>
        <xdr:cNvPr id="74" name="直線コネクタ 73"/>
        <xdr:cNvCxnSpPr/>
      </xdr:nvCxnSpPr>
      <xdr:spPr>
        <a:xfrm flipV="1">
          <a:off x="3797300" y="603580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135128</xdr:rowOff>
    </xdr:from>
    <xdr:to>
      <xdr:col>15</xdr:col>
      <xdr:colOff>101600</xdr:colOff>
      <xdr:row>35</xdr:row>
      <xdr:rowOff>65278</xdr:rowOff>
    </xdr:to>
    <xdr:sp macro="" textlink="">
      <xdr:nvSpPr>
        <xdr:cNvPr id="75" name="楕円 74"/>
        <xdr:cNvSpPr/>
      </xdr:nvSpPr>
      <xdr:spPr>
        <a:xfrm>
          <a:off x="28575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14478</xdr:rowOff>
    </xdr:from>
    <xdr:to>
      <xdr:col>19</xdr:col>
      <xdr:colOff>177800</xdr:colOff>
      <xdr:row>35</xdr:row>
      <xdr:rowOff>39624</xdr:rowOff>
    </xdr:to>
    <xdr:cxnSp macro="">
      <xdr:nvCxnSpPr>
        <xdr:cNvPr id="76" name="直線コネクタ 75"/>
        <xdr:cNvCxnSpPr/>
      </xdr:nvCxnSpPr>
      <xdr:spPr>
        <a:xfrm>
          <a:off x="2908300" y="601522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100838</xdr:rowOff>
    </xdr:from>
    <xdr:to>
      <xdr:col>10</xdr:col>
      <xdr:colOff>165100</xdr:colOff>
      <xdr:row>35</xdr:row>
      <xdr:rowOff>30988</xdr:rowOff>
    </xdr:to>
    <xdr:sp macro="" textlink="">
      <xdr:nvSpPr>
        <xdr:cNvPr id="77" name="楕円 76"/>
        <xdr:cNvSpPr/>
      </xdr:nvSpPr>
      <xdr:spPr>
        <a:xfrm>
          <a:off x="1968500" y="593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151638</xdr:rowOff>
    </xdr:from>
    <xdr:to>
      <xdr:col>15</xdr:col>
      <xdr:colOff>50800</xdr:colOff>
      <xdr:row>35</xdr:row>
      <xdr:rowOff>14478</xdr:rowOff>
    </xdr:to>
    <xdr:cxnSp macro="">
      <xdr:nvCxnSpPr>
        <xdr:cNvPr id="78" name="直線コネクタ 77"/>
        <xdr:cNvCxnSpPr/>
      </xdr:nvCxnSpPr>
      <xdr:spPr>
        <a:xfrm>
          <a:off x="2019300" y="598093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55118</xdr:rowOff>
    </xdr:from>
    <xdr:to>
      <xdr:col>6</xdr:col>
      <xdr:colOff>38100</xdr:colOff>
      <xdr:row>34</xdr:row>
      <xdr:rowOff>156718</xdr:rowOff>
    </xdr:to>
    <xdr:sp macro="" textlink="">
      <xdr:nvSpPr>
        <xdr:cNvPr id="79" name="楕円 78"/>
        <xdr:cNvSpPr/>
      </xdr:nvSpPr>
      <xdr:spPr>
        <a:xfrm>
          <a:off x="1079500" y="588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105918</xdr:rowOff>
    </xdr:from>
    <xdr:to>
      <xdr:col>10</xdr:col>
      <xdr:colOff>114300</xdr:colOff>
      <xdr:row>34</xdr:row>
      <xdr:rowOff>151638</xdr:rowOff>
    </xdr:to>
    <xdr:cxnSp macro="">
      <xdr:nvCxnSpPr>
        <xdr:cNvPr id="80" name="直線コネクタ 79"/>
        <xdr:cNvCxnSpPr/>
      </xdr:nvCxnSpPr>
      <xdr:spPr>
        <a:xfrm>
          <a:off x="1130300" y="593521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152417</xdr:rowOff>
    </xdr:from>
    <xdr:ext cx="405111" cy="259045"/>
    <xdr:sp macro="" textlink="">
      <xdr:nvSpPr>
        <xdr:cNvPr id="81" name="n_1aveValue【道路】&#10;有形固定資産減価償却率"/>
        <xdr:cNvSpPr txBox="1"/>
      </xdr:nvSpPr>
      <xdr:spPr>
        <a:xfrm>
          <a:off x="35820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143273</xdr:rowOff>
    </xdr:from>
    <xdr:ext cx="405111" cy="259045"/>
    <xdr:sp macro="" textlink="">
      <xdr:nvSpPr>
        <xdr:cNvPr id="82" name="n_2aveValue【道路】&#10;有形固定資産減価償却率"/>
        <xdr:cNvSpPr txBox="1"/>
      </xdr:nvSpPr>
      <xdr:spPr>
        <a:xfrm>
          <a:off x="2705744" y="631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111269</xdr:rowOff>
    </xdr:from>
    <xdr:ext cx="405111" cy="259045"/>
    <xdr:sp macro="" textlink="">
      <xdr:nvSpPr>
        <xdr:cNvPr id="83" name="n_3aveValue【道路】&#10;有形固定資産減価償却率"/>
        <xdr:cNvSpPr txBox="1"/>
      </xdr:nvSpPr>
      <xdr:spPr>
        <a:xfrm>
          <a:off x="1816744" y="628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83837</xdr:rowOff>
    </xdr:from>
    <xdr:ext cx="405111" cy="259045"/>
    <xdr:sp macro="" textlink="">
      <xdr:nvSpPr>
        <xdr:cNvPr id="84" name="n_4aveValue【道路】&#10;有形固定資産減価償却率"/>
        <xdr:cNvSpPr txBox="1"/>
      </xdr:nvSpPr>
      <xdr:spPr>
        <a:xfrm>
          <a:off x="927744" y="625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106951</xdr:rowOff>
    </xdr:from>
    <xdr:ext cx="405111" cy="259045"/>
    <xdr:sp macro="" textlink="">
      <xdr:nvSpPr>
        <xdr:cNvPr id="85" name="n_1mainValue【道路】&#10;有形固定資産減価償却率"/>
        <xdr:cNvSpPr txBox="1"/>
      </xdr:nvSpPr>
      <xdr:spPr>
        <a:xfrm>
          <a:off x="3582044" y="576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81805</xdr:rowOff>
    </xdr:from>
    <xdr:ext cx="405111" cy="259045"/>
    <xdr:sp macro="" textlink="">
      <xdr:nvSpPr>
        <xdr:cNvPr id="86" name="n_2mainValue【道路】&#10;有形固定資産減価償却率"/>
        <xdr:cNvSpPr txBox="1"/>
      </xdr:nvSpPr>
      <xdr:spPr>
        <a:xfrm>
          <a:off x="2705744" y="573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47515</xdr:rowOff>
    </xdr:from>
    <xdr:ext cx="405111" cy="259045"/>
    <xdr:sp macro="" textlink="">
      <xdr:nvSpPr>
        <xdr:cNvPr id="87" name="n_3mainValue【道路】&#10;有形固定資産減価償却率"/>
        <xdr:cNvSpPr txBox="1"/>
      </xdr:nvSpPr>
      <xdr:spPr>
        <a:xfrm>
          <a:off x="1816744" y="570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1795</xdr:rowOff>
    </xdr:from>
    <xdr:ext cx="405111" cy="259045"/>
    <xdr:sp macro="" textlink="">
      <xdr:nvSpPr>
        <xdr:cNvPr id="88" name="n_4mainValue【道路】&#10;有形固定資産減価償却率"/>
        <xdr:cNvSpPr txBox="1"/>
      </xdr:nvSpPr>
      <xdr:spPr>
        <a:xfrm>
          <a:off x="927744" y="565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138265</xdr:rowOff>
    </xdr:from>
    <xdr:to>
      <xdr:col>54</xdr:col>
      <xdr:colOff>189865</xdr:colOff>
      <xdr:row>41</xdr:row>
      <xdr:rowOff>156972</xdr:rowOff>
    </xdr:to>
    <xdr:cxnSp macro="">
      <xdr:nvCxnSpPr>
        <xdr:cNvPr id="112" name="直線コネクタ 111"/>
        <xdr:cNvCxnSpPr/>
      </xdr:nvCxnSpPr>
      <xdr:spPr>
        <a:xfrm flipV="1">
          <a:off x="10476865" y="5796115"/>
          <a:ext cx="0" cy="13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160799</xdr:rowOff>
    </xdr:from>
    <xdr:ext cx="469744" cy="259045"/>
    <xdr:sp macro="" textlink="">
      <xdr:nvSpPr>
        <xdr:cNvPr id="113" name="【道路】&#10;一人当たり延長最小値テキスト"/>
        <xdr:cNvSpPr txBox="1"/>
      </xdr:nvSpPr>
      <xdr:spPr>
        <a:xfrm>
          <a:off x="10515600" y="719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156972</xdr:rowOff>
    </xdr:from>
    <xdr:to>
      <xdr:col>55</xdr:col>
      <xdr:colOff>88900</xdr:colOff>
      <xdr:row>41</xdr:row>
      <xdr:rowOff>156972</xdr:rowOff>
    </xdr:to>
    <xdr:cxnSp macro="">
      <xdr:nvCxnSpPr>
        <xdr:cNvPr id="114" name="直線コネクタ 113"/>
        <xdr:cNvCxnSpPr/>
      </xdr:nvCxnSpPr>
      <xdr:spPr>
        <a:xfrm>
          <a:off x="10388600" y="718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84942</xdr:rowOff>
    </xdr:from>
    <xdr:ext cx="534377" cy="259045"/>
    <xdr:sp macro="" textlink="">
      <xdr:nvSpPr>
        <xdr:cNvPr id="115" name="【道路】&#10;一人当たり延長最大値テキスト"/>
        <xdr:cNvSpPr txBox="1"/>
      </xdr:nvSpPr>
      <xdr:spPr>
        <a:xfrm>
          <a:off x="10515600" y="55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138265</xdr:rowOff>
    </xdr:from>
    <xdr:to>
      <xdr:col>55</xdr:col>
      <xdr:colOff>88900</xdr:colOff>
      <xdr:row>33</xdr:row>
      <xdr:rowOff>138265</xdr:rowOff>
    </xdr:to>
    <xdr:cxnSp macro="">
      <xdr:nvCxnSpPr>
        <xdr:cNvPr id="116" name="直線コネクタ 115"/>
        <xdr:cNvCxnSpPr/>
      </xdr:nvCxnSpPr>
      <xdr:spPr>
        <a:xfrm>
          <a:off x="10388600" y="579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68851</xdr:rowOff>
    </xdr:from>
    <xdr:ext cx="534377" cy="259045"/>
    <xdr:sp macro="" textlink="">
      <xdr:nvSpPr>
        <xdr:cNvPr id="117" name="【道路】&#10;一人当たり延長平均値テキスト"/>
        <xdr:cNvSpPr txBox="1"/>
      </xdr:nvSpPr>
      <xdr:spPr>
        <a:xfrm>
          <a:off x="10515600" y="6583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45974</xdr:rowOff>
    </xdr:from>
    <xdr:to>
      <xdr:col>55</xdr:col>
      <xdr:colOff>50800</xdr:colOff>
      <xdr:row>39</xdr:row>
      <xdr:rowOff>147574</xdr:rowOff>
    </xdr:to>
    <xdr:sp macro="" textlink="">
      <xdr:nvSpPr>
        <xdr:cNvPr id="118" name="フローチャート: 判断 117"/>
        <xdr:cNvSpPr/>
      </xdr:nvSpPr>
      <xdr:spPr>
        <a:xfrm>
          <a:off x="104267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104077</xdr:rowOff>
    </xdr:from>
    <xdr:to>
      <xdr:col>55</xdr:col>
      <xdr:colOff>50800</xdr:colOff>
      <xdr:row>42</xdr:row>
      <xdr:rowOff>34227</xdr:rowOff>
    </xdr:to>
    <xdr:sp macro="" textlink="">
      <xdr:nvSpPr>
        <xdr:cNvPr id="128" name="楕円 127"/>
        <xdr:cNvSpPr/>
      </xdr:nvSpPr>
      <xdr:spPr>
        <a:xfrm>
          <a:off x="10426700" y="713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19004</xdr:rowOff>
    </xdr:from>
    <xdr:ext cx="469744" cy="259045"/>
    <xdr:sp macro="" textlink="">
      <xdr:nvSpPr>
        <xdr:cNvPr id="129" name="【道路】&#10;一人当たり延長該当値テキスト"/>
        <xdr:cNvSpPr txBox="1"/>
      </xdr:nvSpPr>
      <xdr:spPr>
        <a:xfrm>
          <a:off x="10515600" y="704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103657</xdr:rowOff>
    </xdr:from>
    <xdr:to>
      <xdr:col>50</xdr:col>
      <xdr:colOff>165100</xdr:colOff>
      <xdr:row>42</xdr:row>
      <xdr:rowOff>33807</xdr:rowOff>
    </xdr:to>
    <xdr:sp macro="" textlink="">
      <xdr:nvSpPr>
        <xdr:cNvPr id="130" name="楕円 129"/>
        <xdr:cNvSpPr/>
      </xdr:nvSpPr>
      <xdr:spPr>
        <a:xfrm>
          <a:off x="9588500" y="713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154457</xdr:rowOff>
    </xdr:from>
    <xdr:to>
      <xdr:col>55</xdr:col>
      <xdr:colOff>0</xdr:colOff>
      <xdr:row>41</xdr:row>
      <xdr:rowOff>154877</xdr:rowOff>
    </xdr:to>
    <xdr:cxnSp macro="">
      <xdr:nvCxnSpPr>
        <xdr:cNvPr id="131" name="直線コネクタ 130"/>
        <xdr:cNvCxnSpPr/>
      </xdr:nvCxnSpPr>
      <xdr:spPr>
        <a:xfrm>
          <a:off x="9639300" y="7183907"/>
          <a:ext cx="8382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103353</xdr:rowOff>
    </xdr:from>
    <xdr:to>
      <xdr:col>46</xdr:col>
      <xdr:colOff>38100</xdr:colOff>
      <xdr:row>42</xdr:row>
      <xdr:rowOff>33503</xdr:rowOff>
    </xdr:to>
    <xdr:sp macro="" textlink="">
      <xdr:nvSpPr>
        <xdr:cNvPr id="132" name="楕円 131"/>
        <xdr:cNvSpPr/>
      </xdr:nvSpPr>
      <xdr:spPr>
        <a:xfrm>
          <a:off x="8699500" y="713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154153</xdr:rowOff>
    </xdr:from>
    <xdr:to>
      <xdr:col>50</xdr:col>
      <xdr:colOff>114300</xdr:colOff>
      <xdr:row>41</xdr:row>
      <xdr:rowOff>154457</xdr:rowOff>
    </xdr:to>
    <xdr:cxnSp macro="">
      <xdr:nvCxnSpPr>
        <xdr:cNvPr id="133" name="直線コネクタ 132"/>
        <xdr:cNvCxnSpPr/>
      </xdr:nvCxnSpPr>
      <xdr:spPr>
        <a:xfrm>
          <a:off x="8750300" y="7183603"/>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103200</xdr:rowOff>
    </xdr:from>
    <xdr:to>
      <xdr:col>41</xdr:col>
      <xdr:colOff>101600</xdr:colOff>
      <xdr:row>42</xdr:row>
      <xdr:rowOff>33350</xdr:rowOff>
    </xdr:to>
    <xdr:sp macro="" textlink="">
      <xdr:nvSpPr>
        <xdr:cNvPr id="134" name="楕円 133"/>
        <xdr:cNvSpPr/>
      </xdr:nvSpPr>
      <xdr:spPr>
        <a:xfrm>
          <a:off x="7810500" y="713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154000</xdr:rowOff>
    </xdr:from>
    <xdr:to>
      <xdr:col>45</xdr:col>
      <xdr:colOff>177800</xdr:colOff>
      <xdr:row>41</xdr:row>
      <xdr:rowOff>154153</xdr:rowOff>
    </xdr:to>
    <xdr:cxnSp macro="">
      <xdr:nvCxnSpPr>
        <xdr:cNvPr id="135" name="直線コネクタ 134"/>
        <xdr:cNvCxnSpPr/>
      </xdr:nvCxnSpPr>
      <xdr:spPr>
        <a:xfrm>
          <a:off x="7861300" y="7183450"/>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103124</xdr:rowOff>
    </xdr:from>
    <xdr:to>
      <xdr:col>36</xdr:col>
      <xdr:colOff>165100</xdr:colOff>
      <xdr:row>42</xdr:row>
      <xdr:rowOff>33274</xdr:rowOff>
    </xdr:to>
    <xdr:sp macro="" textlink="">
      <xdr:nvSpPr>
        <xdr:cNvPr id="136" name="楕円 135"/>
        <xdr:cNvSpPr/>
      </xdr:nvSpPr>
      <xdr:spPr>
        <a:xfrm>
          <a:off x="6921500" y="713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153924</xdr:rowOff>
    </xdr:from>
    <xdr:to>
      <xdr:col>41</xdr:col>
      <xdr:colOff>50800</xdr:colOff>
      <xdr:row>41</xdr:row>
      <xdr:rowOff>154000</xdr:rowOff>
    </xdr:to>
    <xdr:cxnSp macro="">
      <xdr:nvCxnSpPr>
        <xdr:cNvPr id="137" name="直線コネクタ 136"/>
        <xdr:cNvCxnSpPr/>
      </xdr:nvCxnSpPr>
      <xdr:spPr>
        <a:xfrm>
          <a:off x="6972300" y="718337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59136</xdr:rowOff>
    </xdr:from>
    <xdr:ext cx="534377" cy="259045"/>
    <xdr:sp macro="" textlink="">
      <xdr:nvSpPr>
        <xdr:cNvPr id="138" name="n_1aveValue【道路】&#10;一人当たり延長"/>
        <xdr:cNvSpPr txBox="1"/>
      </xdr:nvSpPr>
      <xdr:spPr>
        <a:xfrm>
          <a:off x="9359411" y="62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68965</xdr:rowOff>
    </xdr:from>
    <xdr:ext cx="534377" cy="259045"/>
    <xdr:sp macro="" textlink="">
      <xdr:nvSpPr>
        <xdr:cNvPr id="139" name="n_2aveValue【道路】&#10;一人当たり延長"/>
        <xdr:cNvSpPr txBox="1"/>
      </xdr:nvSpPr>
      <xdr:spPr>
        <a:xfrm>
          <a:off x="8483111" y="62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102684</xdr:rowOff>
    </xdr:from>
    <xdr:ext cx="534377" cy="259045"/>
    <xdr:sp macro="" textlink="">
      <xdr:nvSpPr>
        <xdr:cNvPr id="140" name="n_3aveValue【道路】&#10;一人当たり延長"/>
        <xdr:cNvSpPr txBox="1"/>
      </xdr:nvSpPr>
      <xdr:spPr>
        <a:xfrm>
          <a:off x="7594111" y="62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88168</xdr:rowOff>
    </xdr:from>
    <xdr:ext cx="534377" cy="259045"/>
    <xdr:sp macro="" textlink="">
      <xdr:nvSpPr>
        <xdr:cNvPr id="141" name="n_4aveValue【道路】&#10;一人当たり延長"/>
        <xdr:cNvSpPr txBox="1"/>
      </xdr:nvSpPr>
      <xdr:spPr>
        <a:xfrm>
          <a:off x="67051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24934</xdr:rowOff>
    </xdr:from>
    <xdr:ext cx="469744" cy="259045"/>
    <xdr:sp macro="" textlink="">
      <xdr:nvSpPr>
        <xdr:cNvPr id="142" name="n_1mainValue【道路】&#10;一人当たり延長"/>
        <xdr:cNvSpPr txBox="1"/>
      </xdr:nvSpPr>
      <xdr:spPr>
        <a:xfrm>
          <a:off x="9391727" y="722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24630</xdr:rowOff>
    </xdr:from>
    <xdr:ext cx="469744" cy="259045"/>
    <xdr:sp macro="" textlink="">
      <xdr:nvSpPr>
        <xdr:cNvPr id="143" name="n_2mainValue【道路】&#10;一人当たり延長"/>
        <xdr:cNvSpPr txBox="1"/>
      </xdr:nvSpPr>
      <xdr:spPr>
        <a:xfrm>
          <a:off x="8515427" y="722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24477</xdr:rowOff>
    </xdr:from>
    <xdr:ext cx="469744" cy="259045"/>
    <xdr:sp macro="" textlink="">
      <xdr:nvSpPr>
        <xdr:cNvPr id="144" name="n_3mainValue【道路】&#10;一人当たり延長"/>
        <xdr:cNvSpPr txBox="1"/>
      </xdr:nvSpPr>
      <xdr:spPr>
        <a:xfrm>
          <a:off x="7626427" y="722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24401</xdr:rowOff>
    </xdr:from>
    <xdr:ext cx="469744" cy="259045"/>
    <xdr:sp macro="" textlink="">
      <xdr:nvSpPr>
        <xdr:cNvPr id="145" name="n_4mainValue【道路】&#10;一人当たり延長"/>
        <xdr:cNvSpPr txBox="1"/>
      </xdr:nvSpPr>
      <xdr:spPr>
        <a:xfrm>
          <a:off x="6737427" y="722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19050</xdr:rowOff>
    </xdr:from>
    <xdr:to>
      <xdr:col>24</xdr:col>
      <xdr:colOff>62865</xdr:colOff>
      <xdr:row>63</xdr:row>
      <xdr:rowOff>89535</xdr:rowOff>
    </xdr:to>
    <xdr:cxnSp macro="">
      <xdr:nvCxnSpPr>
        <xdr:cNvPr id="170" name="直線コネクタ 169"/>
        <xdr:cNvCxnSpPr/>
      </xdr:nvCxnSpPr>
      <xdr:spPr>
        <a:xfrm flipV="1">
          <a:off x="4634865" y="962025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93362</xdr:rowOff>
    </xdr:from>
    <xdr:ext cx="405111" cy="259045"/>
    <xdr:sp macro="" textlink="">
      <xdr:nvSpPr>
        <xdr:cNvPr id="171" name="【橋りょう・トンネル】&#10;有形固定資産減価償却率最小値テキスト"/>
        <xdr:cNvSpPr txBox="1"/>
      </xdr:nvSpPr>
      <xdr:spPr>
        <a:xfrm>
          <a:off x="4673600" y="1089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89535</xdr:rowOff>
    </xdr:from>
    <xdr:to>
      <xdr:col>24</xdr:col>
      <xdr:colOff>152400</xdr:colOff>
      <xdr:row>63</xdr:row>
      <xdr:rowOff>89535</xdr:rowOff>
    </xdr:to>
    <xdr:cxnSp macro="">
      <xdr:nvCxnSpPr>
        <xdr:cNvPr id="172" name="直線コネクタ 171"/>
        <xdr:cNvCxnSpPr/>
      </xdr:nvCxnSpPr>
      <xdr:spPr>
        <a:xfrm>
          <a:off x="4546600" y="1089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137177</xdr:rowOff>
    </xdr:from>
    <xdr:ext cx="405111" cy="259045"/>
    <xdr:sp macro="" textlink="">
      <xdr:nvSpPr>
        <xdr:cNvPr id="173" name="【橋りょう・トンネル】&#10;有形固定資産減価償却率最大値テキスト"/>
        <xdr:cNvSpPr txBox="1"/>
      </xdr:nvSpPr>
      <xdr:spPr>
        <a:xfrm>
          <a:off x="46736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19050</xdr:rowOff>
    </xdr:from>
    <xdr:to>
      <xdr:col>24</xdr:col>
      <xdr:colOff>152400</xdr:colOff>
      <xdr:row>56</xdr:row>
      <xdr:rowOff>19050</xdr:rowOff>
    </xdr:to>
    <xdr:cxnSp macro="">
      <xdr:nvCxnSpPr>
        <xdr:cNvPr id="174" name="直線コネクタ 173"/>
        <xdr:cNvCxnSpPr/>
      </xdr:nvCxnSpPr>
      <xdr:spPr>
        <a:xfrm>
          <a:off x="4546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140987</xdr:rowOff>
    </xdr:from>
    <xdr:ext cx="405111" cy="259045"/>
    <xdr:sp macro="" textlink="">
      <xdr:nvSpPr>
        <xdr:cNvPr id="175" name="【橋りょう・トンネル】&#10;有形固定資産減価償却率平均値テキスト"/>
        <xdr:cNvSpPr txBox="1"/>
      </xdr:nvSpPr>
      <xdr:spPr>
        <a:xfrm>
          <a:off x="4673600" y="10427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162560</xdr:rowOff>
    </xdr:from>
    <xdr:to>
      <xdr:col>24</xdr:col>
      <xdr:colOff>114300</xdr:colOff>
      <xdr:row>61</xdr:row>
      <xdr:rowOff>92710</xdr:rowOff>
    </xdr:to>
    <xdr:sp macro="" textlink="">
      <xdr:nvSpPr>
        <xdr:cNvPr id="176" name="フローチャート: 判断 175"/>
        <xdr:cNvSpPr/>
      </xdr:nvSpPr>
      <xdr:spPr>
        <a:xfrm>
          <a:off x="4584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77" name="フローチャート: 判断 176"/>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78" name="フローチャート: 判断 177"/>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105410</xdr:rowOff>
    </xdr:from>
    <xdr:to>
      <xdr:col>10</xdr:col>
      <xdr:colOff>165100</xdr:colOff>
      <xdr:row>60</xdr:row>
      <xdr:rowOff>35560</xdr:rowOff>
    </xdr:to>
    <xdr:sp macro="" textlink="">
      <xdr:nvSpPr>
        <xdr:cNvPr id="179" name="フローチャート: 判断 178"/>
        <xdr:cNvSpPr/>
      </xdr:nvSpPr>
      <xdr:spPr>
        <a:xfrm>
          <a:off x="1968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82550</xdr:rowOff>
    </xdr:from>
    <xdr:to>
      <xdr:col>6</xdr:col>
      <xdr:colOff>38100</xdr:colOff>
      <xdr:row>60</xdr:row>
      <xdr:rowOff>12700</xdr:rowOff>
    </xdr:to>
    <xdr:sp macro="" textlink="">
      <xdr:nvSpPr>
        <xdr:cNvPr id="180" name="フローチャート: 判断 179"/>
        <xdr:cNvSpPr/>
      </xdr:nvSpPr>
      <xdr:spPr>
        <a:xfrm>
          <a:off x="1079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139700</xdr:rowOff>
    </xdr:from>
    <xdr:to>
      <xdr:col>24</xdr:col>
      <xdr:colOff>114300</xdr:colOff>
      <xdr:row>56</xdr:row>
      <xdr:rowOff>69850</xdr:rowOff>
    </xdr:to>
    <xdr:sp macro="" textlink="">
      <xdr:nvSpPr>
        <xdr:cNvPr id="186" name="楕円 185"/>
        <xdr:cNvSpPr/>
      </xdr:nvSpPr>
      <xdr:spPr>
        <a:xfrm>
          <a:off x="4584700" y="95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92727</xdr:rowOff>
    </xdr:from>
    <xdr:ext cx="405111" cy="259045"/>
    <xdr:sp macro="" textlink="">
      <xdr:nvSpPr>
        <xdr:cNvPr id="187" name="【橋りょう・トンネル】&#10;有形固定資産減価償却率該当値テキスト"/>
        <xdr:cNvSpPr txBox="1"/>
      </xdr:nvSpPr>
      <xdr:spPr>
        <a:xfrm>
          <a:off x="4673600" y="952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109220</xdr:rowOff>
    </xdr:from>
    <xdr:to>
      <xdr:col>20</xdr:col>
      <xdr:colOff>38100</xdr:colOff>
      <xdr:row>56</xdr:row>
      <xdr:rowOff>39370</xdr:rowOff>
    </xdr:to>
    <xdr:sp macro="" textlink="">
      <xdr:nvSpPr>
        <xdr:cNvPr id="188" name="楕円 187"/>
        <xdr:cNvSpPr/>
      </xdr:nvSpPr>
      <xdr:spPr>
        <a:xfrm>
          <a:off x="37465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160020</xdr:rowOff>
    </xdr:from>
    <xdr:to>
      <xdr:col>24</xdr:col>
      <xdr:colOff>63500</xdr:colOff>
      <xdr:row>56</xdr:row>
      <xdr:rowOff>19050</xdr:rowOff>
    </xdr:to>
    <xdr:cxnSp macro="">
      <xdr:nvCxnSpPr>
        <xdr:cNvPr id="189" name="直線コネクタ 188"/>
        <xdr:cNvCxnSpPr/>
      </xdr:nvCxnSpPr>
      <xdr:spPr>
        <a:xfrm>
          <a:off x="3797300" y="95897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78740</xdr:rowOff>
    </xdr:from>
    <xdr:to>
      <xdr:col>15</xdr:col>
      <xdr:colOff>101600</xdr:colOff>
      <xdr:row>56</xdr:row>
      <xdr:rowOff>8890</xdr:rowOff>
    </xdr:to>
    <xdr:sp macro="" textlink="">
      <xdr:nvSpPr>
        <xdr:cNvPr id="190" name="楕円 189"/>
        <xdr:cNvSpPr/>
      </xdr:nvSpPr>
      <xdr:spPr>
        <a:xfrm>
          <a:off x="2857500" y="95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129540</xdr:rowOff>
    </xdr:from>
    <xdr:to>
      <xdr:col>19</xdr:col>
      <xdr:colOff>177800</xdr:colOff>
      <xdr:row>55</xdr:row>
      <xdr:rowOff>160020</xdr:rowOff>
    </xdr:to>
    <xdr:cxnSp macro="">
      <xdr:nvCxnSpPr>
        <xdr:cNvPr id="191" name="直線コネクタ 190"/>
        <xdr:cNvCxnSpPr/>
      </xdr:nvCxnSpPr>
      <xdr:spPr>
        <a:xfrm>
          <a:off x="2908300" y="95592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46355</xdr:rowOff>
    </xdr:from>
    <xdr:to>
      <xdr:col>10</xdr:col>
      <xdr:colOff>165100</xdr:colOff>
      <xdr:row>55</xdr:row>
      <xdr:rowOff>147955</xdr:rowOff>
    </xdr:to>
    <xdr:sp macro="" textlink="">
      <xdr:nvSpPr>
        <xdr:cNvPr id="192" name="楕円 191"/>
        <xdr:cNvSpPr/>
      </xdr:nvSpPr>
      <xdr:spPr>
        <a:xfrm>
          <a:off x="1968500" y="94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97155</xdr:rowOff>
    </xdr:from>
    <xdr:to>
      <xdr:col>15</xdr:col>
      <xdr:colOff>50800</xdr:colOff>
      <xdr:row>55</xdr:row>
      <xdr:rowOff>129540</xdr:rowOff>
    </xdr:to>
    <xdr:cxnSp macro="">
      <xdr:nvCxnSpPr>
        <xdr:cNvPr id="193" name="直線コネクタ 192"/>
        <xdr:cNvCxnSpPr/>
      </xdr:nvCxnSpPr>
      <xdr:spPr>
        <a:xfrm>
          <a:off x="2019300" y="95269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13970</xdr:rowOff>
    </xdr:from>
    <xdr:to>
      <xdr:col>6</xdr:col>
      <xdr:colOff>38100</xdr:colOff>
      <xdr:row>55</xdr:row>
      <xdr:rowOff>115570</xdr:rowOff>
    </xdr:to>
    <xdr:sp macro="" textlink="">
      <xdr:nvSpPr>
        <xdr:cNvPr id="194" name="楕円 193"/>
        <xdr:cNvSpPr/>
      </xdr:nvSpPr>
      <xdr:spPr>
        <a:xfrm>
          <a:off x="1079500" y="94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64770</xdr:rowOff>
    </xdr:from>
    <xdr:to>
      <xdr:col>10</xdr:col>
      <xdr:colOff>114300</xdr:colOff>
      <xdr:row>55</xdr:row>
      <xdr:rowOff>97155</xdr:rowOff>
    </xdr:to>
    <xdr:cxnSp macro="">
      <xdr:nvCxnSpPr>
        <xdr:cNvPr id="195" name="直線コネクタ 194"/>
        <xdr:cNvCxnSpPr/>
      </xdr:nvCxnSpPr>
      <xdr:spPr>
        <a:xfrm>
          <a:off x="1130300" y="94945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68597</xdr:rowOff>
    </xdr:from>
    <xdr:ext cx="405111" cy="259045"/>
    <xdr:sp macro="" textlink="">
      <xdr:nvSpPr>
        <xdr:cNvPr id="196" name="n_1aveValue【橋りょう・トンネル】&#10;有形固定資産減価償却率"/>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97" name="n_2aveValue【橋りょう・トンネ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26687</xdr:rowOff>
    </xdr:from>
    <xdr:ext cx="405111" cy="259045"/>
    <xdr:sp macro="" textlink="">
      <xdr:nvSpPr>
        <xdr:cNvPr id="198" name="n_3aveValue【橋りょう・トンネル】&#10;有形固定資産減価償却率"/>
        <xdr:cNvSpPr txBox="1"/>
      </xdr:nvSpPr>
      <xdr:spPr>
        <a:xfrm>
          <a:off x="1816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3827</xdr:rowOff>
    </xdr:from>
    <xdr:ext cx="405111" cy="259045"/>
    <xdr:sp macro="" textlink="">
      <xdr:nvSpPr>
        <xdr:cNvPr id="199" name="n_4aveValue【橋りょう・トンネル】&#10;有形固定資産減価償却率"/>
        <xdr:cNvSpPr txBox="1"/>
      </xdr:nvSpPr>
      <xdr:spPr>
        <a:xfrm>
          <a:off x="927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55897</xdr:rowOff>
    </xdr:from>
    <xdr:ext cx="405111" cy="259045"/>
    <xdr:sp macro="" textlink="">
      <xdr:nvSpPr>
        <xdr:cNvPr id="200" name="n_1mainValue【橋りょう・トンネル】&#10;有形固定資産減価償却率"/>
        <xdr:cNvSpPr txBox="1"/>
      </xdr:nvSpPr>
      <xdr:spPr>
        <a:xfrm>
          <a:off x="3582044" y="931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25417</xdr:rowOff>
    </xdr:from>
    <xdr:ext cx="405111" cy="259045"/>
    <xdr:sp macro="" textlink="">
      <xdr:nvSpPr>
        <xdr:cNvPr id="201" name="n_2mainValue【橋りょう・トンネル】&#10;有形固定資産減価償却率"/>
        <xdr:cNvSpPr txBox="1"/>
      </xdr:nvSpPr>
      <xdr:spPr>
        <a:xfrm>
          <a:off x="2705744" y="928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164482</xdr:rowOff>
    </xdr:from>
    <xdr:ext cx="405111" cy="259045"/>
    <xdr:sp macro="" textlink="">
      <xdr:nvSpPr>
        <xdr:cNvPr id="202" name="n_3mainValue【橋りょう・トンネル】&#10;有形固定資産減価償却率"/>
        <xdr:cNvSpPr txBox="1"/>
      </xdr:nvSpPr>
      <xdr:spPr>
        <a:xfrm>
          <a:off x="1816744" y="925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132097</xdr:rowOff>
    </xdr:from>
    <xdr:ext cx="405111" cy="259045"/>
    <xdr:sp macro="" textlink="">
      <xdr:nvSpPr>
        <xdr:cNvPr id="203" name="n_4mainValue【橋りょう・トンネル】&#10;有形固定資産減価償却率"/>
        <xdr:cNvSpPr txBox="1"/>
      </xdr:nvSpPr>
      <xdr:spPr>
        <a:xfrm>
          <a:off x="927744" y="921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5" name="テキスト ボックス 21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7" name="テキスト ボックス 21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1" name="テキスト ボックス 22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3" name="テキスト ボックス 22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5" name="テキスト ボックス 22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164227</xdr:rowOff>
    </xdr:from>
    <xdr:to>
      <xdr:col>54</xdr:col>
      <xdr:colOff>189865</xdr:colOff>
      <xdr:row>64</xdr:row>
      <xdr:rowOff>66705</xdr:rowOff>
    </xdr:to>
    <xdr:cxnSp macro="">
      <xdr:nvCxnSpPr>
        <xdr:cNvPr id="227" name="直線コネクタ 226"/>
        <xdr:cNvCxnSpPr/>
      </xdr:nvCxnSpPr>
      <xdr:spPr>
        <a:xfrm flipV="1">
          <a:off x="10476865" y="9765427"/>
          <a:ext cx="0" cy="1274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70532</xdr:rowOff>
    </xdr:from>
    <xdr:ext cx="469744" cy="259045"/>
    <xdr:sp macro="" textlink="">
      <xdr:nvSpPr>
        <xdr:cNvPr id="228" name="【橋りょう・トンネル】&#10;一人当たり有形固定資産（償却資産）額最小値テキスト"/>
        <xdr:cNvSpPr txBox="1"/>
      </xdr:nvSpPr>
      <xdr:spPr>
        <a:xfrm>
          <a:off x="10515600" y="1104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66705</xdr:rowOff>
    </xdr:from>
    <xdr:to>
      <xdr:col>55</xdr:col>
      <xdr:colOff>88900</xdr:colOff>
      <xdr:row>64</xdr:row>
      <xdr:rowOff>66705</xdr:rowOff>
    </xdr:to>
    <xdr:cxnSp macro="">
      <xdr:nvCxnSpPr>
        <xdr:cNvPr id="229" name="直線コネクタ 228"/>
        <xdr:cNvCxnSpPr/>
      </xdr:nvCxnSpPr>
      <xdr:spPr>
        <a:xfrm>
          <a:off x="10388600" y="1103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110904</xdr:rowOff>
    </xdr:from>
    <xdr:ext cx="690189" cy="259045"/>
    <xdr:sp macro="" textlink="">
      <xdr:nvSpPr>
        <xdr:cNvPr id="230" name="【橋りょう・トンネル】&#10;一人当たり有形固定資産（償却資産）額最大値テキスト"/>
        <xdr:cNvSpPr txBox="1"/>
      </xdr:nvSpPr>
      <xdr:spPr>
        <a:xfrm>
          <a:off x="10515600" y="9540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164227</xdr:rowOff>
    </xdr:from>
    <xdr:to>
      <xdr:col>55</xdr:col>
      <xdr:colOff>88900</xdr:colOff>
      <xdr:row>56</xdr:row>
      <xdr:rowOff>164227</xdr:rowOff>
    </xdr:to>
    <xdr:cxnSp macro="">
      <xdr:nvCxnSpPr>
        <xdr:cNvPr id="231" name="直線コネクタ 230"/>
        <xdr:cNvCxnSpPr/>
      </xdr:nvCxnSpPr>
      <xdr:spPr>
        <a:xfrm>
          <a:off x="10388600" y="976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140659</xdr:rowOff>
    </xdr:from>
    <xdr:ext cx="599010" cy="259045"/>
    <xdr:sp macro="" textlink="">
      <xdr:nvSpPr>
        <xdr:cNvPr id="232" name="【橋りょう・トンネル】&#10;一人当たり有形固定資産（償却資産）額平均値テキスト"/>
        <xdr:cNvSpPr txBox="1"/>
      </xdr:nvSpPr>
      <xdr:spPr>
        <a:xfrm>
          <a:off x="10515600" y="105991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117782</xdr:rowOff>
    </xdr:from>
    <xdr:to>
      <xdr:col>55</xdr:col>
      <xdr:colOff>50800</xdr:colOff>
      <xdr:row>63</xdr:row>
      <xdr:rowOff>47932</xdr:rowOff>
    </xdr:to>
    <xdr:sp macro="" textlink="">
      <xdr:nvSpPr>
        <xdr:cNvPr id="233" name="フローチャート: 判断 232"/>
        <xdr:cNvSpPr/>
      </xdr:nvSpPr>
      <xdr:spPr>
        <a:xfrm>
          <a:off x="10426700" y="1074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125927</xdr:rowOff>
    </xdr:from>
    <xdr:to>
      <xdr:col>50</xdr:col>
      <xdr:colOff>165100</xdr:colOff>
      <xdr:row>62</xdr:row>
      <xdr:rowOff>56077</xdr:rowOff>
    </xdr:to>
    <xdr:sp macro="" textlink="">
      <xdr:nvSpPr>
        <xdr:cNvPr id="234" name="フローチャート: 判断 233"/>
        <xdr:cNvSpPr/>
      </xdr:nvSpPr>
      <xdr:spPr>
        <a:xfrm>
          <a:off x="9588500" y="1058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117461</xdr:rowOff>
    </xdr:from>
    <xdr:to>
      <xdr:col>46</xdr:col>
      <xdr:colOff>38100</xdr:colOff>
      <xdr:row>62</xdr:row>
      <xdr:rowOff>47611</xdr:rowOff>
    </xdr:to>
    <xdr:sp macro="" textlink="">
      <xdr:nvSpPr>
        <xdr:cNvPr id="235" name="フローチャート: 判断 234"/>
        <xdr:cNvSpPr/>
      </xdr:nvSpPr>
      <xdr:spPr>
        <a:xfrm>
          <a:off x="8699500" y="1057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114551</xdr:rowOff>
    </xdr:from>
    <xdr:to>
      <xdr:col>41</xdr:col>
      <xdr:colOff>101600</xdr:colOff>
      <xdr:row>62</xdr:row>
      <xdr:rowOff>44701</xdr:rowOff>
    </xdr:to>
    <xdr:sp macro="" textlink="">
      <xdr:nvSpPr>
        <xdr:cNvPr id="236" name="フローチャート: 判断 235"/>
        <xdr:cNvSpPr/>
      </xdr:nvSpPr>
      <xdr:spPr>
        <a:xfrm>
          <a:off x="7810500" y="1057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130405</xdr:rowOff>
    </xdr:from>
    <xdr:to>
      <xdr:col>36</xdr:col>
      <xdr:colOff>165100</xdr:colOff>
      <xdr:row>62</xdr:row>
      <xdr:rowOff>60555</xdr:rowOff>
    </xdr:to>
    <xdr:sp macro="" textlink="">
      <xdr:nvSpPr>
        <xdr:cNvPr id="237" name="フローチャート: 判断 236"/>
        <xdr:cNvSpPr/>
      </xdr:nvSpPr>
      <xdr:spPr>
        <a:xfrm>
          <a:off x="6921500" y="105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137866</xdr:rowOff>
    </xdr:from>
    <xdr:to>
      <xdr:col>55</xdr:col>
      <xdr:colOff>50800</xdr:colOff>
      <xdr:row>64</xdr:row>
      <xdr:rowOff>68016</xdr:rowOff>
    </xdr:to>
    <xdr:sp macro="" textlink="">
      <xdr:nvSpPr>
        <xdr:cNvPr id="243" name="楕円 242"/>
        <xdr:cNvSpPr/>
      </xdr:nvSpPr>
      <xdr:spPr>
        <a:xfrm>
          <a:off x="10426700" y="1093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52793</xdr:rowOff>
    </xdr:from>
    <xdr:ext cx="534377" cy="259045"/>
    <xdr:sp macro="" textlink="">
      <xdr:nvSpPr>
        <xdr:cNvPr id="244" name="【橋りょう・トンネル】&#10;一人当たり有形固定資産（償却資産）額該当値テキスト"/>
        <xdr:cNvSpPr txBox="1"/>
      </xdr:nvSpPr>
      <xdr:spPr>
        <a:xfrm>
          <a:off x="10515600" y="1085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137731</xdr:rowOff>
    </xdr:from>
    <xdr:to>
      <xdr:col>50</xdr:col>
      <xdr:colOff>165100</xdr:colOff>
      <xdr:row>64</xdr:row>
      <xdr:rowOff>67881</xdr:rowOff>
    </xdr:to>
    <xdr:sp macro="" textlink="">
      <xdr:nvSpPr>
        <xdr:cNvPr id="245" name="楕円 244"/>
        <xdr:cNvSpPr/>
      </xdr:nvSpPr>
      <xdr:spPr>
        <a:xfrm>
          <a:off x="9588500" y="1093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17081</xdr:rowOff>
    </xdr:from>
    <xdr:to>
      <xdr:col>55</xdr:col>
      <xdr:colOff>0</xdr:colOff>
      <xdr:row>64</xdr:row>
      <xdr:rowOff>17216</xdr:rowOff>
    </xdr:to>
    <xdr:cxnSp macro="">
      <xdr:nvCxnSpPr>
        <xdr:cNvPr id="246" name="直線コネクタ 245"/>
        <xdr:cNvCxnSpPr/>
      </xdr:nvCxnSpPr>
      <xdr:spPr>
        <a:xfrm>
          <a:off x="9639300" y="10989881"/>
          <a:ext cx="8382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137533</xdr:rowOff>
    </xdr:from>
    <xdr:to>
      <xdr:col>46</xdr:col>
      <xdr:colOff>38100</xdr:colOff>
      <xdr:row>64</xdr:row>
      <xdr:rowOff>67683</xdr:rowOff>
    </xdr:to>
    <xdr:sp macro="" textlink="">
      <xdr:nvSpPr>
        <xdr:cNvPr id="247" name="楕円 246"/>
        <xdr:cNvSpPr/>
      </xdr:nvSpPr>
      <xdr:spPr>
        <a:xfrm>
          <a:off x="8699500" y="1093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16883</xdr:rowOff>
    </xdr:from>
    <xdr:to>
      <xdr:col>50</xdr:col>
      <xdr:colOff>114300</xdr:colOff>
      <xdr:row>64</xdr:row>
      <xdr:rowOff>17081</xdr:rowOff>
    </xdr:to>
    <xdr:cxnSp macro="">
      <xdr:nvCxnSpPr>
        <xdr:cNvPr id="248" name="直線コネクタ 247"/>
        <xdr:cNvCxnSpPr/>
      </xdr:nvCxnSpPr>
      <xdr:spPr>
        <a:xfrm>
          <a:off x="8750300" y="10989683"/>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137345</xdr:rowOff>
    </xdr:from>
    <xdr:to>
      <xdr:col>41</xdr:col>
      <xdr:colOff>101600</xdr:colOff>
      <xdr:row>64</xdr:row>
      <xdr:rowOff>67495</xdr:rowOff>
    </xdr:to>
    <xdr:sp macro="" textlink="">
      <xdr:nvSpPr>
        <xdr:cNvPr id="249" name="楕円 248"/>
        <xdr:cNvSpPr/>
      </xdr:nvSpPr>
      <xdr:spPr>
        <a:xfrm>
          <a:off x="7810500" y="1093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16695</xdr:rowOff>
    </xdr:from>
    <xdr:to>
      <xdr:col>45</xdr:col>
      <xdr:colOff>177800</xdr:colOff>
      <xdr:row>64</xdr:row>
      <xdr:rowOff>16883</xdr:rowOff>
    </xdr:to>
    <xdr:cxnSp macro="">
      <xdr:nvCxnSpPr>
        <xdr:cNvPr id="250" name="直線コネクタ 249"/>
        <xdr:cNvCxnSpPr/>
      </xdr:nvCxnSpPr>
      <xdr:spPr>
        <a:xfrm>
          <a:off x="7861300" y="10989495"/>
          <a:ext cx="8890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137208</xdr:rowOff>
    </xdr:from>
    <xdr:to>
      <xdr:col>36</xdr:col>
      <xdr:colOff>165100</xdr:colOff>
      <xdr:row>64</xdr:row>
      <xdr:rowOff>67358</xdr:rowOff>
    </xdr:to>
    <xdr:sp macro="" textlink="">
      <xdr:nvSpPr>
        <xdr:cNvPr id="251" name="楕円 250"/>
        <xdr:cNvSpPr/>
      </xdr:nvSpPr>
      <xdr:spPr>
        <a:xfrm>
          <a:off x="6921500" y="1093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16558</xdr:rowOff>
    </xdr:from>
    <xdr:to>
      <xdr:col>41</xdr:col>
      <xdr:colOff>50800</xdr:colOff>
      <xdr:row>64</xdr:row>
      <xdr:rowOff>16695</xdr:rowOff>
    </xdr:to>
    <xdr:cxnSp macro="">
      <xdr:nvCxnSpPr>
        <xdr:cNvPr id="252" name="直線コネクタ 251"/>
        <xdr:cNvCxnSpPr/>
      </xdr:nvCxnSpPr>
      <xdr:spPr>
        <a:xfrm>
          <a:off x="6972300" y="10989358"/>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72604</xdr:rowOff>
    </xdr:from>
    <xdr:ext cx="599010" cy="259045"/>
    <xdr:sp macro="" textlink="">
      <xdr:nvSpPr>
        <xdr:cNvPr id="253" name="n_1aveValue【橋りょう・トンネル】&#10;一人当たり有形固定資産（償却資産）額"/>
        <xdr:cNvSpPr txBox="1"/>
      </xdr:nvSpPr>
      <xdr:spPr>
        <a:xfrm>
          <a:off x="9327095" y="1035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64138</xdr:rowOff>
    </xdr:from>
    <xdr:ext cx="599010" cy="259045"/>
    <xdr:sp macro="" textlink="">
      <xdr:nvSpPr>
        <xdr:cNvPr id="254" name="n_2aveValue【橋りょう・トンネル】&#10;一人当たり有形固定資産（償却資産）額"/>
        <xdr:cNvSpPr txBox="1"/>
      </xdr:nvSpPr>
      <xdr:spPr>
        <a:xfrm>
          <a:off x="8450795" y="10351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61228</xdr:rowOff>
    </xdr:from>
    <xdr:ext cx="599010" cy="259045"/>
    <xdr:sp macro="" textlink="">
      <xdr:nvSpPr>
        <xdr:cNvPr id="255" name="n_3aveValue【橋りょう・トンネル】&#10;一人当たり有形固定資産（償却資産）額"/>
        <xdr:cNvSpPr txBox="1"/>
      </xdr:nvSpPr>
      <xdr:spPr>
        <a:xfrm>
          <a:off x="7561795" y="1034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77082</xdr:rowOff>
    </xdr:from>
    <xdr:ext cx="599010" cy="259045"/>
    <xdr:sp macro="" textlink="">
      <xdr:nvSpPr>
        <xdr:cNvPr id="256" name="n_4aveValue【橋りょう・トンネル】&#10;一人当たり有形固定資産（償却資産）額"/>
        <xdr:cNvSpPr txBox="1"/>
      </xdr:nvSpPr>
      <xdr:spPr>
        <a:xfrm>
          <a:off x="6672795" y="10364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59008</xdr:rowOff>
    </xdr:from>
    <xdr:ext cx="534377" cy="259045"/>
    <xdr:sp macro="" textlink="">
      <xdr:nvSpPr>
        <xdr:cNvPr id="257" name="n_1mainValue【橋りょう・トンネル】&#10;一人当たり有形固定資産（償却資産）額"/>
        <xdr:cNvSpPr txBox="1"/>
      </xdr:nvSpPr>
      <xdr:spPr>
        <a:xfrm>
          <a:off x="9359411" y="1103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58810</xdr:rowOff>
    </xdr:from>
    <xdr:ext cx="534377" cy="259045"/>
    <xdr:sp macro="" textlink="">
      <xdr:nvSpPr>
        <xdr:cNvPr id="258" name="n_2mainValue【橋りょう・トンネル】&#10;一人当たり有形固定資産（償却資産）額"/>
        <xdr:cNvSpPr txBox="1"/>
      </xdr:nvSpPr>
      <xdr:spPr>
        <a:xfrm>
          <a:off x="8483111" y="1103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58622</xdr:rowOff>
    </xdr:from>
    <xdr:ext cx="534377" cy="259045"/>
    <xdr:sp macro="" textlink="">
      <xdr:nvSpPr>
        <xdr:cNvPr id="259" name="n_3mainValue【橋りょう・トンネル】&#10;一人当たり有形固定資産（償却資産）額"/>
        <xdr:cNvSpPr txBox="1"/>
      </xdr:nvSpPr>
      <xdr:spPr>
        <a:xfrm>
          <a:off x="7594111" y="1103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58485</xdr:rowOff>
    </xdr:from>
    <xdr:ext cx="534377" cy="259045"/>
    <xdr:sp macro="" textlink="">
      <xdr:nvSpPr>
        <xdr:cNvPr id="260" name="n_4mainValue【橋りょう・トンネル】&#10;一人当たり有形固定資産（償却資産）額"/>
        <xdr:cNvSpPr txBox="1"/>
      </xdr:nvSpPr>
      <xdr:spPr>
        <a:xfrm>
          <a:off x="6705111" y="1103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85725</xdr:rowOff>
    </xdr:from>
    <xdr:to>
      <xdr:col>24</xdr:col>
      <xdr:colOff>62865</xdr:colOff>
      <xdr:row>85</xdr:row>
      <xdr:rowOff>7620</xdr:rowOff>
    </xdr:to>
    <xdr:cxnSp macro="">
      <xdr:nvCxnSpPr>
        <xdr:cNvPr id="285" name="直線コネクタ 284"/>
        <xdr:cNvCxnSpPr/>
      </xdr:nvCxnSpPr>
      <xdr:spPr>
        <a:xfrm flipV="1">
          <a:off x="4634865" y="13630275"/>
          <a:ext cx="0" cy="95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11447</xdr:rowOff>
    </xdr:from>
    <xdr:ext cx="405111" cy="259045"/>
    <xdr:sp macro="" textlink="">
      <xdr:nvSpPr>
        <xdr:cNvPr id="286" name="【公営住宅】&#10;有形固定資産減価償却率最小値テキスト"/>
        <xdr:cNvSpPr txBox="1"/>
      </xdr:nvSpPr>
      <xdr:spPr>
        <a:xfrm>
          <a:off x="4673600"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7620</xdr:rowOff>
    </xdr:from>
    <xdr:to>
      <xdr:col>24</xdr:col>
      <xdr:colOff>152400</xdr:colOff>
      <xdr:row>85</xdr:row>
      <xdr:rowOff>7620</xdr:rowOff>
    </xdr:to>
    <xdr:cxnSp macro="">
      <xdr:nvCxnSpPr>
        <xdr:cNvPr id="287" name="直線コネクタ 286"/>
        <xdr:cNvCxnSpPr/>
      </xdr:nvCxnSpPr>
      <xdr:spPr>
        <a:xfrm>
          <a:off x="4546600" y="1458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32402</xdr:rowOff>
    </xdr:from>
    <xdr:ext cx="405111" cy="259045"/>
    <xdr:sp macro="" textlink="">
      <xdr:nvSpPr>
        <xdr:cNvPr id="288" name="【公営住宅】&#10;有形固定資産減価償却率最大値テキスト"/>
        <xdr:cNvSpPr txBox="1"/>
      </xdr:nvSpPr>
      <xdr:spPr>
        <a:xfrm>
          <a:off x="4673600" y="13405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85725</xdr:rowOff>
    </xdr:from>
    <xdr:to>
      <xdr:col>24</xdr:col>
      <xdr:colOff>152400</xdr:colOff>
      <xdr:row>79</xdr:row>
      <xdr:rowOff>85725</xdr:rowOff>
    </xdr:to>
    <xdr:cxnSp macro="">
      <xdr:nvCxnSpPr>
        <xdr:cNvPr id="289" name="直線コネクタ 288"/>
        <xdr:cNvCxnSpPr/>
      </xdr:nvCxnSpPr>
      <xdr:spPr>
        <a:xfrm>
          <a:off x="4546600" y="1363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290" name="【公営住宅】&#10;有形固定資産減価償却率平均値テキスト"/>
        <xdr:cNvSpPr txBox="1"/>
      </xdr:nvSpPr>
      <xdr:spPr>
        <a:xfrm>
          <a:off x="46736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91" name="フローチャート: 判断 290"/>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92" name="フローチャート: 判断 291"/>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124461</xdr:rowOff>
    </xdr:from>
    <xdr:to>
      <xdr:col>15</xdr:col>
      <xdr:colOff>101600</xdr:colOff>
      <xdr:row>83</xdr:row>
      <xdr:rowOff>54611</xdr:rowOff>
    </xdr:to>
    <xdr:sp macro="" textlink="">
      <xdr:nvSpPr>
        <xdr:cNvPr id="293" name="フローチャート: 判断 292"/>
        <xdr:cNvSpPr/>
      </xdr:nvSpPr>
      <xdr:spPr>
        <a:xfrm>
          <a:off x="2857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109220</xdr:rowOff>
    </xdr:from>
    <xdr:to>
      <xdr:col>10</xdr:col>
      <xdr:colOff>165100</xdr:colOff>
      <xdr:row>83</xdr:row>
      <xdr:rowOff>39370</xdr:rowOff>
    </xdr:to>
    <xdr:sp macro="" textlink="">
      <xdr:nvSpPr>
        <xdr:cNvPr id="294" name="フローチャート: 判断 293"/>
        <xdr:cNvSpPr/>
      </xdr:nvSpPr>
      <xdr:spPr>
        <a:xfrm>
          <a:off x="1968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88264</xdr:rowOff>
    </xdr:from>
    <xdr:to>
      <xdr:col>6</xdr:col>
      <xdr:colOff>38100</xdr:colOff>
      <xdr:row>83</xdr:row>
      <xdr:rowOff>18414</xdr:rowOff>
    </xdr:to>
    <xdr:sp macro="" textlink="">
      <xdr:nvSpPr>
        <xdr:cNvPr id="295" name="フローチャート: 判断 294"/>
        <xdr:cNvSpPr/>
      </xdr:nvSpPr>
      <xdr:spPr>
        <a:xfrm>
          <a:off x="10795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8255</xdr:rowOff>
    </xdr:from>
    <xdr:to>
      <xdr:col>24</xdr:col>
      <xdr:colOff>114300</xdr:colOff>
      <xdr:row>80</xdr:row>
      <xdr:rowOff>109855</xdr:rowOff>
    </xdr:to>
    <xdr:sp macro="" textlink="">
      <xdr:nvSpPr>
        <xdr:cNvPr id="301" name="楕円 300"/>
        <xdr:cNvSpPr/>
      </xdr:nvSpPr>
      <xdr:spPr>
        <a:xfrm>
          <a:off x="45847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31132</xdr:rowOff>
    </xdr:from>
    <xdr:ext cx="405111" cy="259045"/>
    <xdr:sp macro="" textlink="">
      <xdr:nvSpPr>
        <xdr:cNvPr id="302" name="【公営住宅】&#10;有形固定資産減価償却率該当値テキスト"/>
        <xdr:cNvSpPr txBox="1"/>
      </xdr:nvSpPr>
      <xdr:spPr>
        <a:xfrm>
          <a:off x="4673600"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128270</xdr:rowOff>
    </xdr:from>
    <xdr:to>
      <xdr:col>20</xdr:col>
      <xdr:colOff>38100</xdr:colOff>
      <xdr:row>80</xdr:row>
      <xdr:rowOff>58420</xdr:rowOff>
    </xdr:to>
    <xdr:sp macro="" textlink="">
      <xdr:nvSpPr>
        <xdr:cNvPr id="303" name="楕円 302"/>
        <xdr:cNvSpPr/>
      </xdr:nvSpPr>
      <xdr:spPr>
        <a:xfrm>
          <a:off x="37465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7620</xdr:rowOff>
    </xdr:from>
    <xdr:to>
      <xdr:col>24</xdr:col>
      <xdr:colOff>63500</xdr:colOff>
      <xdr:row>80</xdr:row>
      <xdr:rowOff>59055</xdr:rowOff>
    </xdr:to>
    <xdr:cxnSp macro="">
      <xdr:nvCxnSpPr>
        <xdr:cNvPr id="304" name="直線コネクタ 303"/>
        <xdr:cNvCxnSpPr/>
      </xdr:nvCxnSpPr>
      <xdr:spPr>
        <a:xfrm>
          <a:off x="3797300" y="137236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78739</xdr:rowOff>
    </xdr:from>
    <xdr:to>
      <xdr:col>15</xdr:col>
      <xdr:colOff>101600</xdr:colOff>
      <xdr:row>80</xdr:row>
      <xdr:rowOff>8889</xdr:rowOff>
    </xdr:to>
    <xdr:sp macro="" textlink="">
      <xdr:nvSpPr>
        <xdr:cNvPr id="305" name="楕円 304"/>
        <xdr:cNvSpPr/>
      </xdr:nvSpPr>
      <xdr:spPr>
        <a:xfrm>
          <a:off x="2857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129539</xdr:rowOff>
    </xdr:from>
    <xdr:to>
      <xdr:col>19</xdr:col>
      <xdr:colOff>177800</xdr:colOff>
      <xdr:row>80</xdr:row>
      <xdr:rowOff>7620</xdr:rowOff>
    </xdr:to>
    <xdr:cxnSp macro="">
      <xdr:nvCxnSpPr>
        <xdr:cNvPr id="306" name="直線コネクタ 305"/>
        <xdr:cNvCxnSpPr/>
      </xdr:nvCxnSpPr>
      <xdr:spPr>
        <a:xfrm>
          <a:off x="2908300" y="136740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27305</xdr:rowOff>
    </xdr:from>
    <xdr:to>
      <xdr:col>10</xdr:col>
      <xdr:colOff>165100</xdr:colOff>
      <xdr:row>79</xdr:row>
      <xdr:rowOff>128905</xdr:rowOff>
    </xdr:to>
    <xdr:sp macro="" textlink="">
      <xdr:nvSpPr>
        <xdr:cNvPr id="307" name="楕円 306"/>
        <xdr:cNvSpPr/>
      </xdr:nvSpPr>
      <xdr:spPr>
        <a:xfrm>
          <a:off x="19685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78105</xdr:rowOff>
    </xdr:from>
    <xdr:to>
      <xdr:col>15</xdr:col>
      <xdr:colOff>50800</xdr:colOff>
      <xdr:row>79</xdr:row>
      <xdr:rowOff>129539</xdr:rowOff>
    </xdr:to>
    <xdr:cxnSp macro="">
      <xdr:nvCxnSpPr>
        <xdr:cNvPr id="308" name="直線コネクタ 307"/>
        <xdr:cNvCxnSpPr/>
      </xdr:nvCxnSpPr>
      <xdr:spPr>
        <a:xfrm>
          <a:off x="2019300" y="1362265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158750</xdr:rowOff>
    </xdr:from>
    <xdr:to>
      <xdr:col>6</xdr:col>
      <xdr:colOff>38100</xdr:colOff>
      <xdr:row>79</xdr:row>
      <xdr:rowOff>88900</xdr:rowOff>
    </xdr:to>
    <xdr:sp macro="" textlink="">
      <xdr:nvSpPr>
        <xdr:cNvPr id="309" name="楕円 308"/>
        <xdr:cNvSpPr/>
      </xdr:nvSpPr>
      <xdr:spPr>
        <a:xfrm>
          <a:off x="1079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38100</xdr:rowOff>
    </xdr:from>
    <xdr:to>
      <xdr:col>10</xdr:col>
      <xdr:colOff>114300</xdr:colOff>
      <xdr:row>79</xdr:row>
      <xdr:rowOff>78105</xdr:rowOff>
    </xdr:to>
    <xdr:cxnSp macro="">
      <xdr:nvCxnSpPr>
        <xdr:cNvPr id="310" name="直線コネクタ 309"/>
        <xdr:cNvCxnSpPr/>
      </xdr:nvCxnSpPr>
      <xdr:spPr>
        <a:xfrm>
          <a:off x="1130300" y="135826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55263</xdr:rowOff>
    </xdr:from>
    <xdr:ext cx="405111" cy="259045"/>
    <xdr:sp macro="" textlink="">
      <xdr:nvSpPr>
        <xdr:cNvPr id="311" name="n_1aveValue【公営住宅】&#10;有形固定資産減価償却率"/>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45738</xdr:rowOff>
    </xdr:from>
    <xdr:ext cx="405111" cy="259045"/>
    <xdr:sp macro="" textlink="">
      <xdr:nvSpPr>
        <xdr:cNvPr id="312" name="n_2aveValue【公営住宅】&#10;有形固定資産減価償却率"/>
        <xdr:cNvSpPr txBox="1"/>
      </xdr:nvSpPr>
      <xdr:spPr>
        <a:xfrm>
          <a:off x="2705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30497</xdr:rowOff>
    </xdr:from>
    <xdr:ext cx="405111" cy="259045"/>
    <xdr:sp macro="" textlink="">
      <xdr:nvSpPr>
        <xdr:cNvPr id="313" name="n_3aveValue【公営住宅】&#10;有形固定資産減価償却率"/>
        <xdr:cNvSpPr txBox="1"/>
      </xdr:nvSpPr>
      <xdr:spPr>
        <a:xfrm>
          <a:off x="1816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9541</xdr:rowOff>
    </xdr:from>
    <xdr:ext cx="405111" cy="259045"/>
    <xdr:sp macro="" textlink="">
      <xdr:nvSpPr>
        <xdr:cNvPr id="314" name="n_4aveValue【公営住宅】&#10;有形固定資産減価償却率"/>
        <xdr:cNvSpPr txBox="1"/>
      </xdr:nvSpPr>
      <xdr:spPr>
        <a:xfrm>
          <a:off x="927744"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74947</xdr:rowOff>
    </xdr:from>
    <xdr:ext cx="405111" cy="259045"/>
    <xdr:sp macro="" textlink="">
      <xdr:nvSpPr>
        <xdr:cNvPr id="315" name="n_1mainValue【公営住宅】&#10;有形固定資産減価償却率"/>
        <xdr:cNvSpPr txBox="1"/>
      </xdr:nvSpPr>
      <xdr:spPr>
        <a:xfrm>
          <a:off x="35820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25416</xdr:rowOff>
    </xdr:from>
    <xdr:ext cx="405111" cy="259045"/>
    <xdr:sp macro="" textlink="">
      <xdr:nvSpPr>
        <xdr:cNvPr id="316" name="n_2mainValue【公営住宅】&#10;有形固定資産減価償却率"/>
        <xdr:cNvSpPr txBox="1"/>
      </xdr:nvSpPr>
      <xdr:spPr>
        <a:xfrm>
          <a:off x="27057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145432</xdr:rowOff>
    </xdr:from>
    <xdr:ext cx="405111" cy="259045"/>
    <xdr:sp macro="" textlink="">
      <xdr:nvSpPr>
        <xdr:cNvPr id="317" name="n_3mainValue【公営住宅】&#10;有形固定資産減価償却率"/>
        <xdr:cNvSpPr txBox="1"/>
      </xdr:nvSpPr>
      <xdr:spPr>
        <a:xfrm>
          <a:off x="1816744" y="1334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105427</xdr:rowOff>
    </xdr:from>
    <xdr:ext cx="405111" cy="259045"/>
    <xdr:sp macro="" textlink="">
      <xdr:nvSpPr>
        <xdr:cNvPr id="318" name="n_4mainValue【公営住宅】&#10;有形固定資産減価償却率"/>
        <xdr:cNvSpPr txBox="1"/>
      </xdr:nvSpPr>
      <xdr:spPr>
        <a:xfrm>
          <a:off x="927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9" name="直線コネクタ 32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0" name="テキスト ボックス 32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1" name="直線コネクタ 33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2" name="テキスト ボックス 33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3" name="直線コネクタ 33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4" name="テキスト ボックス 33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5" name="直線コネクタ 33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6" name="テキスト ボックス 33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123597</xdr:rowOff>
    </xdr:from>
    <xdr:to>
      <xdr:col>54</xdr:col>
      <xdr:colOff>189865</xdr:colOff>
      <xdr:row>85</xdr:row>
      <xdr:rowOff>159258</xdr:rowOff>
    </xdr:to>
    <xdr:cxnSp macro="">
      <xdr:nvCxnSpPr>
        <xdr:cNvPr id="340" name="直線コネクタ 339"/>
        <xdr:cNvCxnSpPr/>
      </xdr:nvCxnSpPr>
      <xdr:spPr>
        <a:xfrm flipV="1">
          <a:off x="10476865" y="13496697"/>
          <a:ext cx="0" cy="123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163085</xdr:rowOff>
    </xdr:from>
    <xdr:ext cx="469744" cy="259045"/>
    <xdr:sp macro="" textlink="">
      <xdr:nvSpPr>
        <xdr:cNvPr id="341" name="【公営住宅】&#10;一人当たり面積最小値テキスト"/>
        <xdr:cNvSpPr txBox="1"/>
      </xdr:nvSpPr>
      <xdr:spPr>
        <a:xfrm>
          <a:off x="10515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159258</xdr:rowOff>
    </xdr:from>
    <xdr:to>
      <xdr:col>55</xdr:col>
      <xdr:colOff>88900</xdr:colOff>
      <xdr:row>85</xdr:row>
      <xdr:rowOff>159258</xdr:rowOff>
    </xdr:to>
    <xdr:cxnSp macro="">
      <xdr:nvCxnSpPr>
        <xdr:cNvPr id="342" name="直線コネクタ 341"/>
        <xdr:cNvCxnSpPr/>
      </xdr:nvCxnSpPr>
      <xdr:spPr>
        <a:xfrm>
          <a:off x="10388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70274</xdr:rowOff>
    </xdr:from>
    <xdr:ext cx="469744" cy="259045"/>
    <xdr:sp macro="" textlink="">
      <xdr:nvSpPr>
        <xdr:cNvPr id="343" name="【公営住宅】&#10;一人当たり面積最大値テキスト"/>
        <xdr:cNvSpPr txBox="1"/>
      </xdr:nvSpPr>
      <xdr:spPr>
        <a:xfrm>
          <a:off x="10515600" y="13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123597</xdr:rowOff>
    </xdr:from>
    <xdr:to>
      <xdr:col>55</xdr:col>
      <xdr:colOff>88900</xdr:colOff>
      <xdr:row>78</xdr:row>
      <xdr:rowOff>123597</xdr:rowOff>
    </xdr:to>
    <xdr:cxnSp macro="">
      <xdr:nvCxnSpPr>
        <xdr:cNvPr id="344" name="直線コネクタ 343"/>
        <xdr:cNvCxnSpPr/>
      </xdr:nvCxnSpPr>
      <xdr:spPr>
        <a:xfrm>
          <a:off x="10388600" y="13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39437</xdr:rowOff>
    </xdr:from>
    <xdr:ext cx="469744" cy="259045"/>
    <xdr:sp macro="" textlink="">
      <xdr:nvSpPr>
        <xdr:cNvPr id="345" name="【公営住宅】&#10;一人当たり面積平均値テキスト"/>
        <xdr:cNvSpPr txBox="1"/>
      </xdr:nvSpPr>
      <xdr:spPr>
        <a:xfrm>
          <a:off x="10515600" y="14269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xdr:rowOff>
    </xdr:from>
    <xdr:to>
      <xdr:col>55</xdr:col>
      <xdr:colOff>50800</xdr:colOff>
      <xdr:row>84</xdr:row>
      <xdr:rowOff>118160</xdr:rowOff>
    </xdr:to>
    <xdr:sp macro="" textlink="">
      <xdr:nvSpPr>
        <xdr:cNvPr id="346" name="フローチャート: 判断 345"/>
        <xdr:cNvSpPr/>
      </xdr:nvSpPr>
      <xdr:spPr>
        <a:xfrm>
          <a:off x="10426700" y="1441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161037</xdr:rowOff>
    </xdr:from>
    <xdr:to>
      <xdr:col>50</xdr:col>
      <xdr:colOff>165100</xdr:colOff>
      <xdr:row>84</xdr:row>
      <xdr:rowOff>91187</xdr:rowOff>
    </xdr:to>
    <xdr:sp macro="" textlink="">
      <xdr:nvSpPr>
        <xdr:cNvPr id="347" name="フローチャート: 判断 346"/>
        <xdr:cNvSpPr/>
      </xdr:nvSpPr>
      <xdr:spPr>
        <a:xfrm>
          <a:off x="9588500" y="1439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162864</xdr:rowOff>
    </xdr:from>
    <xdr:to>
      <xdr:col>46</xdr:col>
      <xdr:colOff>38100</xdr:colOff>
      <xdr:row>84</xdr:row>
      <xdr:rowOff>93014</xdr:rowOff>
    </xdr:to>
    <xdr:sp macro="" textlink="">
      <xdr:nvSpPr>
        <xdr:cNvPr id="348" name="フローチャート: 判断 347"/>
        <xdr:cNvSpPr/>
      </xdr:nvSpPr>
      <xdr:spPr>
        <a:xfrm>
          <a:off x="8699500" y="1439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154178</xdr:rowOff>
    </xdr:from>
    <xdr:to>
      <xdr:col>41</xdr:col>
      <xdr:colOff>101600</xdr:colOff>
      <xdr:row>84</xdr:row>
      <xdr:rowOff>84328</xdr:rowOff>
    </xdr:to>
    <xdr:sp macro="" textlink="">
      <xdr:nvSpPr>
        <xdr:cNvPr id="349" name="フローチャート: 判断 348"/>
        <xdr:cNvSpPr/>
      </xdr:nvSpPr>
      <xdr:spPr>
        <a:xfrm>
          <a:off x="7810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9703</xdr:rowOff>
    </xdr:from>
    <xdr:to>
      <xdr:col>36</xdr:col>
      <xdr:colOff>165100</xdr:colOff>
      <xdr:row>84</xdr:row>
      <xdr:rowOff>111303</xdr:rowOff>
    </xdr:to>
    <xdr:sp macro="" textlink="">
      <xdr:nvSpPr>
        <xdr:cNvPr id="350" name="フローチャート: 判断 349"/>
        <xdr:cNvSpPr/>
      </xdr:nvSpPr>
      <xdr:spPr>
        <a:xfrm>
          <a:off x="6921500" y="1441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22047</xdr:rowOff>
    </xdr:from>
    <xdr:to>
      <xdr:col>55</xdr:col>
      <xdr:colOff>50800</xdr:colOff>
      <xdr:row>85</xdr:row>
      <xdr:rowOff>123647</xdr:rowOff>
    </xdr:to>
    <xdr:sp macro="" textlink="">
      <xdr:nvSpPr>
        <xdr:cNvPr id="356" name="楕円 355"/>
        <xdr:cNvSpPr/>
      </xdr:nvSpPr>
      <xdr:spPr>
        <a:xfrm>
          <a:off x="10426700" y="145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108424</xdr:rowOff>
    </xdr:from>
    <xdr:ext cx="469744" cy="259045"/>
    <xdr:sp macro="" textlink="">
      <xdr:nvSpPr>
        <xdr:cNvPr id="357" name="【公営住宅】&#10;一人当たり面積該当値テキスト"/>
        <xdr:cNvSpPr txBox="1"/>
      </xdr:nvSpPr>
      <xdr:spPr>
        <a:xfrm>
          <a:off x="10515600" y="145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21132</xdr:rowOff>
    </xdr:from>
    <xdr:to>
      <xdr:col>50</xdr:col>
      <xdr:colOff>165100</xdr:colOff>
      <xdr:row>85</xdr:row>
      <xdr:rowOff>122732</xdr:rowOff>
    </xdr:to>
    <xdr:sp macro="" textlink="">
      <xdr:nvSpPr>
        <xdr:cNvPr id="358" name="楕円 357"/>
        <xdr:cNvSpPr/>
      </xdr:nvSpPr>
      <xdr:spPr>
        <a:xfrm>
          <a:off x="9588500" y="1459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71932</xdr:rowOff>
    </xdr:from>
    <xdr:to>
      <xdr:col>55</xdr:col>
      <xdr:colOff>0</xdr:colOff>
      <xdr:row>85</xdr:row>
      <xdr:rowOff>72847</xdr:rowOff>
    </xdr:to>
    <xdr:cxnSp macro="">
      <xdr:nvCxnSpPr>
        <xdr:cNvPr id="359" name="直線コネクタ 358"/>
        <xdr:cNvCxnSpPr/>
      </xdr:nvCxnSpPr>
      <xdr:spPr>
        <a:xfrm>
          <a:off x="9639300" y="14645182"/>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19762</xdr:rowOff>
    </xdr:from>
    <xdr:to>
      <xdr:col>46</xdr:col>
      <xdr:colOff>38100</xdr:colOff>
      <xdr:row>85</xdr:row>
      <xdr:rowOff>121362</xdr:rowOff>
    </xdr:to>
    <xdr:sp macro="" textlink="">
      <xdr:nvSpPr>
        <xdr:cNvPr id="360" name="楕円 359"/>
        <xdr:cNvSpPr/>
      </xdr:nvSpPr>
      <xdr:spPr>
        <a:xfrm>
          <a:off x="8699500" y="1459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70562</xdr:rowOff>
    </xdr:from>
    <xdr:to>
      <xdr:col>50</xdr:col>
      <xdr:colOff>114300</xdr:colOff>
      <xdr:row>85</xdr:row>
      <xdr:rowOff>71932</xdr:rowOff>
    </xdr:to>
    <xdr:cxnSp macro="">
      <xdr:nvCxnSpPr>
        <xdr:cNvPr id="361" name="直線コネクタ 360"/>
        <xdr:cNvCxnSpPr/>
      </xdr:nvCxnSpPr>
      <xdr:spPr>
        <a:xfrm>
          <a:off x="8750300" y="14643812"/>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19304</xdr:rowOff>
    </xdr:from>
    <xdr:to>
      <xdr:col>41</xdr:col>
      <xdr:colOff>101600</xdr:colOff>
      <xdr:row>85</xdr:row>
      <xdr:rowOff>120904</xdr:rowOff>
    </xdr:to>
    <xdr:sp macro="" textlink="">
      <xdr:nvSpPr>
        <xdr:cNvPr id="362" name="楕円 361"/>
        <xdr:cNvSpPr/>
      </xdr:nvSpPr>
      <xdr:spPr>
        <a:xfrm>
          <a:off x="7810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70104</xdr:rowOff>
    </xdr:from>
    <xdr:to>
      <xdr:col>45</xdr:col>
      <xdr:colOff>177800</xdr:colOff>
      <xdr:row>85</xdr:row>
      <xdr:rowOff>70562</xdr:rowOff>
    </xdr:to>
    <xdr:cxnSp macro="">
      <xdr:nvCxnSpPr>
        <xdr:cNvPr id="363" name="直線コネクタ 362"/>
        <xdr:cNvCxnSpPr/>
      </xdr:nvCxnSpPr>
      <xdr:spPr>
        <a:xfrm>
          <a:off x="7861300" y="1464335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18847</xdr:rowOff>
    </xdr:from>
    <xdr:to>
      <xdr:col>36</xdr:col>
      <xdr:colOff>165100</xdr:colOff>
      <xdr:row>85</xdr:row>
      <xdr:rowOff>120447</xdr:rowOff>
    </xdr:to>
    <xdr:sp macro="" textlink="">
      <xdr:nvSpPr>
        <xdr:cNvPr id="364" name="楕円 363"/>
        <xdr:cNvSpPr/>
      </xdr:nvSpPr>
      <xdr:spPr>
        <a:xfrm>
          <a:off x="6921500" y="1459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69647</xdr:rowOff>
    </xdr:from>
    <xdr:to>
      <xdr:col>41</xdr:col>
      <xdr:colOff>50800</xdr:colOff>
      <xdr:row>85</xdr:row>
      <xdr:rowOff>70104</xdr:rowOff>
    </xdr:to>
    <xdr:cxnSp macro="">
      <xdr:nvCxnSpPr>
        <xdr:cNvPr id="365" name="直線コネクタ 364"/>
        <xdr:cNvCxnSpPr/>
      </xdr:nvCxnSpPr>
      <xdr:spPr>
        <a:xfrm>
          <a:off x="6972300" y="1464289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107714</xdr:rowOff>
    </xdr:from>
    <xdr:ext cx="469744" cy="259045"/>
    <xdr:sp macro="" textlink="">
      <xdr:nvSpPr>
        <xdr:cNvPr id="366" name="n_1aveValue【公営住宅】&#10;一人当たり面積"/>
        <xdr:cNvSpPr txBox="1"/>
      </xdr:nvSpPr>
      <xdr:spPr>
        <a:xfrm>
          <a:off x="9391727" y="14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109541</xdr:rowOff>
    </xdr:from>
    <xdr:ext cx="469744" cy="259045"/>
    <xdr:sp macro="" textlink="">
      <xdr:nvSpPr>
        <xdr:cNvPr id="367" name="n_2aveValue【公営住宅】&#10;一人当たり面積"/>
        <xdr:cNvSpPr txBox="1"/>
      </xdr:nvSpPr>
      <xdr:spPr>
        <a:xfrm>
          <a:off x="8515427" y="1416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100855</xdr:rowOff>
    </xdr:from>
    <xdr:ext cx="469744" cy="259045"/>
    <xdr:sp macro="" textlink="">
      <xdr:nvSpPr>
        <xdr:cNvPr id="368" name="n_3aveValue【公営住宅】&#10;一人当たり面積"/>
        <xdr:cNvSpPr txBox="1"/>
      </xdr:nvSpPr>
      <xdr:spPr>
        <a:xfrm>
          <a:off x="7626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127830</xdr:rowOff>
    </xdr:from>
    <xdr:ext cx="469744" cy="259045"/>
    <xdr:sp macro="" textlink="">
      <xdr:nvSpPr>
        <xdr:cNvPr id="369" name="n_4aveValue【公営住宅】&#10;一人当たり面積"/>
        <xdr:cNvSpPr txBox="1"/>
      </xdr:nvSpPr>
      <xdr:spPr>
        <a:xfrm>
          <a:off x="6737427" y="141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113859</xdr:rowOff>
    </xdr:from>
    <xdr:ext cx="469744" cy="259045"/>
    <xdr:sp macro="" textlink="">
      <xdr:nvSpPr>
        <xdr:cNvPr id="370" name="n_1mainValue【公営住宅】&#10;一人当たり面積"/>
        <xdr:cNvSpPr txBox="1"/>
      </xdr:nvSpPr>
      <xdr:spPr>
        <a:xfrm>
          <a:off x="9391727" y="1468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112489</xdr:rowOff>
    </xdr:from>
    <xdr:ext cx="469744" cy="259045"/>
    <xdr:sp macro="" textlink="">
      <xdr:nvSpPr>
        <xdr:cNvPr id="371" name="n_2mainValue【公営住宅】&#10;一人当たり面積"/>
        <xdr:cNvSpPr txBox="1"/>
      </xdr:nvSpPr>
      <xdr:spPr>
        <a:xfrm>
          <a:off x="8515427" y="1468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112031</xdr:rowOff>
    </xdr:from>
    <xdr:ext cx="469744" cy="259045"/>
    <xdr:sp macro="" textlink="">
      <xdr:nvSpPr>
        <xdr:cNvPr id="372" name="n_3mainValue【公営住宅】&#10;一人当たり面積"/>
        <xdr:cNvSpPr txBox="1"/>
      </xdr:nvSpPr>
      <xdr:spPr>
        <a:xfrm>
          <a:off x="76264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111574</xdr:rowOff>
    </xdr:from>
    <xdr:ext cx="469744" cy="259045"/>
    <xdr:sp macro="" textlink="">
      <xdr:nvSpPr>
        <xdr:cNvPr id="373" name="n_4mainValue【公営住宅】&#10;一人当たり面積"/>
        <xdr:cNvSpPr txBox="1"/>
      </xdr:nvSpPr>
      <xdr:spPr>
        <a:xfrm>
          <a:off x="6737427" y="1468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81915</xdr:rowOff>
    </xdr:from>
    <xdr:to>
      <xdr:col>85</xdr:col>
      <xdr:colOff>126364</xdr:colOff>
      <xdr:row>41</xdr:row>
      <xdr:rowOff>133350</xdr:rowOff>
    </xdr:to>
    <xdr:cxnSp macro="">
      <xdr:nvCxnSpPr>
        <xdr:cNvPr id="414" name="直線コネクタ 413"/>
        <xdr:cNvCxnSpPr/>
      </xdr:nvCxnSpPr>
      <xdr:spPr>
        <a:xfrm flipV="1">
          <a:off x="16318864" y="591121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415"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16" name="直線コネクタ 415"/>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28592</xdr:rowOff>
    </xdr:from>
    <xdr:ext cx="405111" cy="259045"/>
    <xdr:sp macro="" textlink="">
      <xdr:nvSpPr>
        <xdr:cNvPr id="417" name="【認定こども園・幼稚園・保育所】&#10;有形固定資産減価償却率最大値テキスト"/>
        <xdr:cNvSpPr txBox="1"/>
      </xdr:nvSpPr>
      <xdr:spPr>
        <a:xfrm>
          <a:off x="16357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81915</xdr:rowOff>
    </xdr:from>
    <xdr:to>
      <xdr:col>86</xdr:col>
      <xdr:colOff>25400</xdr:colOff>
      <xdr:row>34</xdr:row>
      <xdr:rowOff>81915</xdr:rowOff>
    </xdr:to>
    <xdr:cxnSp macro="">
      <xdr:nvCxnSpPr>
        <xdr:cNvPr id="418" name="直線コネクタ 417"/>
        <xdr:cNvCxnSpPr/>
      </xdr:nvCxnSpPr>
      <xdr:spPr>
        <a:xfrm>
          <a:off x="16230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93997</xdr:rowOff>
    </xdr:from>
    <xdr:ext cx="405111" cy="259045"/>
    <xdr:sp macro="" textlink="">
      <xdr:nvSpPr>
        <xdr:cNvPr id="419" name="【認定こども園・幼稚園・保育所】&#10;有形固定資産減価償却率平均値テキスト"/>
        <xdr:cNvSpPr txBox="1"/>
      </xdr:nvSpPr>
      <xdr:spPr>
        <a:xfrm>
          <a:off x="16357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71120</xdr:rowOff>
    </xdr:from>
    <xdr:to>
      <xdr:col>85</xdr:col>
      <xdr:colOff>177800</xdr:colOff>
      <xdr:row>37</xdr:row>
      <xdr:rowOff>1270</xdr:rowOff>
    </xdr:to>
    <xdr:sp macro="" textlink="">
      <xdr:nvSpPr>
        <xdr:cNvPr id="420" name="フローチャート: 判断 419"/>
        <xdr:cNvSpPr/>
      </xdr:nvSpPr>
      <xdr:spPr>
        <a:xfrm>
          <a:off x="16268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1" name="フローチャート: 判断 420"/>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2" name="フローチャート: 判断 421"/>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3" name="フローチャート: 判断 422"/>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424" name="フローチャート: 判断 423"/>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93980</xdr:rowOff>
    </xdr:from>
    <xdr:to>
      <xdr:col>85</xdr:col>
      <xdr:colOff>177800</xdr:colOff>
      <xdr:row>37</xdr:row>
      <xdr:rowOff>24130</xdr:rowOff>
    </xdr:to>
    <xdr:sp macro="" textlink="">
      <xdr:nvSpPr>
        <xdr:cNvPr id="430" name="楕円 429"/>
        <xdr:cNvSpPr/>
      </xdr:nvSpPr>
      <xdr:spPr>
        <a:xfrm>
          <a:off x="16268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72407</xdr:rowOff>
    </xdr:from>
    <xdr:ext cx="405111" cy="259045"/>
    <xdr:sp macro="" textlink="">
      <xdr:nvSpPr>
        <xdr:cNvPr id="431" name="【認定こども園・幼稚園・保育所】&#10;有形固定資産減価償却率該当値テキスト"/>
        <xdr:cNvSpPr txBox="1"/>
      </xdr:nvSpPr>
      <xdr:spPr>
        <a:xfrm>
          <a:off x="16357600"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48260</xdr:rowOff>
    </xdr:from>
    <xdr:to>
      <xdr:col>81</xdr:col>
      <xdr:colOff>101600</xdr:colOff>
      <xdr:row>36</xdr:row>
      <xdr:rowOff>149860</xdr:rowOff>
    </xdr:to>
    <xdr:sp macro="" textlink="">
      <xdr:nvSpPr>
        <xdr:cNvPr id="432" name="楕円 431"/>
        <xdr:cNvSpPr/>
      </xdr:nvSpPr>
      <xdr:spPr>
        <a:xfrm>
          <a:off x="15430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99060</xdr:rowOff>
    </xdr:from>
    <xdr:to>
      <xdr:col>85</xdr:col>
      <xdr:colOff>127000</xdr:colOff>
      <xdr:row>36</xdr:row>
      <xdr:rowOff>144780</xdr:rowOff>
    </xdr:to>
    <xdr:cxnSp macro="">
      <xdr:nvCxnSpPr>
        <xdr:cNvPr id="433" name="直線コネクタ 432"/>
        <xdr:cNvCxnSpPr/>
      </xdr:nvCxnSpPr>
      <xdr:spPr>
        <a:xfrm>
          <a:off x="15481300" y="6271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635</xdr:rowOff>
    </xdr:from>
    <xdr:to>
      <xdr:col>76</xdr:col>
      <xdr:colOff>165100</xdr:colOff>
      <xdr:row>36</xdr:row>
      <xdr:rowOff>102235</xdr:rowOff>
    </xdr:to>
    <xdr:sp macro="" textlink="">
      <xdr:nvSpPr>
        <xdr:cNvPr id="434" name="楕円 433"/>
        <xdr:cNvSpPr/>
      </xdr:nvSpPr>
      <xdr:spPr>
        <a:xfrm>
          <a:off x="14541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51435</xdr:rowOff>
    </xdr:from>
    <xdr:to>
      <xdr:col>81</xdr:col>
      <xdr:colOff>50800</xdr:colOff>
      <xdr:row>36</xdr:row>
      <xdr:rowOff>99060</xdr:rowOff>
    </xdr:to>
    <xdr:cxnSp macro="">
      <xdr:nvCxnSpPr>
        <xdr:cNvPr id="435" name="直線コネクタ 434"/>
        <xdr:cNvCxnSpPr/>
      </xdr:nvCxnSpPr>
      <xdr:spPr>
        <a:xfrm>
          <a:off x="14592300" y="62236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124460</xdr:rowOff>
    </xdr:from>
    <xdr:to>
      <xdr:col>72</xdr:col>
      <xdr:colOff>38100</xdr:colOff>
      <xdr:row>36</xdr:row>
      <xdr:rowOff>54610</xdr:rowOff>
    </xdr:to>
    <xdr:sp macro="" textlink="">
      <xdr:nvSpPr>
        <xdr:cNvPr id="436" name="楕円 435"/>
        <xdr:cNvSpPr/>
      </xdr:nvSpPr>
      <xdr:spPr>
        <a:xfrm>
          <a:off x="13652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3810</xdr:rowOff>
    </xdr:from>
    <xdr:to>
      <xdr:col>76</xdr:col>
      <xdr:colOff>114300</xdr:colOff>
      <xdr:row>36</xdr:row>
      <xdr:rowOff>51435</xdr:rowOff>
    </xdr:to>
    <xdr:cxnSp macro="">
      <xdr:nvCxnSpPr>
        <xdr:cNvPr id="437" name="直線コネクタ 436"/>
        <xdr:cNvCxnSpPr/>
      </xdr:nvCxnSpPr>
      <xdr:spPr>
        <a:xfrm>
          <a:off x="13703300" y="617601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40640</xdr:rowOff>
    </xdr:from>
    <xdr:to>
      <xdr:col>67</xdr:col>
      <xdr:colOff>101600</xdr:colOff>
      <xdr:row>36</xdr:row>
      <xdr:rowOff>142240</xdr:rowOff>
    </xdr:to>
    <xdr:sp macro="" textlink="">
      <xdr:nvSpPr>
        <xdr:cNvPr id="438" name="楕円 437"/>
        <xdr:cNvSpPr/>
      </xdr:nvSpPr>
      <xdr:spPr>
        <a:xfrm>
          <a:off x="12763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3810</xdr:rowOff>
    </xdr:from>
    <xdr:to>
      <xdr:col>71</xdr:col>
      <xdr:colOff>177800</xdr:colOff>
      <xdr:row>36</xdr:row>
      <xdr:rowOff>91440</xdr:rowOff>
    </xdr:to>
    <xdr:cxnSp macro="">
      <xdr:nvCxnSpPr>
        <xdr:cNvPr id="439" name="直線コネクタ 438"/>
        <xdr:cNvCxnSpPr/>
      </xdr:nvCxnSpPr>
      <xdr:spPr>
        <a:xfrm flipV="1">
          <a:off x="12814300" y="617601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59072</xdr:rowOff>
    </xdr:from>
    <xdr:ext cx="405111" cy="259045"/>
    <xdr:sp macro="" textlink="">
      <xdr:nvSpPr>
        <xdr:cNvPr id="440" name="n_1aveValue【認定こども園・幼稚園・保育所】&#10;有形固定資産減価償却率"/>
        <xdr:cNvSpPr txBox="1"/>
      </xdr:nvSpPr>
      <xdr:spPr>
        <a:xfrm>
          <a:off x="152660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41" name="n_2aveValue【認定こども園・幼稚園・保育所】&#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442" name="n_3aveValue【認定こども園・幼稚園・保育所】&#10;有形固定資産減価償却率"/>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24782</xdr:rowOff>
    </xdr:from>
    <xdr:ext cx="405111" cy="259045"/>
    <xdr:sp macro="" textlink="">
      <xdr:nvSpPr>
        <xdr:cNvPr id="443" name="n_4aveValue【認定こども園・幼稚園・保育所】&#10;有形固定資産減価償却率"/>
        <xdr:cNvSpPr txBox="1"/>
      </xdr:nvSpPr>
      <xdr:spPr>
        <a:xfrm>
          <a:off x="12611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166387</xdr:rowOff>
    </xdr:from>
    <xdr:ext cx="405111" cy="259045"/>
    <xdr:sp macro="" textlink="">
      <xdr:nvSpPr>
        <xdr:cNvPr id="444" name="n_1mainValue【認定こども園・幼稚園・保育所】&#10;有形固定資産減価償却率"/>
        <xdr:cNvSpPr txBox="1"/>
      </xdr:nvSpPr>
      <xdr:spPr>
        <a:xfrm>
          <a:off x="15266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118762</xdr:rowOff>
    </xdr:from>
    <xdr:ext cx="405111" cy="259045"/>
    <xdr:sp macro="" textlink="">
      <xdr:nvSpPr>
        <xdr:cNvPr id="445" name="n_2mainValue【認定こども園・幼稚園・保育所】&#10;有形固定資産減価償却率"/>
        <xdr:cNvSpPr txBox="1"/>
      </xdr:nvSpPr>
      <xdr:spPr>
        <a:xfrm>
          <a:off x="143897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71137</xdr:rowOff>
    </xdr:from>
    <xdr:ext cx="405111" cy="259045"/>
    <xdr:sp macro="" textlink="">
      <xdr:nvSpPr>
        <xdr:cNvPr id="446" name="n_3mainValue【認定こども園・幼稚園・保育所】&#10;有形固定資産減価償却率"/>
        <xdr:cNvSpPr txBox="1"/>
      </xdr:nvSpPr>
      <xdr:spPr>
        <a:xfrm>
          <a:off x="13500744"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158767</xdr:rowOff>
    </xdr:from>
    <xdr:ext cx="405111" cy="259045"/>
    <xdr:sp macro="" textlink="">
      <xdr:nvSpPr>
        <xdr:cNvPr id="447" name="n_4mainValue【認定こども園・幼稚園・保育所】&#10;有形固定資産減価償却率"/>
        <xdr:cNvSpPr txBox="1"/>
      </xdr:nvSpPr>
      <xdr:spPr>
        <a:xfrm>
          <a:off x="12611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9" name="テキスト ボックス 45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1" name="テキスト ボックス 46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3" name="テキスト ボックス 46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5" name="テキスト ボックス 46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7" name="テキスト ボックス 46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45720</xdr:rowOff>
    </xdr:from>
    <xdr:to>
      <xdr:col>116</xdr:col>
      <xdr:colOff>62864</xdr:colOff>
      <xdr:row>41</xdr:row>
      <xdr:rowOff>26670</xdr:rowOff>
    </xdr:to>
    <xdr:cxnSp macro="">
      <xdr:nvCxnSpPr>
        <xdr:cNvPr id="471" name="直線コネクタ 470"/>
        <xdr:cNvCxnSpPr/>
      </xdr:nvCxnSpPr>
      <xdr:spPr>
        <a:xfrm flipV="1">
          <a:off x="22160864" y="587502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30497</xdr:rowOff>
    </xdr:from>
    <xdr:ext cx="469744" cy="259045"/>
    <xdr:sp macro="" textlink="">
      <xdr:nvSpPr>
        <xdr:cNvPr id="472" name="【認定こども園・幼稚園・保育所】&#10;一人当たり面積最小値テキスト"/>
        <xdr:cNvSpPr txBox="1"/>
      </xdr:nvSpPr>
      <xdr:spPr>
        <a:xfrm>
          <a:off x="22199600"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26670</xdr:rowOff>
    </xdr:from>
    <xdr:to>
      <xdr:col>116</xdr:col>
      <xdr:colOff>152400</xdr:colOff>
      <xdr:row>41</xdr:row>
      <xdr:rowOff>26670</xdr:rowOff>
    </xdr:to>
    <xdr:cxnSp macro="">
      <xdr:nvCxnSpPr>
        <xdr:cNvPr id="473" name="直線コネクタ 472"/>
        <xdr:cNvCxnSpPr/>
      </xdr:nvCxnSpPr>
      <xdr:spPr>
        <a:xfrm>
          <a:off x="22072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163847</xdr:rowOff>
    </xdr:from>
    <xdr:ext cx="469744" cy="259045"/>
    <xdr:sp macro="" textlink="">
      <xdr:nvSpPr>
        <xdr:cNvPr id="474" name="【認定こども園・幼稚園・保育所】&#10;一人当たり面積最大値テキスト"/>
        <xdr:cNvSpPr txBox="1"/>
      </xdr:nvSpPr>
      <xdr:spPr>
        <a:xfrm>
          <a:off x="22199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45720</xdr:rowOff>
    </xdr:from>
    <xdr:to>
      <xdr:col>116</xdr:col>
      <xdr:colOff>152400</xdr:colOff>
      <xdr:row>34</xdr:row>
      <xdr:rowOff>45720</xdr:rowOff>
    </xdr:to>
    <xdr:cxnSp macro="">
      <xdr:nvCxnSpPr>
        <xdr:cNvPr id="475" name="直線コネクタ 474"/>
        <xdr:cNvCxnSpPr/>
      </xdr:nvCxnSpPr>
      <xdr:spPr>
        <a:xfrm>
          <a:off x="22072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151147</xdr:rowOff>
    </xdr:from>
    <xdr:ext cx="469744" cy="259045"/>
    <xdr:sp macro="" textlink="">
      <xdr:nvSpPr>
        <xdr:cNvPr id="476" name="【認定こども園・幼稚園・保育所】&#10;一人当たり面積平均値テキスト"/>
        <xdr:cNvSpPr txBox="1"/>
      </xdr:nvSpPr>
      <xdr:spPr>
        <a:xfrm>
          <a:off x="22199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477" name="フローチャート: 判断 476"/>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52070</xdr:rowOff>
    </xdr:from>
    <xdr:to>
      <xdr:col>112</xdr:col>
      <xdr:colOff>38100</xdr:colOff>
      <xdr:row>35</xdr:row>
      <xdr:rowOff>153670</xdr:rowOff>
    </xdr:to>
    <xdr:sp macro="" textlink="">
      <xdr:nvSpPr>
        <xdr:cNvPr id="478" name="フローチャート: 判断 477"/>
        <xdr:cNvSpPr/>
      </xdr:nvSpPr>
      <xdr:spPr>
        <a:xfrm>
          <a:off x="21272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74930</xdr:rowOff>
    </xdr:from>
    <xdr:to>
      <xdr:col>107</xdr:col>
      <xdr:colOff>101600</xdr:colOff>
      <xdr:row>36</xdr:row>
      <xdr:rowOff>5080</xdr:rowOff>
    </xdr:to>
    <xdr:sp macro="" textlink="">
      <xdr:nvSpPr>
        <xdr:cNvPr id="479" name="フローチャート: 判断 478"/>
        <xdr:cNvSpPr/>
      </xdr:nvSpPr>
      <xdr:spPr>
        <a:xfrm>
          <a:off x="20383500" y="60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74930</xdr:rowOff>
    </xdr:from>
    <xdr:to>
      <xdr:col>102</xdr:col>
      <xdr:colOff>165100</xdr:colOff>
      <xdr:row>36</xdr:row>
      <xdr:rowOff>5080</xdr:rowOff>
    </xdr:to>
    <xdr:sp macro="" textlink="">
      <xdr:nvSpPr>
        <xdr:cNvPr id="480" name="フローチャート: 判断 479"/>
        <xdr:cNvSpPr/>
      </xdr:nvSpPr>
      <xdr:spPr>
        <a:xfrm>
          <a:off x="19494500" y="60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35</xdr:row>
      <xdr:rowOff>59690</xdr:rowOff>
    </xdr:from>
    <xdr:to>
      <xdr:col>98</xdr:col>
      <xdr:colOff>38100</xdr:colOff>
      <xdr:row>35</xdr:row>
      <xdr:rowOff>161290</xdr:rowOff>
    </xdr:to>
    <xdr:sp macro="" textlink="">
      <xdr:nvSpPr>
        <xdr:cNvPr id="481" name="フローチャート: 判断 480"/>
        <xdr:cNvSpPr/>
      </xdr:nvSpPr>
      <xdr:spPr>
        <a:xfrm>
          <a:off x="18605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158750</xdr:rowOff>
    </xdr:from>
    <xdr:to>
      <xdr:col>116</xdr:col>
      <xdr:colOff>114300</xdr:colOff>
      <xdr:row>38</xdr:row>
      <xdr:rowOff>88900</xdr:rowOff>
    </xdr:to>
    <xdr:sp macro="" textlink="">
      <xdr:nvSpPr>
        <xdr:cNvPr id="487" name="楕円 486"/>
        <xdr:cNvSpPr/>
      </xdr:nvSpPr>
      <xdr:spPr>
        <a:xfrm>
          <a:off x="22110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137177</xdr:rowOff>
    </xdr:from>
    <xdr:ext cx="469744" cy="259045"/>
    <xdr:sp macro="" textlink="">
      <xdr:nvSpPr>
        <xdr:cNvPr id="488" name="【認定こども園・幼稚園・保育所】&#10;一人当たり面積該当値テキスト"/>
        <xdr:cNvSpPr txBox="1"/>
      </xdr:nvSpPr>
      <xdr:spPr>
        <a:xfrm>
          <a:off x="22199600"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151130</xdr:rowOff>
    </xdr:from>
    <xdr:to>
      <xdr:col>112</xdr:col>
      <xdr:colOff>38100</xdr:colOff>
      <xdr:row>38</xdr:row>
      <xdr:rowOff>81280</xdr:rowOff>
    </xdr:to>
    <xdr:sp macro="" textlink="">
      <xdr:nvSpPr>
        <xdr:cNvPr id="489" name="楕円 488"/>
        <xdr:cNvSpPr/>
      </xdr:nvSpPr>
      <xdr:spPr>
        <a:xfrm>
          <a:off x="21272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30480</xdr:rowOff>
    </xdr:from>
    <xdr:to>
      <xdr:col>116</xdr:col>
      <xdr:colOff>63500</xdr:colOff>
      <xdr:row>38</xdr:row>
      <xdr:rowOff>38100</xdr:rowOff>
    </xdr:to>
    <xdr:cxnSp macro="">
      <xdr:nvCxnSpPr>
        <xdr:cNvPr id="490" name="直線コネクタ 489"/>
        <xdr:cNvCxnSpPr/>
      </xdr:nvCxnSpPr>
      <xdr:spPr>
        <a:xfrm>
          <a:off x="21323300" y="6545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143510</xdr:rowOff>
    </xdr:from>
    <xdr:to>
      <xdr:col>107</xdr:col>
      <xdr:colOff>101600</xdr:colOff>
      <xdr:row>38</xdr:row>
      <xdr:rowOff>73660</xdr:rowOff>
    </xdr:to>
    <xdr:sp macro="" textlink="">
      <xdr:nvSpPr>
        <xdr:cNvPr id="491" name="楕円 490"/>
        <xdr:cNvSpPr/>
      </xdr:nvSpPr>
      <xdr:spPr>
        <a:xfrm>
          <a:off x="20383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22860</xdr:rowOff>
    </xdr:from>
    <xdr:to>
      <xdr:col>111</xdr:col>
      <xdr:colOff>177800</xdr:colOff>
      <xdr:row>38</xdr:row>
      <xdr:rowOff>30480</xdr:rowOff>
    </xdr:to>
    <xdr:cxnSp macro="">
      <xdr:nvCxnSpPr>
        <xdr:cNvPr id="492" name="直線コネクタ 491"/>
        <xdr:cNvCxnSpPr/>
      </xdr:nvCxnSpPr>
      <xdr:spPr>
        <a:xfrm>
          <a:off x="20434300" y="6537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143510</xdr:rowOff>
    </xdr:from>
    <xdr:to>
      <xdr:col>102</xdr:col>
      <xdr:colOff>165100</xdr:colOff>
      <xdr:row>38</xdr:row>
      <xdr:rowOff>73660</xdr:rowOff>
    </xdr:to>
    <xdr:sp macro="" textlink="">
      <xdr:nvSpPr>
        <xdr:cNvPr id="493" name="楕円 492"/>
        <xdr:cNvSpPr/>
      </xdr:nvSpPr>
      <xdr:spPr>
        <a:xfrm>
          <a:off x="19494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22860</xdr:rowOff>
    </xdr:from>
    <xdr:to>
      <xdr:col>107</xdr:col>
      <xdr:colOff>50800</xdr:colOff>
      <xdr:row>38</xdr:row>
      <xdr:rowOff>22860</xdr:rowOff>
    </xdr:to>
    <xdr:cxnSp macro="">
      <xdr:nvCxnSpPr>
        <xdr:cNvPr id="494" name="直線コネクタ 493"/>
        <xdr:cNvCxnSpPr/>
      </xdr:nvCxnSpPr>
      <xdr:spPr>
        <a:xfrm>
          <a:off x="19545300" y="6537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135890</xdr:rowOff>
    </xdr:from>
    <xdr:to>
      <xdr:col>98</xdr:col>
      <xdr:colOff>38100</xdr:colOff>
      <xdr:row>38</xdr:row>
      <xdr:rowOff>66040</xdr:rowOff>
    </xdr:to>
    <xdr:sp macro="" textlink="">
      <xdr:nvSpPr>
        <xdr:cNvPr id="495" name="楕円 494"/>
        <xdr:cNvSpPr/>
      </xdr:nvSpPr>
      <xdr:spPr>
        <a:xfrm>
          <a:off x="18605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15240</xdr:rowOff>
    </xdr:from>
    <xdr:to>
      <xdr:col>102</xdr:col>
      <xdr:colOff>114300</xdr:colOff>
      <xdr:row>38</xdr:row>
      <xdr:rowOff>22860</xdr:rowOff>
    </xdr:to>
    <xdr:cxnSp macro="">
      <xdr:nvCxnSpPr>
        <xdr:cNvPr id="496" name="直線コネクタ 495"/>
        <xdr:cNvCxnSpPr/>
      </xdr:nvCxnSpPr>
      <xdr:spPr>
        <a:xfrm>
          <a:off x="18656300" y="6530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33</xdr:row>
      <xdr:rowOff>170197</xdr:rowOff>
    </xdr:from>
    <xdr:ext cx="469744" cy="259045"/>
    <xdr:sp macro="" textlink="">
      <xdr:nvSpPr>
        <xdr:cNvPr id="497" name="n_1aveValue【認定こども園・幼稚園・保育所】&#10;一人当たり面積"/>
        <xdr:cNvSpPr txBox="1"/>
      </xdr:nvSpPr>
      <xdr:spPr>
        <a:xfrm>
          <a:off x="21075727" y="58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21607</xdr:rowOff>
    </xdr:from>
    <xdr:ext cx="469744" cy="259045"/>
    <xdr:sp macro="" textlink="">
      <xdr:nvSpPr>
        <xdr:cNvPr id="498" name="n_2aveValue【認定こども園・幼稚園・保育所】&#10;一人当たり面積"/>
        <xdr:cNvSpPr txBox="1"/>
      </xdr:nvSpPr>
      <xdr:spPr>
        <a:xfrm>
          <a:off x="20199427" y="58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21607</xdr:rowOff>
    </xdr:from>
    <xdr:ext cx="469744" cy="259045"/>
    <xdr:sp macro="" textlink="">
      <xdr:nvSpPr>
        <xdr:cNvPr id="499" name="n_3aveValue【認定こども園・幼稚園・保育所】&#10;一人当たり面積"/>
        <xdr:cNvSpPr txBox="1"/>
      </xdr:nvSpPr>
      <xdr:spPr>
        <a:xfrm>
          <a:off x="19310427" y="58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6367</xdr:rowOff>
    </xdr:from>
    <xdr:ext cx="469744" cy="259045"/>
    <xdr:sp macro="" textlink="">
      <xdr:nvSpPr>
        <xdr:cNvPr id="500" name="n_4aveValue【認定こども園・幼稚園・保育所】&#10;一人当たり面積"/>
        <xdr:cNvSpPr txBox="1"/>
      </xdr:nvSpPr>
      <xdr:spPr>
        <a:xfrm>
          <a:off x="18421427" y="583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72407</xdr:rowOff>
    </xdr:from>
    <xdr:ext cx="469744" cy="259045"/>
    <xdr:sp macro="" textlink="">
      <xdr:nvSpPr>
        <xdr:cNvPr id="501" name="n_1mainValue【認定こども園・幼稚園・保育所】&#10;一人当たり面積"/>
        <xdr:cNvSpPr txBox="1"/>
      </xdr:nvSpPr>
      <xdr:spPr>
        <a:xfrm>
          <a:off x="210757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64787</xdr:rowOff>
    </xdr:from>
    <xdr:ext cx="469744" cy="259045"/>
    <xdr:sp macro="" textlink="">
      <xdr:nvSpPr>
        <xdr:cNvPr id="502" name="n_2mainValue【認定こども園・幼稚園・保育所】&#10;一人当たり面積"/>
        <xdr:cNvSpPr txBox="1"/>
      </xdr:nvSpPr>
      <xdr:spPr>
        <a:xfrm>
          <a:off x="20199427" y="65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64787</xdr:rowOff>
    </xdr:from>
    <xdr:ext cx="469744" cy="259045"/>
    <xdr:sp macro="" textlink="">
      <xdr:nvSpPr>
        <xdr:cNvPr id="503" name="n_3mainValue【認定こども園・幼稚園・保育所】&#10;一人当たり面積"/>
        <xdr:cNvSpPr txBox="1"/>
      </xdr:nvSpPr>
      <xdr:spPr>
        <a:xfrm>
          <a:off x="19310427" y="65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57167</xdr:rowOff>
    </xdr:from>
    <xdr:ext cx="469744" cy="259045"/>
    <xdr:sp macro="" textlink="">
      <xdr:nvSpPr>
        <xdr:cNvPr id="504" name="n_4mainValue【認定こども園・幼稚園・保育所】&#10;一人当たり面積"/>
        <xdr:cNvSpPr txBox="1"/>
      </xdr:nvSpPr>
      <xdr:spPr>
        <a:xfrm>
          <a:off x="184214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5" name="テキスト ボックス 5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5" name="テキスト ボックス 5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148590</xdr:rowOff>
    </xdr:from>
    <xdr:to>
      <xdr:col>85</xdr:col>
      <xdr:colOff>126364</xdr:colOff>
      <xdr:row>64</xdr:row>
      <xdr:rowOff>76200</xdr:rowOff>
    </xdr:to>
    <xdr:cxnSp macro="">
      <xdr:nvCxnSpPr>
        <xdr:cNvPr id="529" name="直線コネクタ 528"/>
        <xdr:cNvCxnSpPr/>
      </xdr:nvCxnSpPr>
      <xdr:spPr>
        <a:xfrm flipV="1">
          <a:off x="16318864" y="974979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530" name="【学校施設】&#10;有形固定資産減価償却率最小値テキスト"/>
        <xdr:cNvSpPr txBox="1"/>
      </xdr:nvSpPr>
      <xdr:spPr>
        <a:xfrm>
          <a:off x="163576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1" name="直線コネクタ 530"/>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95267</xdr:rowOff>
    </xdr:from>
    <xdr:ext cx="405111" cy="259045"/>
    <xdr:sp macro="" textlink="">
      <xdr:nvSpPr>
        <xdr:cNvPr id="532" name="【学校施設】&#10;有形固定資産減価償却率最大値テキスト"/>
        <xdr:cNvSpPr txBox="1"/>
      </xdr:nvSpPr>
      <xdr:spPr>
        <a:xfrm>
          <a:off x="16357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148590</xdr:rowOff>
    </xdr:from>
    <xdr:to>
      <xdr:col>86</xdr:col>
      <xdr:colOff>25400</xdr:colOff>
      <xdr:row>56</xdr:row>
      <xdr:rowOff>148590</xdr:rowOff>
    </xdr:to>
    <xdr:cxnSp macro="">
      <xdr:nvCxnSpPr>
        <xdr:cNvPr id="533" name="直線コネクタ 532"/>
        <xdr:cNvCxnSpPr/>
      </xdr:nvCxnSpPr>
      <xdr:spPr>
        <a:xfrm>
          <a:off x="16230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129557</xdr:rowOff>
    </xdr:from>
    <xdr:ext cx="405111" cy="259045"/>
    <xdr:sp macro="" textlink="">
      <xdr:nvSpPr>
        <xdr:cNvPr id="534" name="【学校施設】&#10;有形固定資産減価償却率平均値テキスト"/>
        <xdr:cNvSpPr txBox="1"/>
      </xdr:nvSpPr>
      <xdr:spPr>
        <a:xfrm>
          <a:off x="16357600" y="1041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535" name="フローチャート: 判断 534"/>
        <xdr:cNvSpPr/>
      </xdr:nvSpPr>
      <xdr:spPr>
        <a:xfrm>
          <a:off x="162687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101600</xdr:rowOff>
    </xdr:from>
    <xdr:to>
      <xdr:col>81</xdr:col>
      <xdr:colOff>101600</xdr:colOff>
      <xdr:row>62</xdr:row>
      <xdr:rowOff>31750</xdr:rowOff>
    </xdr:to>
    <xdr:sp macro="" textlink="">
      <xdr:nvSpPr>
        <xdr:cNvPr id="536" name="フローチャート: 判断 535"/>
        <xdr:cNvSpPr/>
      </xdr:nvSpPr>
      <xdr:spPr>
        <a:xfrm>
          <a:off x="15430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537" name="フローチャート: 判断 536"/>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59690</xdr:rowOff>
    </xdr:from>
    <xdr:to>
      <xdr:col>72</xdr:col>
      <xdr:colOff>38100</xdr:colOff>
      <xdr:row>61</xdr:row>
      <xdr:rowOff>161290</xdr:rowOff>
    </xdr:to>
    <xdr:sp macro="" textlink="">
      <xdr:nvSpPr>
        <xdr:cNvPr id="538" name="フローチャート: 判断 537"/>
        <xdr:cNvSpPr/>
      </xdr:nvSpPr>
      <xdr:spPr>
        <a:xfrm>
          <a:off x="13652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48260</xdr:rowOff>
    </xdr:from>
    <xdr:to>
      <xdr:col>67</xdr:col>
      <xdr:colOff>101600</xdr:colOff>
      <xdr:row>61</xdr:row>
      <xdr:rowOff>149860</xdr:rowOff>
    </xdr:to>
    <xdr:sp macro="" textlink="">
      <xdr:nvSpPr>
        <xdr:cNvPr id="539" name="フローチャート: 判断 538"/>
        <xdr:cNvSpPr/>
      </xdr:nvSpPr>
      <xdr:spPr>
        <a:xfrm>
          <a:off x="12763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45" name="楕円 544"/>
        <xdr:cNvSpPr/>
      </xdr:nvSpPr>
      <xdr:spPr>
        <a:xfrm>
          <a:off x="16268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86377</xdr:rowOff>
    </xdr:from>
    <xdr:ext cx="405111" cy="259045"/>
    <xdr:sp macro="" textlink="">
      <xdr:nvSpPr>
        <xdr:cNvPr id="546" name="【学校施設】&#10;有形固定資産減価償却率該当値テキスト"/>
        <xdr:cNvSpPr txBox="1"/>
      </xdr:nvSpPr>
      <xdr:spPr>
        <a:xfrm>
          <a:off x="16357600"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158750</xdr:rowOff>
    </xdr:from>
    <xdr:to>
      <xdr:col>81</xdr:col>
      <xdr:colOff>101600</xdr:colOff>
      <xdr:row>59</xdr:row>
      <xdr:rowOff>88900</xdr:rowOff>
    </xdr:to>
    <xdr:sp macro="" textlink="">
      <xdr:nvSpPr>
        <xdr:cNvPr id="547" name="楕円 546"/>
        <xdr:cNvSpPr/>
      </xdr:nvSpPr>
      <xdr:spPr>
        <a:xfrm>
          <a:off x="15430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38100</xdr:rowOff>
    </xdr:from>
    <xdr:to>
      <xdr:col>85</xdr:col>
      <xdr:colOff>127000</xdr:colOff>
      <xdr:row>59</xdr:row>
      <xdr:rowOff>114300</xdr:rowOff>
    </xdr:to>
    <xdr:cxnSp macro="">
      <xdr:nvCxnSpPr>
        <xdr:cNvPr id="548" name="直線コネクタ 547"/>
        <xdr:cNvCxnSpPr/>
      </xdr:nvCxnSpPr>
      <xdr:spPr>
        <a:xfrm>
          <a:off x="15481300" y="101536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49" name="楕円 548"/>
        <xdr:cNvSpPr/>
      </xdr:nvSpPr>
      <xdr:spPr>
        <a:xfrm>
          <a:off x="14541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38100</xdr:rowOff>
    </xdr:from>
    <xdr:to>
      <xdr:col>81</xdr:col>
      <xdr:colOff>50800</xdr:colOff>
      <xdr:row>59</xdr:row>
      <xdr:rowOff>152400</xdr:rowOff>
    </xdr:to>
    <xdr:cxnSp macro="">
      <xdr:nvCxnSpPr>
        <xdr:cNvPr id="550" name="直線コネクタ 549"/>
        <xdr:cNvCxnSpPr/>
      </xdr:nvCxnSpPr>
      <xdr:spPr>
        <a:xfrm flipV="1">
          <a:off x="14592300" y="10153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xdr:rowOff>
    </xdr:from>
    <xdr:to>
      <xdr:col>72</xdr:col>
      <xdr:colOff>38100</xdr:colOff>
      <xdr:row>59</xdr:row>
      <xdr:rowOff>107950</xdr:rowOff>
    </xdr:to>
    <xdr:sp macro="" textlink="">
      <xdr:nvSpPr>
        <xdr:cNvPr id="551" name="楕円 550"/>
        <xdr:cNvSpPr/>
      </xdr:nvSpPr>
      <xdr:spPr>
        <a:xfrm>
          <a:off x="1365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57150</xdr:rowOff>
    </xdr:from>
    <xdr:to>
      <xdr:col>76</xdr:col>
      <xdr:colOff>114300</xdr:colOff>
      <xdr:row>59</xdr:row>
      <xdr:rowOff>152400</xdr:rowOff>
    </xdr:to>
    <xdr:cxnSp macro="">
      <xdr:nvCxnSpPr>
        <xdr:cNvPr id="552" name="直線コネクタ 551"/>
        <xdr:cNvCxnSpPr/>
      </xdr:nvCxnSpPr>
      <xdr:spPr>
        <a:xfrm>
          <a:off x="13703300" y="10172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135890</xdr:rowOff>
    </xdr:from>
    <xdr:to>
      <xdr:col>67</xdr:col>
      <xdr:colOff>101600</xdr:colOff>
      <xdr:row>59</xdr:row>
      <xdr:rowOff>66040</xdr:rowOff>
    </xdr:to>
    <xdr:sp macro="" textlink="">
      <xdr:nvSpPr>
        <xdr:cNvPr id="553" name="楕円 552"/>
        <xdr:cNvSpPr/>
      </xdr:nvSpPr>
      <xdr:spPr>
        <a:xfrm>
          <a:off x="12763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15240</xdr:rowOff>
    </xdr:from>
    <xdr:to>
      <xdr:col>71</xdr:col>
      <xdr:colOff>177800</xdr:colOff>
      <xdr:row>59</xdr:row>
      <xdr:rowOff>57150</xdr:rowOff>
    </xdr:to>
    <xdr:cxnSp macro="">
      <xdr:nvCxnSpPr>
        <xdr:cNvPr id="554" name="直線コネクタ 553"/>
        <xdr:cNvCxnSpPr/>
      </xdr:nvCxnSpPr>
      <xdr:spPr>
        <a:xfrm>
          <a:off x="12814300" y="101307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22877</xdr:rowOff>
    </xdr:from>
    <xdr:ext cx="405111" cy="259045"/>
    <xdr:sp macro="" textlink="">
      <xdr:nvSpPr>
        <xdr:cNvPr id="555" name="n_1aveValue【学校施設】&#10;有形固定資産減価償却率"/>
        <xdr:cNvSpPr txBox="1"/>
      </xdr:nvSpPr>
      <xdr:spPr>
        <a:xfrm>
          <a:off x="152660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556" name="n_2aveValue【学校施設】&#10;有形固定資産減価償却率"/>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152417</xdr:rowOff>
    </xdr:from>
    <xdr:ext cx="405111" cy="259045"/>
    <xdr:sp macro="" textlink="">
      <xdr:nvSpPr>
        <xdr:cNvPr id="557" name="n_3aveValue【学校施設】&#10;有形固定資産減価償却率"/>
        <xdr:cNvSpPr txBox="1"/>
      </xdr:nvSpPr>
      <xdr:spPr>
        <a:xfrm>
          <a:off x="13500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140987</xdr:rowOff>
    </xdr:from>
    <xdr:ext cx="405111" cy="259045"/>
    <xdr:sp macro="" textlink="">
      <xdr:nvSpPr>
        <xdr:cNvPr id="558" name="n_4aveValue【学校施設】&#10;有形固定資産減価償却率"/>
        <xdr:cNvSpPr txBox="1"/>
      </xdr:nvSpPr>
      <xdr:spPr>
        <a:xfrm>
          <a:off x="126117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105427</xdr:rowOff>
    </xdr:from>
    <xdr:ext cx="405111" cy="259045"/>
    <xdr:sp macro="" textlink="">
      <xdr:nvSpPr>
        <xdr:cNvPr id="559" name="n_1mainValue【学校施設】&#10;有形固定資産減価償却率"/>
        <xdr:cNvSpPr txBox="1"/>
      </xdr:nvSpPr>
      <xdr:spPr>
        <a:xfrm>
          <a:off x="152660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560" name="n_2mainValue【学校施設】&#10;有形固定資産減価償却率"/>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124477</xdr:rowOff>
    </xdr:from>
    <xdr:ext cx="405111" cy="259045"/>
    <xdr:sp macro="" textlink="">
      <xdr:nvSpPr>
        <xdr:cNvPr id="561" name="n_3mainValue【学校施設】&#10;有形固定資産減価償却率"/>
        <xdr:cNvSpPr txBox="1"/>
      </xdr:nvSpPr>
      <xdr:spPr>
        <a:xfrm>
          <a:off x="13500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562" name="n_4mainValue【学校施設】&#10;有形固定資産減価償却率"/>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xdr:rowOff>
    </xdr:from>
    <xdr:to>
      <xdr:col>116</xdr:col>
      <xdr:colOff>62864</xdr:colOff>
      <xdr:row>64</xdr:row>
      <xdr:rowOff>105410</xdr:rowOff>
    </xdr:to>
    <xdr:cxnSp macro="">
      <xdr:nvCxnSpPr>
        <xdr:cNvPr id="587" name="直線コネクタ 586"/>
        <xdr:cNvCxnSpPr/>
      </xdr:nvCxnSpPr>
      <xdr:spPr>
        <a:xfrm flipV="1">
          <a:off x="22160864" y="9437370"/>
          <a:ext cx="0" cy="1640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109237</xdr:rowOff>
    </xdr:from>
    <xdr:ext cx="469744" cy="259045"/>
    <xdr:sp macro="" textlink="">
      <xdr:nvSpPr>
        <xdr:cNvPr id="588" name="【学校施設】&#10;一人当たり面積最小値テキスト"/>
        <xdr:cNvSpPr txBox="1"/>
      </xdr:nvSpPr>
      <xdr:spPr>
        <a:xfrm>
          <a:off x="22199600" y="1108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105410</xdr:rowOff>
    </xdr:from>
    <xdr:to>
      <xdr:col>116</xdr:col>
      <xdr:colOff>152400</xdr:colOff>
      <xdr:row>64</xdr:row>
      <xdr:rowOff>105410</xdr:rowOff>
    </xdr:to>
    <xdr:cxnSp macro="">
      <xdr:nvCxnSpPr>
        <xdr:cNvPr id="589" name="直線コネクタ 588"/>
        <xdr:cNvCxnSpPr/>
      </xdr:nvCxnSpPr>
      <xdr:spPr>
        <a:xfrm>
          <a:off x="22072600" y="1107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125747</xdr:rowOff>
    </xdr:from>
    <xdr:ext cx="469744" cy="259045"/>
    <xdr:sp macro="" textlink="">
      <xdr:nvSpPr>
        <xdr:cNvPr id="590" name="【学校施設】&#10;一人当たり面積最大値テキスト"/>
        <xdr:cNvSpPr txBox="1"/>
      </xdr:nvSpPr>
      <xdr:spPr>
        <a:xfrm>
          <a:off x="22199600" y="921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xdr:rowOff>
    </xdr:from>
    <xdr:to>
      <xdr:col>116</xdr:col>
      <xdr:colOff>152400</xdr:colOff>
      <xdr:row>55</xdr:row>
      <xdr:rowOff>7620</xdr:rowOff>
    </xdr:to>
    <xdr:cxnSp macro="">
      <xdr:nvCxnSpPr>
        <xdr:cNvPr id="591" name="直線コネクタ 590"/>
        <xdr:cNvCxnSpPr/>
      </xdr:nvCxnSpPr>
      <xdr:spPr>
        <a:xfrm>
          <a:off x="22072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90187</xdr:rowOff>
    </xdr:from>
    <xdr:ext cx="469744" cy="259045"/>
    <xdr:sp macro="" textlink="">
      <xdr:nvSpPr>
        <xdr:cNvPr id="592" name="【学校施設】&#10;一人当たり面積平均値テキスト"/>
        <xdr:cNvSpPr txBox="1"/>
      </xdr:nvSpPr>
      <xdr:spPr>
        <a:xfrm>
          <a:off x="22199600" y="10034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67310</xdr:rowOff>
    </xdr:from>
    <xdr:to>
      <xdr:col>116</xdr:col>
      <xdr:colOff>114300</xdr:colOff>
      <xdr:row>59</xdr:row>
      <xdr:rowOff>168910</xdr:rowOff>
    </xdr:to>
    <xdr:sp macro="" textlink="">
      <xdr:nvSpPr>
        <xdr:cNvPr id="593" name="フローチャート: 判断 592"/>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57</xdr:row>
      <xdr:rowOff>30480</xdr:rowOff>
    </xdr:from>
    <xdr:to>
      <xdr:col>112</xdr:col>
      <xdr:colOff>38100</xdr:colOff>
      <xdr:row>57</xdr:row>
      <xdr:rowOff>132080</xdr:rowOff>
    </xdr:to>
    <xdr:sp macro="" textlink="">
      <xdr:nvSpPr>
        <xdr:cNvPr id="594" name="フローチャート: 判断 593"/>
        <xdr:cNvSpPr/>
      </xdr:nvSpPr>
      <xdr:spPr>
        <a:xfrm>
          <a:off x="212725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57</xdr:row>
      <xdr:rowOff>55880</xdr:rowOff>
    </xdr:from>
    <xdr:to>
      <xdr:col>107</xdr:col>
      <xdr:colOff>101600</xdr:colOff>
      <xdr:row>57</xdr:row>
      <xdr:rowOff>157480</xdr:rowOff>
    </xdr:to>
    <xdr:sp macro="" textlink="">
      <xdr:nvSpPr>
        <xdr:cNvPr id="595" name="フローチャート: 判断 594"/>
        <xdr:cNvSpPr/>
      </xdr:nvSpPr>
      <xdr:spPr>
        <a:xfrm>
          <a:off x="20383500" y="982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57</xdr:row>
      <xdr:rowOff>116840</xdr:rowOff>
    </xdr:from>
    <xdr:to>
      <xdr:col>102</xdr:col>
      <xdr:colOff>165100</xdr:colOff>
      <xdr:row>58</xdr:row>
      <xdr:rowOff>46990</xdr:rowOff>
    </xdr:to>
    <xdr:sp macro="" textlink="">
      <xdr:nvSpPr>
        <xdr:cNvPr id="596" name="フローチャート: 判断 595"/>
        <xdr:cNvSpPr/>
      </xdr:nvSpPr>
      <xdr:spPr>
        <a:xfrm>
          <a:off x="19494500" y="98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57</xdr:row>
      <xdr:rowOff>68580</xdr:rowOff>
    </xdr:from>
    <xdr:to>
      <xdr:col>98</xdr:col>
      <xdr:colOff>38100</xdr:colOff>
      <xdr:row>57</xdr:row>
      <xdr:rowOff>170180</xdr:rowOff>
    </xdr:to>
    <xdr:sp macro="" textlink="">
      <xdr:nvSpPr>
        <xdr:cNvPr id="597" name="フローチャート: 判断 596"/>
        <xdr:cNvSpPr/>
      </xdr:nvSpPr>
      <xdr:spPr>
        <a:xfrm>
          <a:off x="18605500" y="984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24130</xdr:rowOff>
    </xdr:from>
    <xdr:to>
      <xdr:col>116</xdr:col>
      <xdr:colOff>114300</xdr:colOff>
      <xdr:row>62</xdr:row>
      <xdr:rowOff>125730</xdr:rowOff>
    </xdr:to>
    <xdr:sp macro="" textlink="">
      <xdr:nvSpPr>
        <xdr:cNvPr id="603" name="楕円 602"/>
        <xdr:cNvSpPr/>
      </xdr:nvSpPr>
      <xdr:spPr>
        <a:xfrm>
          <a:off x="22110700" y="1065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2557</xdr:rowOff>
    </xdr:from>
    <xdr:ext cx="469744" cy="259045"/>
    <xdr:sp macro="" textlink="">
      <xdr:nvSpPr>
        <xdr:cNvPr id="604" name="【学校施設】&#10;一人当たり面積該当値テキスト"/>
        <xdr:cNvSpPr txBox="1"/>
      </xdr:nvSpPr>
      <xdr:spPr>
        <a:xfrm>
          <a:off x="22199600" y="1063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12700</xdr:rowOff>
    </xdr:from>
    <xdr:to>
      <xdr:col>112</xdr:col>
      <xdr:colOff>38100</xdr:colOff>
      <xdr:row>62</xdr:row>
      <xdr:rowOff>114300</xdr:rowOff>
    </xdr:to>
    <xdr:sp macro="" textlink="">
      <xdr:nvSpPr>
        <xdr:cNvPr id="605" name="楕円 604"/>
        <xdr:cNvSpPr/>
      </xdr:nvSpPr>
      <xdr:spPr>
        <a:xfrm>
          <a:off x="21272500" y="106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63500</xdr:rowOff>
    </xdr:from>
    <xdr:to>
      <xdr:col>116</xdr:col>
      <xdr:colOff>63500</xdr:colOff>
      <xdr:row>62</xdr:row>
      <xdr:rowOff>74930</xdr:rowOff>
    </xdr:to>
    <xdr:cxnSp macro="">
      <xdr:nvCxnSpPr>
        <xdr:cNvPr id="606" name="直線コネクタ 605"/>
        <xdr:cNvCxnSpPr/>
      </xdr:nvCxnSpPr>
      <xdr:spPr>
        <a:xfrm>
          <a:off x="21323300" y="106934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153670</xdr:rowOff>
    </xdr:from>
    <xdr:to>
      <xdr:col>107</xdr:col>
      <xdr:colOff>101600</xdr:colOff>
      <xdr:row>62</xdr:row>
      <xdr:rowOff>83820</xdr:rowOff>
    </xdr:to>
    <xdr:sp macro="" textlink="">
      <xdr:nvSpPr>
        <xdr:cNvPr id="607" name="楕円 606"/>
        <xdr:cNvSpPr/>
      </xdr:nvSpPr>
      <xdr:spPr>
        <a:xfrm>
          <a:off x="20383500" y="1061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33020</xdr:rowOff>
    </xdr:from>
    <xdr:to>
      <xdr:col>111</xdr:col>
      <xdr:colOff>177800</xdr:colOff>
      <xdr:row>62</xdr:row>
      <xdr:rowOff>63500</xdr:rowOff>
    </xdr:to>
    <xdr:cxnSp macro="">
      <xdr:nvCxnSpPr>
        <xdr:cNvPr id="608" name="直線コネクタ 607"/>
        <xdr:cNvCxnSpPr/>
      </xdr:nvCxnSpPr>
      <xdr:spPr>
        <a:xfrm>
          <a:off x="20434300" y="10662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151130</xdr:rowOff>
    </xdr:from>
    <xdr:to>
      <xdr:col>102</xdr:col>
      <xdr:colOff>165100</xdr:colOff>
      <xdr:row>62</xdr:row>
      <xdr:rowOff>81280</xdr:rowOff>
    </xdr:to>
    <xdr:sp macro="" textlink="">
      <xdr:nvSpPr>
        <xdr:cNvPr id="609" name="楕円 608"/>
        <xdr:cNvSpPr/>
      </xdr:nvSpPr>
      <xdr:spPr>
        <a:xfrm>
          <a:off x="19494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30480</xdr:rowOff>
    </xdr:from>
    <xdr:to>
      <xdr:col>107</xdr:col>
      <xdr:colOff>50800</xdr:colOff>
      <xdr:row>62</xdr:row>
      <xdr:rowOff>33020</xdr:rowOff>
    </xdr:to>
    <xdr:cxnSp macro="">
      <xdr:nvCxnSpPr>
        <xdr:cNvPr id="610" name="直線コネクタ 609"/>
        <xdr:cNvCxnSpPr/>
      </xdr:nvCxnSpPr>
      <xdr:spPr>
        <a:xfrm>
          <a:off x="19545300" y="106603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168910</xdr:rowOff>
    </xdr:from>
    <xdr:to>
      <xdr:col>98</xdr:col>
      <xdr:colOff>38100</xdr:colOff>
      <xdr:row>62</xdr:row>
      <xdr:rowOff>99060</xdr:rowOff>
    </xdr:to>
    <xdr:sp macro="" textlink="">
      <xdr:nvSpPr>
        <xdr:cNvPr id="611" name="楕円 610"/>
        <xdr:cNvSpPr/>
      </xdr:nvSpPr>
      <xdr:spPr>
        <a:xfrm>
          <a:off x="18605500" y="106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30480</xdr:rowOff>
    </xdr:from>
    <xdr:to>
      <xdr:col>102</xdr:col>
      <xdr:colOff>114300</xdr:colOff>
      <xdr:row>62</xdr:row>
      <xdr:rowOff>48260</xdr:rowOff>
    </xdr:to>
    <xdr:cxnSp macro="">
      <xdr:nvCxnSpPr>
        <xdr:cNvPr id="612" name="直線コネクタ 611"/>
        <xdr:cNvCxnSpPr/>
      </xdr:nvCxnSpPr>
      <xdr:spPr>
        <a:xfrm flipV="1">
          <a:off x="18656300" y="1066038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55</xdr:row>
      <xdr:rowOff>148607</xdr:rowOff>
    </xdr:from>
    <xdr:ext cx="469744" cy="259045"/>
    <xdr:sp macro="" textlink="">
      <xdr:nvSpPr>
        <xdr:cNvPr id="613" name="n_1aveValue【学校施設】&#10;一人当たり面積"/>
        <xdr:cNvSpPr txBox="1"/>
      </xdr:nvSpPr>
      <xdr:spPr>
        <a:xfrm>
          <a:off x="21075727" y="957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2557</xdr:rowOff>
    </xdr:from>
    <xdr:ext cx="469744" cy="259045"/>
    <xdr:sp macro="" textlink="">
      <xdr:nvSpPr>
        <xdr:cNvPr id="614" name="n_2aveValue【学校施設】&#10;一人当たり面積"/>
        <xdr:cNvSpPr txBox="1"/>
      </xdr:nvSpPr>
      <xdr:spPr>
        <a:xfrm>
          <a:off x="20199427" y="960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63517</xdr:rowOff>
    </xdr:from>
    <xdr:ext cx="469744" cy="259045"/>
    <xdr:sp macro="" textlink="">
      <xdr:nvSpPr>
        <xdr:cNvPr id="615" name="n_3aveValue【学校施設】&#10;一人当たり面積"/>
        <xdr:cNvSpPr txBox="1"/>
      </xdr:nvSpPr>
      <xdr:spPr>
        <a:xfrm>
          <a:off x="19310427" y="966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15257</xdr:rowOff>
    </xdr:from>
    <xdr:ext cx="469744" cy="259045"/>
    <xdr:sp macro="" textlink="">
      <xdr:nvSpPr>
        <xdr:cNvPr id="616" name="n_4aveValue【学校施設】&#10;一人当たり面積"/>
        <xdr:cNvSpPr txBox="1"/>
      </xdr:nvSpPr>
      <xdr:spPr>
        <a:xfrm>
          <a:off x="18421427" y="961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105427</xdr:rowOff>
    </xdr:from>
    <xdr:ext cx="469744" cy="259045"/>
    <xdr:sp macro="" textlink="">
      <xdr:nvSpPr>
        <xdr:cNvPr id="617" name="n_1mainValue【学校施設】&#10;一人当たり面積"/>
        <xdr:cNvSpPr txBox="1"/>
      </xdr:nvSpPr>
      <xdr:spPr>
        <a:xfrm>
          <a:off x="21075727" y="1073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74947</xdr:rowOff>
    </xdr:from>
    <xdr:ext cx="469744" cy="259045"/>
    <xdr:sp macro="" textlink="">
      <xdr:nvSpPr>
        <xdr:cNvPr id="618" name="n_2mainValue【学校施設】&#10;一人当たり面積"/>
        <xdr:cNvSpPr txBox="1"/>
      </xdr:nvSpPr>
      <xdr:spPr>
        <a:xfrm>
          <a:off x="20199427" y="1070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72407</xdr:rowOff>
    </xdr:from>
    <xdr:ext cx="469744" cy="259045"/>
    <xdr:sp macro="" textlink="">
      <xdr:nvSpPr>
        <xdr:cNvPr id="619" name="n_3mainValue【学校施設】&#10;一人当たり面積"/>
        <xdr:cNvSpPr txBox="1"/>
      </xdr:nvSpPr>
      <xdr:spPr>
        <a:xfrm>
          <a:off x="1931042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90187</xdr:rowOff>
    </xdr:from>
    <xdr:ext cx="469744" cy="259045"/>
    <xdr:sp macro="" textlink="">
      <xdr:nvSpPr>
        <xdr:cNvPr id="620" name="n_4mainValue【学校施設】&#10;一人当たり面積"/>
        <xdr:cNvSpPr txBox="1"/>
      </xdr:nvSpPr>
      <xdr:spPr>
        <a:xfrm>
          <a:off x="18421427" y="1072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70486</xdr:rowOff>
    </xdr:from>
    <xdr:to>
      <xdr:col>85</xdr:col>
      <xdr:colOff>126364</xdr:colOff>
      <xdr:row>86</xdr:row>
      <xdr:rowOff>114300</xdr:rowOff>
    </xdr:to>
    <xdr:cxnSp macro="">
      <xdr:nvCxnSpPr>
        <xdr:cNvPr id="645" name="直線コネクタ 644"/>
        <xdr:cNvCxnSpPr/>
      </xdr:nvCxnSpPr>
      <xdr:spPr>
        <a:xfrm flipV="1">
          <a:off x="16318864"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17163</xdr:rowOff>
    </xdr:from>
    <xdr:ext cx="405111" cy="259045"/>
    <xdr:sp macro="" textlink="">
      <xdr:nvSpPr>
        <xdr:cNvPr id="648" name="【児童館】&#10;有形固定資産減価償却率最大値テキスト"/>
        <xdr:cNvSpPr txBox="1"/>
      </xdr:nvSpPr>
      <xdr:spPr>
        <a:xfrm>
          <a:off x="163576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70486</xdr:rowOff>
    </xdr:from>
    <xdr:to>
      <xdr:col>86</xdr:col>
      <xdr:colOff>25400</xdr:colOff>
      <xdr:row>78</xdr:row>
      <xdr:rowOff>70486</xdr:rowOff>
    </xdr:to>
    <xdr:cxnSp macro="">
      <xdr:nvCxnSpPr>
        <xdr:cNvPr id="649" name="直線コネクタ 648"/>
        <xdr:cNvCxnSpPr/>
      </xdr:nvCxnSpPr>
      <xdr:spPr>
        <a:xfrm>
          <a:off x="16230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15257</xdr:rowOff>
    </xdr:from>
    <xdr:ext cx="405111" cy="259045"/>
    <xdr:sp macro="" textlink="">
      <xdr:nvSpPr>
        <xdr:cNvPr id="650" name="【児童館】&#10;有形固定資産減価償却率平均値テキスト"/>
        <xdr:cNvSpPr txBox="1"/>
      </xdr:nvSpPr>
      <xdr:spPr>
        <a:xfrm>
          <a:off x="16357600" y="1373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36830</xdr:rowOff>
    </xdr:from>
    <xdr:to>
      <xdr:col>85</xdr:col>
      <xdr:colOff>177800</xdr:colOff>
      <xdr:row>80</xdr:row>
      <xdr:rowOff>138430</xdr:rowOff>
    </xdr:to>
    <xdr:sp macro="" textlink="">
      <xdr:nvSpPr>
        <xdr:cNvPr id="651" name="フローチャート: 判断 650"/>
        <xdr:cNvSpPr/>
      </xdr:nvSpPr>
      <xdr:spPr>
        <a:xfrm>
          <a:off x="16268700" y="137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71120</xdr:rowOff>
    </xdr:from>
    <xdr:to>
      <xdr:col>81</xdr:col>
      <xdr:colOff>101600</xdr:colOff>
      <xdr:row>82</xdr:row>
      <xdr:rowOff>1270</xdr:rowOff>
    </xdr:to>
    <xdr:sp macro="" textlink="">
      <xdr:nvSpPr>
        <xdr:cNvPr id="652" name="フローチャート: 判断 651"/>
        <xdr:cNvSpPr/>
      </xdr:nvSpPr>
      <xdr:spPr>
        <a:xfrm>
          <a:off x="15430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88264</xdr:rowOff>
    </xdr:from>
    <xdr:to>
      <xdr:col>76</xdr:col>
      <xdr:colOff>165100</xdr:colOff>
      <xdr:row>82</xdr:row>
      <xdr:rowOff>18414</xdr:rowOff>
    </xdr:to>
    <xdr:sp macro="" textlink="">
      <xdr:nvSpPr>
        <xdr:cNvPr id="653" name="フローチャート: 判断 652"/>
        <xdr:cNvSpPr/>
      </xdr:nvSpPr>
      <xdr:spPr>
        <a:xfrm>
          <a:off x="14541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92075</xdr:rowOff>
    </xdr:from>
    <xdr:to>
      <xdr:col>72</xdr:col>
      <xdr:colOff>38100</xdr:colOff>
      <xdr:row>82</xdr:row>
      <xdr:rowOff>22225</xdr:rowOff>
    </xdr:to>
    <xdr:sp macro="" textlink="">
      <xdr:nvSpPr>
        <xdr:cNvPr id="654" name="フローチャート: 判断 653"/>
        <xdr:cNvSpPr/>
      </xdr:nvSpPr>
      <xdr:spPr>
        <a:xfrm>
          <a:off x="13652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99695</xdr:rowOff>
    </xdr:from>
    <xdr:to>
      <xdr:col>67</xdr:col>
      <xdr:colOff>101600</xdr:colOff>
      <xdr:row>82</xdr:row>
      <xdr:rowOff>29845</xdr:rowOff>
    </xdr:to>
    <xdr:sp macro="" textlink="">
      <xdr:nvSpPr>
        <xdr:cNvPr id="655" name="フローチャート: 判断 654"/>
        <xdr:cNvSpPr/>
      </xdr:nvSpPr>
      <xdr:spPr>
        <a:xfrm>
          <a:off x="12763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164464</xdr:rowOff>
    </xdr:from>
    <xdr:to>
      <xdr:col>85</xdr:col>
      <xdr:colOff>177800</xdr:colOff>
      <xdr:row>80</xdr:row>
      <xdr:rowOff>94614</xdr:rowOff>
    </xdr:to>
    <xdr:sp macro="" textlink="">
      <xdr:nvSpPr>
        <xdr:cNvPr id="661" name="楕円 660"/>
        <xdr:cNvSpPr/>
      </xdr:nvSpPr>
      <xdr:spPr>
        <a:xfrm>
          <a:off x="162687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15891</xdr:rowOff>
    </xdr:from>
    <xdr:ext cx="405111" cy="259045"/>
    <xdr:sp macro="" textlink="">
      <xdr:nvSpPr>
        <xdr:cNvPr id="662" name="【児童館】&#10;有形固定資産減価償却率該当値テキスト"/>
        <xdr:cNvSpPr txBox="1"/>
      </xdr:nvSpPr>
      <xdr:spPr>
        <a:xfrm>
          <a:off x="16357600"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147320</xdr:rowOff>
    </xdr:from>
    <xdr:to>
      <xdr:col>81</xdr:col>
      <xdr:colOff>101600</xdr:colOff>
      <xdr:row>80</xdr:row>
      <xdr:rowOff>77470</xdr:rowOff>
    </xdr:to>
    <xdr:sp macro="" textlink="">
      <xdr:nvSpPr>
        <xdr:cNvPr id="663" name="楕円 662"/>
        <xdr:cNvSpPr/>
      </xdr:nvSpPr>
      <xdr:spPr>
        <a:xfrm>
          <a:off x="15430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26670</xdr:rowOff>
    </xdr:from>
    <xdr:to>
      <xdr:col>85</xdr:col>
      <xdr:colOff>127000</xdr:colOff>
      <xdr:row>80</xdr:row>
      <xdr:rowOff>43814</xdr:rowOff>
    </xdr:to>
    <xdr:cxnSp macro="">
      <xdr:nvCxnSpPr>
        <xdr:cNvPr id="664" name="直線コネクタ 663"/>
        <xdr:cNvCxnSpPr/>
      </xdr:nvCxnSpPr>
      <xdr:spPr>
        <a:xfrm>
          <a:off x="15481300" y="13742670"/>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53975</xdr:rowOff>
    </xdr:from>
    <xdr:to>
      <xdr:col>76</xdr:col>
      <xdr:colOff>165100</xdr:colOff>
      <xdr:row>81</xdr:row>
      <xdr:rowOff>155575</xdr:rowOff>
    </xdr:to>
    <xdr:sp macro="" textlink="">
      <xdr:nvSpPr>
        <xdr:cNvPr id="665" name="楕円 664"/>
        <xdr:cNvSpPr/>
      </xdr:nvSpPr>
      <xdr:spPr>
        <a:xfrm>
          <a:off x="14541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26670</xdr:rowOff>
    </xdr:from>
    <xdr:to>
      <xdr:col>81</xdr:col>
      <xdr:colOff>50800</xdr:colOff>
      <xdr:row>81</xdr:row>
      <xdr:rowOff>104775</xdr:rowOff>
    </xdr:to>
    <xdr:cxnSp macro="">
      <xdr:nvCxnSpPr>
        <xdr:cNvPr id="666" name="直線コネクタ 665"/>
        <xdr:cNvCxnSpPr/>
      </xdr:nvCxnSpPr>
      <xdr:spPr>
        <a:xfrm flipV="1">
          <a:off x="14592300" y="13742670"/>
          <a:ext cx="889000" cy="24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67" name="楕円 666"/>
        <xdr:cNvSpPr/>
      </xdr:nvSpPr>
      <xdr:spPr>
        <a:xfrm>
          <a:off x="13652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60961</xdr:rowOff>
    </xdr:from>
    <xdr:to>
      <xdr:col>76</xdr:col>
      <xdr:colOff>114300</xdr:colOff>
      <xdr:row>81</xdr:row>
      <xdr:rowOff>104775</xdr:rowOff>
    </xdr:to>
    <xdr:cxnSp macro="">
      <xdr:nvCxnSpPr>
        <xdr:cNvPr id="668" name="直線コネクタ 667"/>
        <xdr:cNvCxnSpPr/>
      </xdr:nvCxnSpPr>
      <xdr:spPr>
        <a:xfrm>
          <a:off x="13703300" y="139484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139700</xdr:rowOff>
    </xdr:from>
    <xdr:to>
      <xdr:col>67</xdr:col>
      <xdr:colOff>101600</xdr:colOff>
      <xdr:row>81</xdr:row>
      <xdr:rowOff>69850</xdr:rowOff>
    </xdr:to>
    <xdr:sp macro="" textlink="">
      <xdr:nvSpPr>
        <xdr:cNvPr id="669" name="楕円 668"/>
        <xdr:cNvSpPr/>
      </xdr:nvSpPr>
      <xdr:spPr>
        <a:xfrm>
          <a:off x="12763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19050</xdr:rowOff>
    </xdr:from>
    <xdr:to>
      <xdr:col>71</xdr:col>
      <xdr:colOff>177800</xdr:colOff>
      <xdr:row>81</xdr:row>
      <xdr:rowOff>60961</xdr:rowOff>
    </xdr:to>
    <xdr:cxnSp macro="">
      <xdr:nvCxnSpPr>
        <xdr:cNvPr id="670" name="直線コネクタ 669"/>
        <xdr:cNvCxnSpPr/>
      </xdr:nvCxnSpPr>
      <xdr:spPr>
        <a:xfrm>
          <a:off x="12814300" y="139065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163847</xdr:rowOff>
    </xdr:from>
    <xdr:ext cx="405111" cy="259045"/>
    <xdr:sp macro="" textlink="">
      <xdr:nvSpPr>
        <xdr:cNvPr id="671" name="n_1aveValue【児童館】&#10;有形固定資産減価償却率"/>
        <xdr:cNvSpPr txBox="1"/>
      </xdr:nvSpPr>
      <xdr:spPr>
        <a:xfrm>
          <a:off x="152660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9541</xdr:rowOff>
    </xdr:from>
    <xdr:ext cx="405111" cy="259045"/>
    <xdr:sp macro="" textlink="">
      <xdr:nvSpPr>
        <xdr:cNvPr id="672" name="n_2aveValue【児童館】&#10;有形固定資産減価償却率"/>
        <xdr:cNvSpPr txBox="1"/>
      </xdr:nvSpPr>
      <xdr:spPr>
        <a:xfrm>
          <a:off x="143897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13352</xdr:rowOff>
    </xdr:from>
    <xdr:ext cx="405111" cy="259045"/>
    <xdr:sp macro="" textlink="">
      <xdr:nvSpPr>
        <xdr:cNvPr id="673" name="n_3aveValue【児童館】&#10;有形固定資産減価償却率"/>
        <xdr:cNvSpPr txBox="1"/>
      </xdr:nvSpPr>
      <xdr:spPr>
        <a:xfrm>
          <a:off x="135007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20972</xdr:rowOff>
    </xdr:from>
    <xdr:ext cx="405111" cy="259045"/>
    <xdr:sp macro="" textlink="">
      <xdr:nvSpPr>
        <xdr:cNvPr id="674" name="n_4aveValue【児童館】&#10;有形固定資産減価償却率"/>
        <xdr:cNvSpPr txBox="1"/>
      </xdr:nvSpPr>
      <xdr:spPr>
        <a:xfrm>
          <a:off x="12611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93997</xdr:rowOff>
    </xdr:from>
    <xdr:ext cx="405111" cy="259045"/>
    <xdr:sp macro="" textlink="">
      <xdr:nvSpPr>
        <xdr:cNvPr id="675" name="n_1mainValue【児童館】&#10;有形固定資産減価償却率"/>
        <xdr:cNvSpPr txBox="1"/>
      </xdr:nvSpPr>
      <xdr:spPr>
        <a:xfrm>
          <a:off x="15266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652</xdr:rowOff>
    </xdr:from>
    <xdr:ext cx="405111" cy="259045"/>
    <xdr:sp macro="" textlink="">
      <xdr:nvSpPr>
        <xdr:cNvPr id="676" name="n_2mainValue【児童館】&#10;有形固定資産減価償却率"/>
        <xdr:cNvSpPr txBox="1"/>
      </xdr:nvSpPr>
      <xdr:spPr>
        <a:xfrm>
          <a:off x="143897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677" name="n_3mainValue【児童館】&#10;有形固定資産減価償却率"/>
        <xdr:cNvSpPr txBox="1"/>
      </xdr:nvSpPr>
      <xdr:spPr>
        <a:xfrm>
          <a:off x="13500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86377</xdr:rowOff>
    </xdr:from>
    <xdr:ext cx="405111" cy="259045"/>
    <xdr:sp macro="" textlink="">
      <xdr:nvSpPr>
        <xdr:cNvPr id="678" name="n_4mainValue【児童館】&#10;有形固定資産減価償却率"/>
        <xdr:cNvSpPr txBox="1"/>
      </xdr:nvSpPr>
      <xdr:spPr>
        <a:xfrm>
          <a:off x="126117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9" name="直線コネクタ 68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0" name="テキスト ボックス 68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1" name="直線コネクタ 69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2" name="テキスト ボックス 69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3" name="直線コネクタ 69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4" name="テキスト ボックス 69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5" name="直線コネクタ 69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6" name="テキスト ボックス 69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140970</xdr:rowOff>
    </xdr:to>
    <xdr:cxnSp macro="">
      <xdr:nvCxnSpPr>
        <xdr:cNvPr id="700" name="直線コネクタ 699"/>
        <xdr:cNvCxnSpPr/>
      </xdr:nvCxnSpPr>
      <xdr:spPr>
        <a:xfrm flipV="1">
          <a:off x="22160864" y="1343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1"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2" name="直線コネクタ 701"/>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703" name="【児童館】&#10;一人当たり面積最大値テキスト"/>
        <xdr:cNvSpPr txBox="1"/>
      </xdr:nvSpPr>
      <xdr:spPr>
        <a:xfrm>
          <a:off x="22199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704" name="直線コネクタ 703"/>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125747</xdr:rowOff>
    </xdr:from>
    <xdr:ext cx="469744" cy="259045"/>
    <xdr:sp macro="" textlink="">
      <xdr:nvSpPr>
        <xdr:cNvPr id="705" name="【児童館】&#10;一人当たり面積平均値テキスト"/>
        <xdr:cNvSpPr txBox="1"/>
      </xdr:nvSpPr>
      <xdr:spPr>
        <a:xfrm>
          <a:off x="22199600" y="1418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706" name="フローチャート: 判断 705"/>
        <xdr:cNvSpPr/>
      </xdr:nvSpPr>
      <xdr:spPr>
        <a:xfrm>
          <a:off x="22110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07" name="フローチャート: 判断 706"/>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708" name="フローチャート: 判断 707"/>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55880</xdr:rowOff>
    </xdr:from>
    <xdr:to>
      <xdr:col>102</xdr:col>
      <xdr:colOff>165100</xdr:colOff>
      <xdr:row>82</xdr:row>
      <xdr:rowOff>157480</xdr:rowOff>
    </xdr:to>
    <xdr:sp macro="" textlink="">
      <xdr:nvSpPr>
        <xdr:cNvPr id="709" name="フローチャート: 判断 708"/>
        <xdr:cNvSpPr/>
      </xdr:nvSpPr>
      <xdr:spPr>
        <a:xfrm>
          <a:off x="19494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78739</xdr:rowOff>
    </xdr:from>
    <xdr:to>
      <xdr:col>98</xdr:col>
      <xdr:colOff>38100</xdr:colOff>
      <xdr:row>83</xdr:row>
      <xdr:rowOff>8889</xdr:rowOff>
    </xdr:to>
    <xdr:sp macro="" textlink="">
      <xdr:nvSpPr>
        <xdr:cNvPr id="710" name="フローチャート: 判断 709"/>
        <xdr:cNvSpPr/>
      </xdr:nvSpPr>
      <xdr:spPr>
        <a:xfrm>
          <a:off x="18605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135889</xdr:rowOff>
    </xdr:from>
    <xdr:to>
      <xdr:col>116</xdr:col>
      <xdr:colOff>114300</xdr:colOff>
      <xdr:row>82</xdr:row>
      <xdr:rowOff>66039</xdr:rowOff>
    </xdr:to>
    <xdr:sp macro="" textlink="">
      <xdr:nvSpPr>
        <xdr:cNvPr id="716" name="楕円 715"/>
        <xdr:cNvSpPr/>
      </xdr:nvSpPr>
      <xdr:spPr>
        <a:xfrm>
          <a:off x="22110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158766</xdr:rowOff>
    </xdr:from>
    <xdr:ext cx="469744" cy="259045"/>
    <xdr:sp macro="" textlink="">
      <xdr:nvSpPr>
        <xdr:cNvPr id="717" name="【児童館】&#10;一人当たり面積該当値テキスト"/>
        <xdr:cNvSpPr txBox="1"/>
      </xdr:nvSpPr>
      <xdr:spPr>
        <a:xfrm>
          <a:off x="22199600" y="1387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135889</xdr:rowOff>
    </xdr:from>
    <xdr:to>
      <xdr:col>112</xdr:col>
      <xdr:colOff>38100</xdr:colOff>
      <xdr:row>82</xdr:row>
      <xdr:rowOff>66039</xdr:rowOff>
    </xdr:to>
    <xdr:sp macro="" textlink="">
      <xdr:nvSpPr>
        <xdr:cNvPr id="718" name="楕円 717"/>
        <xdr:cNvSpPr/>
      </xdr:nvSpPr>
      <xdr:spPr>
        <a:xfrm>
          <a:off x="21272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15239</xdr:rowOff>
    </xdr:from>
    <xdr:to>
      <xdr:col>116</xdr:col>
      <xdr:colOff>63500</xdr:colOff>
      <xdr:row>82</xdr:row>
      <xdr:rowOff>15239</xdr:rowOff>
    </xdr:to>
    <xdr:cxnSp macro="">
      <xdr:nvCxnSpPr>
        <xdr:cNvPr id="719" name="直線コネクタ 718"/>
        <xdr:cNvCxnSpPr/>
      </xdr:nvCxnSpPr>
      <xdr:spPr>
        <a:xfrm>
          <a:off x="21323300" y="14074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10161</xdr:rowOff>
    </xdr:from>
    <xdr:to>
      <xdr:col>107</xdr:col>
      <xdr:colOff>101600</xdr:colOff>
      <xdr:row>82</xdr:row>
      <xdr:rowOff>111761</xdr:rowOff>
    </xdr:to>
    <xdr:sp macro="" textlink="">
      <xdr:nvSpPr>
        <xdr:cNvPr id="720" name="楕円 719"/>
        <xdr:cNvSpPr/>
      </xdr:nvSpPr>
      <xdr:spPr>
        <a:xfrm>
          <a:off x="20383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15239</xdr:rowOff>
    </xdr:from>
    <xdr:to>
      <xdr:col>111</xdr:col>
      <xdr:colOff>177800</xdr:colOff>
      <xdr:row>82</xdr:row>
      <xdr:rowOff>60961</xdr:rowOff>
    </xdr:to>
    <xdr:cxnSp macro="">
      <xdr:nvCxnSpPr>
        <xdr:cNvPr id="721" name="直線コネクタ 720"/>
        <xdr:cNvCxnSpPr/>
      </xdr:nvCxnSpPr>
      <xdr:spPr>
        <a:xfrm flipV="1">
          <a:off x="20434300" y="140741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10161</xdr:rowOff>
    </xdr:from>
    <xdr:to>
      <xdr:col>102</xdr:col>
      <xdr:colOff>165100</xdr:colOff>
      <xdr:row>82</xdr:row>
      <xdr:rowOff>111761</xdr:rowOff>
    </xdr:to>
    <xdr:sp macro="" textlink="">
      <xdr:nvSpPr>
        <xdr:cNvPr id="722" name="楕円 721"/>
        <xdr:cNvSpPr/>
      </xdr:nvSpPr>
      <xdr:spPr>
        <a:xfrm>
          <a:off x="19494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60961</xdr:rowOff>
    </xdr:from>
    <xdr:to>
      <xdr:col>107</xdr:col>
      <xdr:colOff>50800</xdr:colOff>
      <xdr:row>82</xdr:row>
      <xdr:rowOff>60961</xdr:rowOff>
    </xdr:to>
    <xdr:cxnSp macro="">
      <xdr:nvCxnSpPr>
        <xdr:cNvPr id="723" name="直線コネクタ 722"/>
        <xdr:cNvCxnSpPr/>
      </xdr:nvCxnSpPr>
      <xdr:spPr>
        <a:xfrm>
          <a:off x="19545300" y="14119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10161</xdr:rowOff>
    </xdr:from>
    <xdr:to>
      <xdr:col>98</xdr:col>
      <xdr:colOff>38100</xdr:colOff>
      <xdr:row>82</xdr:row>
      <xdr:rowOff>111761</xdr:rowOff>
    </xdr:to>
    <xdr:sp macro="" textlink="">
      <xdr:nvSpPr>
        <xdr:cNvPr id="724" name="楕円 723"/>
        <xdr:cNvSpPr/>
      </xdr:nvSpPr>
      <xdr:spPr>
        <a:xfrm>
          <a:off x="18605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60961</xdr:rowOff>
    </xdr:from>
    <xdr:to>
      <xdr:col>102</xdr:col>
      <xdr:colOff>114300</xdr:colOff>
      <xdr:row>82</xdr:row>
      <xdr:rowOff>60961</xdr:rowOff>
    </xdr:to>
    <xdr:cxnSp macro="">
      <xdr:nvCxnSpPr>
        <xdr:cNvPr id="725" name="直線コネクタ 724"/>
        <xdr:cNvCxnSpPr/>
      </xdr:nvCxnSpPr>
      <xdr:spPr>
        <a:xfrm>
          <a:off x="18656300" y="14119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726" name="n_1aveValue【児童館】&#10;一人当たり面積"/>
        <xdr:cNvSpPr txBox="1"/>
      </xdr:nvSpPr>
      <xdr:spPr>
        <a:xfrm>
          <a:off x="21075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148607</xdr:rowOff>
    </xdr:from>
    <xdr:ext cx="469744" cy="259045"/>
    <xdr:sp macro="" textlink="">
      <xdr:nvSpPr>
        <xdr:cNvPr id="727" name="n_2aveValue【児童館】&#10;一人当たり面積"/>
        <xdr:cNvSpPr txBox="1"/>
      </xdr:nvSpPr>
      <xdr:spPr>
        <a:xfrm>
          <a:off x="20199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148607</xdr:rowOff>
    </xdr:from>
    <xdr:ext cx="469744" cy="259045"/>
    <xdr:sp macro="" textlink="">
      <xdr:nvSpPr>
        <xdr:cNvPr id="728" name="n_3aveValue【児童館】&#10;一人当たり面積"/>
        <xdr:cNvSpPr txBox="1"/>
      </xdr:nvSpPr>
      <xdr:spPr>
        <a:xfrm>
          <a:off x="19310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xdr:rowOff>
    </xdr:from>
    <xdr:ext cx="469744" cy="259045"/>
    <xdr:sp macro="" textlink="">
      <xdr:nvSpPr>
        <xdr:cNvPr id="729" name="n_4aveValue【児童館】&#10;一人当たり面積"/>
        <xdr:cNvSpPr txBox="1"/>
      </xdr:nvSpPr>
      <xdr:spPr>
        <a:xfrm>
          <a:off x="18421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82566</xdr:rowOff>
    </xdr:from>
    <xdr:ext cx="469744" cy="259045"/>
    <xdr:sp macro="" textlink="">
      <xdr:nvSpPr>
        <xdr:cNvPr id="730" name="n_1mainValue【児童館】&#10;一人当たり面積"/>
        <xdr:cNvSpPr txBox="1"/>
      </xdr:nvSpPr>
      <xdr:spPr>
        <a:xfrm>
          <a:off x="21075727"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128288</xdr:rowOff>
    </xdr:from>
    <xdr:ext cx="469744" cy="259045"/>
    <xdr:sp macro="" textlink="">
      <xdr:nvSpPr>
        <xdr:cNvPr id="731" name="n_2mainValue【児童館】&#10;一人当たり面積"/>
        <xdr:cNvSpPr txBox="1"/>
      </xdr:nvSpPr>
      <xdr:spPr>
        <a:xfrm>
          <a:off x="20199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128288</xdr:rowOff>
    </xdr:from>
    <xdr:ext cx="469744" cy="259045"/>
    <xdr:sp macro="" textlink="">
      <xdr:nvSpPr>
        <xdr:cNvPr id="732" name="n_3mainValue【児童館】&#10;一人当たり面積"/>
        <xdr:cNvSpPr txBox="1"/>
      </xdr:nvSpPr>
      <xdr:spPr>
        <a:xfrm>
          <a:off x="19310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128288</xdr:rowOff>
    </xdr:from>
    <xdr:ext cx="469744" cy="259045"/>
    <xdr:sp macro="" textlink="">
      <xdr:nvSpPr>
        <xdr:cNvPr id="733" name="n_4mainValue【児童館】&#10;一人当たり面積"/>
        <xdr:cNvSpPr txBox="1"/>
      </xdr:nvSpPr>
      <xdr:spPr>
        <a:xfrm>
          <a:off x="18421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市の中心部に位置し、市総面積の約</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％を占める普天間飛行場の影響により、施設の一人当たり面積が類似団体平均値を下回る傾向にあると考えられる。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分析表①については、ほとんどの類型において、有形固定資産減価償却率は類似団体平均値を下回るか同等となっている。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100,462
98,807
19.80
58,545,749
56,782,901
1,452,624
20,271,815
30,126,837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164374</xdr:rowOff>
    </xdr:from>
    <xdr:to>
      <xdr:col>24</xdr:col>
      <xdr:colOff>62865</xdr:colOff>
      <xdr:row>41</xdr:row>
      <xdr:rowOff>103959</xdr:rowOff>
    </xdr:to>
    <xdr:cxnSp macro="">
      <xdr:nvCxnSpPr>
        <xdr:cNvPr id="58" name="直線コネクタ 57"/>
        <xdr:cNvCxnSpPr/>
      </xdr:nvCxnSpPr>
      <xdr:spPr>
        <a:xfrm flipV="1">
          <a:off x="4634865" y="5822224"/>
          <a:ext cx="0" cy="1311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111051</xdr:rowOff>
    </xdr:from>
    <xdr:ext cx="340478" cy="259045"/>
    <xdr:sp macro="" textlink="">
      <xdr:nvSpPr>
        <xdr:cNvPr id="61" name="【図書館】&#10;有形固定資産減価償却率最大値テキスト"/>
        <xdr:cNvSpPr txBox="1"/>
      </xdr:nvSpPr>
      <xdr:spPr>
        <a:xfrm>
          <a:off x="4673600" y="559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164374</xdr:rowOff>
    </xdr:from>
    <xdr:to>
      <xdr:col>24</xdr:col>
      <xdr:colOff>152400</xdr:colOff>
      <xdr:row>33</xdr:row>
      <xdr:rowOff>164374</xdr:rowOff>
    </xdr:to>
    <xdr:cxnSp macro="">
      <xdr:nvCxnSpPr>
        <xdr:cNvPr id="62" name="直線コネクタ 61"/>
        <xdr:cNvCxnSpPr/>
      </xdr:nvCxnSpPr>
      <xdr:spPr>
        <a:xfrm>
          <a:off x="4546600" y="582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17253</xdr:rowOff>
    </xdr:from>
    <xdr:ext cx="405111" cy="259045"/>
    <xdr:sp macro="" textlink="">
      <xdr:nvSpPr>
        <xdr:cNvPr id="63" name="【図書館】&#10;有形固定資産減価償却率平均値テキスト"/>
        <xdr:cNvSpPr txBox="1"/>
      </xdr:nvSpPr>
      <xdr:spPr>
        <a:xfrm>
          <a:off x="4673600" y="618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165826</xdr:rowOff>
    </xdr:from>
    <xdr:to>
      <xdr:col>24</xdr:col>
      <xdr:colOff>114300</xdr:colOff>
      <xdr:row>37</xdr:row>
      <xdr:rowOff>95976</xdr:rowOff>
    </xdr:to>
    <xdr:sp macro="" textlink="">
      <xdr:nvSpPr>
        <xdr:cNvPr id="64" name="フローチャート: 判断 63"/>
        <xdr:cNvSpPr/>
      </xdr:nvSpPr>
      <xdr:spPr>
        <a:xfrm>
          <a:off x="45847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92347</xdr:rowOff>
    </xdr:from>
    <xdr:to>
      <xdr:col>24</xdr:col>
      <xdr:colOff>114300</xdr:colOff>
      <xdr:row>40</xdr:row>
      <xdr:rowOff>22497</xdr:rowOff>
    </xdr:to>
    <xdr:sp macro="" textlink="">
      <xdr:nvSpPr>
        <xdr:cNvPr id="74" name="楕円 73"/>
        <xdr:cNvSpPr/>
      </xdr:nvSpPr>
      <xdr:spPr>
        <a:xfrm>
          <a:off x="45847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70774</xdr:rowOff>
    </xdr:from>
    <xdr:ext cx="405111" cy="259045"/>
    <xdr:sp macro="" textlink="">
      <xdr:nvSpPr>
        <xdr:cNvPr id="75" name="【図書館】&#10;有形固定資産減価償却率該当値テキスト"/>
        <xdr:cNvSpPr txBox="1"/>
      </xdr:nvSpPr>
      <xdr:spPr>
        <a:xfrm>
          <a:off x="4673600" y="675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64588</xdr:rowOff>
    </xdr:from>
    <xdr:to>
      <xdr:col>20</xdr:col>
      <xdr:colOff>38100</xdr:colOff>
      <xdr:row>39</xdr:row>
      <xdr:rowOff>166188</xdr:rowOff>
    </xdr:to>
    <xdr:sp macro="" textlink="">
      <xdr:nvSpPr>
        <xdr:cNvPr id="76" name="楕円 75"/>
        <xdr:cNvSpPr/>
      </xdr:nvSpPr>
      <xdr:spPr>
        <a:xfrm>
          <a:off x="3746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115388</xdr:rowOff>
    </xdr:from>
    <xdr:to>
      <xdr:col>24</xdr:col>
      <xdr:colOff>63500</xdr:colOff>
      <xdr:row>39</xdr:row>
      <xdr:rowOff>143147</xdr:rowOff>
    </xdr:to>
    <xdr:cxnSp macro="">
      <xdr:nvCxnSpPr>
        <xdr:cNvPr id="77" name="直線コネクタ 76"/>
        <xdr:cNvCxnSpPr/>
      </xdr:nvCxnSpPr>
      <xdr:spPr>
        <a:xfrm>
          <a:off x="3797300" y="680193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36830</xdr:rowOff>
    </xdr:from>
    <xdr:to>
      <xdr:col>15</xdr:col>
      <xdr:colOff>101600</xdr:colOff>
      <xdr:row>39</xdr:row>
      <xdr:rowOff>138430</xdr:rowOff>
    </xdr:to>
    <xdr:sp macro="" textlink="">
      <xdr:nvSpPr>
        <xdr:cNvPr id="78" name="楕円 77"/>
        <xdr:cNvSpPr/>
      </xdr:nvSpPr>
      <xdr:spPr>
        <a:xfrm>
          <a:off x="2857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87630</xdr:rowOff>
    </xdr:from>
    <xdr:to>
      <xdr:col>19</xdr:col>
      <xdr:colOff>177800</xdr:colOff>
      <xdr:row>39</xdr:row>
      <xdr:rowOff>115388</xdr:rowOff>
    </xdr:to>
    <xdr:cxnSp macro="">
      <xdr:nvCxnSpPr>
        <xdr:cNvPr id="79" name="直線コネクタ 78"/>
        <xdr:cNvCxnSpPr/>
      </xdr:nvCxnSpPr>
      <xdr:spPr>
        <a:xfrm>
          <a:off x="2908300" y="677418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12337</xdr:rowOff>
    </xdr:from>
    <xdr:to>
      <xdr:col>10</xdr:col>
      <xdr:colOff>165100</xdr:colOff>
      <xdr:row>39</xdr:row>
      <xdr:rowOff>113937</xdr:rowOff>
    </xdr:to>
    <xdr:sp macro="" textlink="">
      <xdr:nvSpPr>
        <xdr:cNvPr id="80" name="楕円 79"/>
        <xdr:cNvSpPr/>
      </xdr:nvSpPr>
      <xdr:spPr>
        <a:xfrm>
          <a:off x="1968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63137</xdr:rowOff>
    </xdr:from>
    <xdr:to>
      <xdr:col>15</xdr:col>
      <xdr:colOff>50800</xdr:colOff>
      <xdr:row>39</xdr:row>
      <xdr:rowOff>87630</xdr:rowOff>
    </xdr:to>
    <xdr:cxnSp macro="">
      <xdr:nvCxnSpPr>
        <xdr:cNvPr id="81" name="直線コネクタ 80"/>
        <xdr:cNvCxnSpPr/>
      </xdr:nvCxnSpPr>
      <xdr:spPr>
        <a:xfrm>
          <a:off x="2019300" y="674968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157662</xdr:rowOff>
    </xdr:from>
    <xdr:to>
      <xdr:col>6</xdr:col>
      <xdr:colOff>38100</xdr:colOff>
      <xdr:row>39</xdr:row>
      <xdr:rowOff>87812</xdr:rowOff>
    </xdr:to>
    <xdr:sp macro="" textlink="">
      <xdr:nvSpPr>
        <xdr:cNvPr id="82" name="楕円 81"/>
        <xdr:cNvSpPr/>
      </xdr:nvSpPr>
      <xdr:spPr>
        <a:xfrm>
          <a:off x="1079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37012</xdr:rowOff>
    </xdr:from>
    <xdr:to>
      <xdr:col>10</xdr:col>
      <xdr:colOff>114300</xdr:colOff>
      <xdr:row>39</xdr:row>
      <xdr:rowOff>63137</xdr:rowOff>
    </xdr:to>
    <xdr:cxnSp macro="">
      <xdr:nvCxnSpPr>
        <xdr:cNvPr id="83" name="直線コネクタ 82"/>
        <xdr:cNvCxnSpPr/>
      </xdr:nvCxnSpPr>
      <xdr:spPr>
        <a:xfrm>
          <a:off x="1130300" y="672356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157315</xdr:rowOff>
    </xdr:from>
    <xdr:ext cx="405111" cy="259045"/>
    <xdr:sp macro="" textlink="">
      <xdr:nvSpPr>
        <xdr:cNvPr id="88" name="n_1mainValue【図書館】&#10;有形固定資産減価償却率"/>
        <xdr:cNvSpPr txBox="1"/>
      </xdr:nvSpPr>
      <xdr:spPr>
        <a:xfrm>
          <a:off x="35820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129557</xdr:rowOff>
    </xdr:from>
    <xdr:ext cx="405111" cy="259045"/>
    <xdr:sp macro="" textlink="">
      <xdr:nvSpPr>
        <xdr:cNvPr id="89" name="n_2mainValue【図書館】&#10;有形固定資産減価償却率"/>
        <xdr:cNvSpPr txBox="1"/>
      </xdr:nvSpPr>
      <xdr:spPr>
        <a:xfrm>
          <a:off x="2705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105064</xdr:rowOff>
    </xdr:from>
    <xdr:ext cx="405111" cy="259045"/>
    <xdr:sp macro="" textlink="">
      <xdr:nvSpPr>
        <xdr:cNvPr id="90" name="n_3mainValue【図書館】&#10;有形固定資産減価償却率"/>
        <xdr:cNvSpPr txBox="1"/>
      </xdr:nvSpPr>
      <xdr:spPr>
        <a:xfrm>
          <a:off x="1816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78939</xdr:rowOff>
    </xdr:from>
    <xdr:ext cx="405111" cy="259045"/>
    <xdr:sp macro="" textlink="">
      <xdr:nvSpPr>
        <xdr:cNvPr id="91" name="n_4mainValue【図書館】&#10;有形固定資産減価償却率"/>
        <xdr:cNvSpPr txBox="1"/>
      </xdr:nvSpPr>
      <xdr:spPr>
        <a:xfrm>
          <a:off x="927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41</xdr:row>
      <xdr:rowOff>35378</xdr:rowOff>
    </xdr:to>
    <xdr:cxnSp macro="">
      <xdr:nvCxnSpPr>
        <xdr:cNvPr id="117" name="直線コネクタ 116"/>
        <xdr:cNvCxnSpPr/>
      </xdr:nvCxnSpPr>
      <xdr:spPr>
        <a:xfrm flipV="1">
          <a:off x="10476865" y="5856514"/>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39205</xdr:rowOff>
    </xdr:from>
    <xdr:ext cx="469744" cy="259045"/>
    <xdr:sp macro="" textlink="">
      <xdr:nvSpPr>
        <xdr:cNvPr id="118" name="【図書館】&#10;一人当たり面積最小値テキスト"/>
        <xdr:cNvSpPr txBox="1"/>
      </xdr:nvSpPr>
      <xdr:spPr>
        <a:xfrm>
          <a:off x="10515600" y="70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35378</xdr:rowOff>
    </xdr:from>
    <xdr:to>
      <xdr:col>55</xdr:col>
      <xdr:colOff>88900</xdr:colOff>
      <xdr:row>41</xdr:row>
      <xdr:rowOff>35378</xdr:rowOff>
    </xdr:to>
    <xdr:cxnSp macro="">
      <xdr:nvCxnSpPr>
        <xdr:cNvPr id="119" name="直線コネクタ 118"/>
        <xdr:cNvCxnSpPr/>
      </xdr:nvCxnSpPr>
      <xdr:spPr>
        <a:xfrm>
          <a:off x="10388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23784</xdr:rowOff>
    </xdr:from>
    <xdr:ext cx="469744" cy="259045"/>
    <xdr:sp macro="" textlink="">
      <xdr:nvSpPr>
        <xdr:cNvPr id="122" name="【図書館】&#10;一人当たり面積平均値テキスト"/>
        <xdr:cNvSpPr txBox="1"/>
      </xdr:nvSpPr>
      <xdr:spPr>
        <a:xfrm>
          <a:off x="10515600" y="653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23" name="フローチャート: 判断 122"/>
        <xdr:cNvSpPr/>
      </xdr:nvSpPr>
      <xdr:spPr>
        <a:xfrm>
          <a:off x="10426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77107</xdr:rowOff>
    </xdr:from>
    <xdr:to>
      <xdr:col>50</xdr:col>
      <xdr:colOff>165100</xdr:colOff>
      <xdr:row>40</xdr:row>
      <xdr:rowOff>7257</xdr:rowOff>
    </xdr:to>
    <xdr:sp macro="" textlink="">
      <xdr:nvSpPr>
        <xdr:cNvPr id="124" name="フローチャート: 判断 123"/>
        <xdr:cNvSpPr/>
      </xdr:nvSpPr>
      <xdr:spPr>
        <a:xfrm>
          <a:off x="9588500" y="67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87993</xdr:rowOff>
    </xdr:from>
    <xdr:to>
      <xdr:col>46</xdr:col>
      <xdr:colOff>38100</xdr:colOff>
      <xdr:row>40</xdr:row>
      <xdr:rowOff>18143</xdr:rowOff>
    </xdr:to>
    <xdr:sp macro="" textlink="">
      <xdr:nvSpPr>
        <xdr:cNvPr id="125" name="フローチャート: 判断 124"/>
        <xdr:cNvSpPr/>
      </xdr:nvSpPr>
      <xdr:spPr>
        <a:xfrm>
          <a:off x="8699500" y="677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109765</xdr:rowOff>
    </xdr:from>
    <xdr:to>
      <xdr:col>41</xdr:col>
      <xdr:colOff>101600</xdr:colOff>
      <xdr:row>40</xdr:row>
      <xdr:rowOff>39915</xdr:rowOff>
    </xdr:to>
    <xdr:sp macro="" textlink="">
      <xdr:nvSpPr>
        <xdr:cNvPr id="126" name="フローチャート: 判断 125"/>
        <xdr:cNvSpPr/>
      </xdr:nvSpPr>
      <xdr:spPr>
        <a:xfrm>
          <a:off x="78105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27" name="フローチャート: 判断 126"/>
        <xdr:cNvSpPr/>
      </xdr:nvSpPr>
      <xdr:spPr>
        <a:xfrm>
          <a:off x="6921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14515</xdr:rowOff>
    </xdr:from>
    <xdr:to>
      <xdr:col>55</xdr:col>
      <xdr:colOff>50800</xdr:colOff>
      <xdr:row>40</xdr:row>
      <xdr:rowOff>116115</xdr:rowOff>
    </xdr:to>
    <xdr:sp macro="" textlink="">
      <xdr:nvSpPr>
        <xdr:cNvPr id="133" name="楕円 132"/>
        <xdr:cNvSpPr/>
      </xdr:nvSpPr>
      <xdr:spPr>
        <a:xfrm>
          <a:off x="10426700" y="68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164392</xdr:rowOff>
    </xdr:from>
    <xdr:ext cx="469744" cy="259045"/>
    <xdr:sp macro="" textlink="">
      <xdr:nvSpPr>
        <xdr:cNvPr id="134" name="【図書館】&#10;一人当たり面積該当値テキスト"/>
        <xdr:cNvSpPr txBox="1"/>
      </xdr:nvSpPr>
      <xdr:spPr>
        <a:xfrm>
          <a:off x="10515600" y="685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14515</xdr:rowOff>
    </xdr:from>
    <xdr:to>
      <xdr:col>50</xdr:col>
      <xdr:colOff>165100</xdr:colOff>
      <xdr:row>40</xdr:row>
      <xdr:rowOff>116115</xdr:rowOff>
    </xdr:to>
    <xdr:sp macro="" textlink="">
      <xdr:nvSpPr>
        <xdr:cNvPr id="135" name="楕円 134"/>
        <xdr:cNvSpPr/>
      </xdr:nvSpPr>
      <xdr:spPr>
        <a:xfrm>
          <a:off x="9588500" y="68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65315</xdr:rowOff>
    </xdr:from>
    <xdr:to>
      <xdr:col>55</xdr:col>
      <xdr:colOff>0</xdr:colOff>
      <xdr:row>40</xdr:row>
      <xdr:rowOff>65315</xdr:rowOff>
    </xdr:to>
    <xdr:cxnSp macro="">
      <xdr:nvCxnSpPr>
        <xdr:cNvPr id="136" name="直線コネクタ 135"/>
        <xdr:cNvCxnSpPr/>
      </xdr:nvCxnSpPr>
      <xdr:spPr>
        <a:xfrm>
          <a:off x="9639300" y="6923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14515</xdr:rowOff>
    </xdr:from>
    <xdr:to>
      <xdr:col>46</xdr:col>
      <xdr:colOff>38100</xdr:colOff>
      <xdr:row>40</xdr:row>
      <xdr:rowOff>116115</xdr:rowOff>
    </xdr:to>
    <xdr:sp macro="" textlink="">
      <xdr:nvSpPr>
        <xdr:cNvPr id="137" name="楕円 136"/>
        <xdr:cNvSpPr/>
      </xdr:nvSpPr>
      <xdr:spPr>
        <a:xfrm>
          <a:off x="8699500" y="68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65315</xdr:rowOff>
    </xdr:from>
    <xdr:to>
      <xdr:col>50</xdr:col>
      <xdr:colOff>114300</xdr:colOff>
      <xdr:row>40</xdr:row>
      <xdr:rowOff>65315</xdr:rowOff>
    </xdr:to>
    <xdr:cxnSp macro="">
      <xdr:nvCxnSpPr>
        <xdr:cNvPr id="138" name="直線コネクタ 137"/>
        <xdr:cNvCxnSpPr/>
      </xdr:nvCxnSpPr>
      <xdr:spPr>
        <a:xfrm>
          <a:off x="8750300" y="6923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14515</xdr:rowOff>
    </xdr:from>
    <xdr:to>
      <xdr:col>41</xdr:col>
      <xdr:colOff>101600</xdr:colOff>
      <xdr:row>40</xdr:row>
      <xdr:rowOff>116115</xdr:rowOff>
    </xdr:to>
    <xdr:sp macro="" textlink="">
      <xdr:nvSpPr>
        <xdr:cNvPr id="139" name="楕円 138"/>
        <xdr:cNvSpPr/>
      </xdr:nvSpPr>
      <xdr:spPr>
        <a:xfrm>
          <a:off x="7810500" y="68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65315</xdr:rowOff>
    </xdr:from>
    <xdr:to>
      <xdr:col>45</xdr:col>
      <xdr:colOff>177800</xdr:colOff>
      <xdr:row>40</xdr:row>
      <xdr:rowOff>65315</xdr:rowOff>
    </xdr:to>
    <xdr:cxnSp macro="">
      <xdr:nvCxnSpPr>
        <xdr:cNvPr id="140" name="直線コネクタ 139"/>
        <xdr:cNvCxnSpPr/>
      </xdr:nvCxnSpPr>
      <xdr:spPr>
        <a:xfrm>
          <a:off x="7861300" y="6923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14515</xdr:rowOff>
    </xdr:from>
    <xdr:to>
      <xdr:col>36</xdr:col>
      <xdr:colOff>165100</xdr:colOff>
      <xdr:row>40</xdr:row>
      <xdr:rowOff>116115</xdr:rowOff>
    </xdr:to>
    <xdr:sp macro="" textlink="">
      <xdr:nvSpPr>
        <xdr:cNvPr id="141" name="楕円 140"/>
        <xdr:cNvSpPr/>
      </xdr:nvSpPr>
      <xdr:spPr>
        <a:xfrm>
          <a:off x="6921500" y="68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65315</xdr:rowOff>
    </xdr:from>
    <xdr:to>
      <xdr:col>41</xdr:col>
      <xdr:colOff>50800</xdr:colOff>
      <xdr:row>40</xdr:row>
      <xdr:rowOff>65315</xdr:rowOff>
    </xdr:to>
    <xdr:cxnSp macro="">
      <xdr:nvCxnSpPr>
        <xdr:cNvPr id="142" name="直線コネクタ 141"/>
        <xdr:cNvCxnSpPr/>
      </xdr:nvCxnSpPr>
      <xdr:spPr>
        <a:xfrm>
          <a:off x="6972300" y="6923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23784</xdr:rowOff>
    </xdr:from>
    <xdr:ext cx="469744" cy="259045"/>
    <xdr:sp macro="" textlink="">
      <xdr:nvSpPr>
        <xdr:cNvPr id="143" name="n_1aveValue【図書館】&#10;一人当たり面積"/>
        <xdr:cNvSpPr txBox="1"/>
      </xdr:nvSpPr>
      <xdr:spPr>
        <a:xfrm>
          <a:off x="9391727" y="65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34670</xdr:rowOff>
    </xdr:from>
    <xdr:ext cx="469744" cy="259045"/>
    <xdr:sp macro="" textlink="">
      <xdr:nvSpPr>
        <xdr:cNvPr id="144" name="n_2aveValue【図書館】&#10;一人当たり面積"/>
        <xdr:cNvSpPr txBox="1"/>
      </xdr:nvSpPr>
      <xdr:spPr>
        <a:xfrm>
          <a:off x="8515427" y="65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56442</xdr:rowOff>
    </xdr:from>
    <xdr:ext cx="469744" cy="259045"/>
    <xdr:sp macro="" textlink="">
      <xdr:nvSpPr>
        <xdr:cNvPr id="145" name="n_3aveValue【図書館】&#10;一人当たり面積"/>
        <xdr:cNvSpPr txBox="1"/>
      </xdr:nvSpPr>
      <xdr:spPr>
        <a:xfrm>
          <a:off x="7626427" y="657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67327</xdr:rowOff>
    </xdr:from>
    <xdr:ext cx="469744" cy="259045"/>
    <xdr:sp macro="" textlink="">
      <xdr:nvSpPr>
        <xdr:cNvPr id="146" name="n_4aveValue【図書館】&#10;一人当たり面積"/>
        <xdr:cNvSpPr txBox="1"/>
      </xdr:nvSpPr>
      <xdr:spPr>
        <a:xfrm>
          <a:off x="6737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107242</xdr:rowOff>
    </xdr:from>
    <xdr:ext cx="469744" cy="259045"/>
    <xdr:sp macro="" textlink="">
      <xdr:nvSpPr>
        <xdr:cNvPr id="147" name="n_1mainValue【図書館】&#10;一人当たり面積"/>
        <xdr:cNvSpPr txBox="1"/>
      </xdr:nvSpPr>
      <xdr:spPr>
        <a:xfrm>
          <a:off x="9391727" y="69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107242</xdr:rowOff>
    </xdr:from>
    <xdr:ext cx="469744" cy="259045"/>
    <xdr:sp macro="" textlink="">
      <xdr:nvSpPr>
        <xdr:cNvPr id="148" name="n_2mainValue【図書館】&#10;一人当たり面積"/>
        <xdr:cNvSpPr txBox="1"/>
      </xdr:nvSpPr>
      <xdr:spPr>
        <a:xfrm>
          <a:off x="8515427" y="69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107242</xdr:rowOff>
    </xdr:from>
    <xdr:ext cx="469744" cy="259045"/>
    <xdr:sp macro="" textlink="">
      <xdr:nvSpPr>
        <xdr:cNvPr id="149" name="n_3mainValue【図書館】&#10;一人当たり面積"/>
        <xdr:cNvSpPr txBox="1"/>
      </xdr:nvSpPr>
      <xdr:spPr>
        <a:xfrm>
          <a:off x="7626427" y="69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107242</xdr:rowOff>
    </xdr:from>
    <xdr:ext cx="469744" cy="259045"/>
    <xdr:sp macro="" textlink="">
      <xdr:nvSpPr>
        <xdr:cNvPr id="150" name="n_4mainValue【図書館】&#10;一人当たり面積"/>
        <xdr:cNvSpPr txBox="1"/>
      </xdr:nvSpPr>
      <xdr:spPr>
        <a:xfrm>
          <a:off x="6737427" y="69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3" name="テキスト ボックス 16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9" name="テキスト ボックス 16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63</xdr:row>
      <xdr:rowOff>134874</xdr:rowOff>
    </xdr:to>
    <xdr:cxnSp macro="">
      <xdr:nvCxnSpPr>
        <xdr:cNvPr id="173" name="直線コネクタ 172"/>
        <xdr:cNvCxnSpPr/>
      </xdr:nvCxnSpPr>
      <xdr:spPr>
        <a:xfrm flipV="1">
          <a:off x="4634865" y="969264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138701</xdr:rowOff>
    </xdr:from>
    <xdr:ext cx="405111" cy="259045"/>
    <xdr:sp macro="" textlink="">
      <xdr:nvSpPr>
        <xdr:cNvPr id="174" name="【体育館・プール】&#10;有形固定資産減価償却率最小値テキスト"/>
        <xdr:cNvSpPr txBox="1"/>
      </xdr:nvSpPr>
      <xdr:spPr>
        <a:xfrm>
          <a:off x="4673600" y="1094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134874</xdr:rowOff>
    </xdr:from>
    <xdr:to>
      <xdr:col>24</xdr:col>
      <xdr:colOff>152400</xdr:colOff>
      <xdr:row>63</xdr:row>
      <xdr:rowOff>134874</xdr:rowOff>
    </xdr:to>
    <xdr:cxnSp macro="">
      <xdr:nvCxnSpPr>
        <xdr:cNvPr id="175" name="直線コネクタ 174"/>
        <xdr:cNvCxnSpPr/>
      </xdr:nvCxnSpPr>
      <xdr:spPr>
        <a:xfrm>
          <a:off x="4546600" y="1093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6"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7" name="直線コネクタ 176"/>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138955</xdr:rowOff>
    </xdr:from>
    <xdr:ext cx="405111" cy="259045"/>
    <xdr:sp macro="" textlink="">
      <xdr:nvSpPr>
        <xdr:cNvPr id="178" name="【体育館・プール】&#10;有形固定資産減価償却率平均値テキスト"/>
        <xdr:cNvSpPr txBox="1"/>
      </xdr:nvSpPr>
      <xdr:spPr>
        <a:xfrm>
          <a:off x="4673600" y="10425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116078</xdr:rowOff>
    </xdr:from>
    <xdr:to>
      <xdr:col>24</xdr:col>
      <xdr:colOff>114300</xdr:colOff>
      <xdr:row>62</xdr:row>
      <xdr:rowOff>46228</xdr:rowOff>
    </xdr:to>
    <xdr:sp macro="" textlink="">
      <xdr:nvSpPr>
        <xdr:cNvPr id="179" name="フローチャート: 判断 178"/>
        <xdr:cNvSpPr/>
      </xdr:nvSpPr>
      <xdr:spPr>
        <a:xfrm>
          <a:off x="45847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79502</xdr:rowOff>
    </xdr:from>
    <xdr:to>
      <xdr:col>20</xdr:col>
      <xdr:colOff>38100</xdr:colOff>
      <xdr:row>62</xdr:row>
      <xdr:rowOff>9652</xdr:rowOff>
    </xdr:to>
    <xdr:sp macro="" textlink="">
      <xdr:nvSpPr>
        <xdr:cNvPr id="180" name="フローチャート: 判断 179"/>
        <xdr:cNvSpPr/>
      </xdr:nvSpPr>
      <xdr:spPr>
        <a:xfrm>
          <a:off x="37465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49784</xdr:rowOff>
    </xdr:from>
    <xdr:to>
      <xdr:col>15</xdr:col>
      <xdr:colOff>101600</xdr:colOff>
      <xdr:row>61</xdr:row>
      <xdr:rowOff>151384</xdr:rowOff>
    </xdr:to>
    <xdr:sp macro="" textlink="">
      <xdr:nvSpPr>
        <xdr:cNvPr id="181" name="フローチャート: 判断 180"/>
        <xdr:cNvSpPr/>
      </xdr:nvSpPr>
      <xdr:spPr>
        <a:xfrm>
          <a:off x="2857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8636</xdr:rowOff>
    </xdr:from>
    <xdr:to>
      <xdr:col>10</xdr:col>
      <xdr:colOff>165100</xdr:colOff>
      <xdr:row>61</xdr:row>
      <xdr:rowOff>110236</xdr:rowOff>
    </xdr:to>
    <xdr:sp macro="" textlink="">
      <xdr:nvSpPr>
        <xdr:cNvPr id="182" name="フローチャート: 判断 181"/>
        <xdr:cNvSpPr/>
      </xdr:nvSpPr>
      <xdr:spPr>
        <a:xfrm>
          <a:off x="1968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136652</xdr:rowOff>
    </xdr:from>
    <xdr:to>
      <xdr:col>6</xdr:col>
      <xdr:colOff>38100</xdr:colOff>
      <xdr:row>61</xdr:row>
      <xdr:rowOff>66802</xdr:rowOff>
    </xdr:to>
    <xdr:sp macro="" textlink="">
      <xdr:nvSpPr>
        <xdr:cNvPr id="183" name="フローチャート: 判断 182"/>
        <xdr:cNvSpPr/>
      </xdr:nvSpPr>
      <xdr:spPr>
        <a:xfrm>
          <a:off x="1079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154940</xdr:rowOff>
    </xdr:from>
    <xdr:to>
      <xdr:col>24</xdr:col>
      <xdr:colOff>114300</xdr:colOff>
      <xdr:row>63</xdr:row>
      <xdr:rowOff>85090</xdr:rowOff>
    </xdr:to>
    <xdr:sp macro="" textlink="">
      <xdr:nvSpPr>
        <xdr:cNvPr id="189" name="楕円 188"/>
        <xdr:cNvSpPr/>
      </xdr:nvSpPr>
      <xdr:spPr>
        <a:xfrm>
          <a:off x="4584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69867</xdr:rowOff>
    </xdr:from>
    <xdr:ext cx="405111" cy="259045"/>
    <xdr:sp macro="" textlink="">
      <xdr:nvSpPr>
        <xdr:cNvPr id="190" name="【体育館・プール】&#10;有形固定資産減価償却率該当値テキスト"/>
        <xdr:cNvSpPr txBox="1"/>
      </xdr:nvSpPr>
      <xdr:spPr>
        <a:xfrm>
          <a:off x="4673600" y="1069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95504</xdr:rowOff>
    </xdr:from>
    <xdr:to>
      <xdr:col>20</xdr:col>
      <xdr:colOff>38100</xdr:colOff>
      <xdr:row>63</xdr:row>
      <xdr:rowOff>25654</xdr:rowOff>
    </xdr:to>
    <xdr:sp macro="" textlink="">
      <xdr:nvSpPr>
        <xdr:cNvPr id="191" name="楕円 190"/>
        <xdr:cNvSpPr/>
      </xdr:nvSpPr>
      <xdr:spPr>
        <a:xfrm>
          <a:off x="3746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146304</xdr:rowOff>
    </xdr:from>
    <xdr:to>
      <xdr:col>24</xdr:col>
      <xdr:colOff>63500</xdr:colOff>
      <xdr:row>63</xdr:row>
      <xdr:rowOff>34290</xdr:rowOff>
    </xdr:to>
    <xdr:cxnSp macro="">
      <xdr:nvCxnSpPr>
        <xdr:cNvPr id="192" name="直線コネクタ 191"/>
        <xdr:cNvCxnSpPr/>
      </xdr:nvCxnSpPr>
      <xdr:spPr>
        <a:xfrm>
          <a:off x="3797300" y="1077620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42926</xdr:rowOff>
    </xdr:from>
    <xdr:to>
      <xdr:col>15</xdr:col>
      <xdr:colOff>101600</xdr:colOff>
      <xdr:row>62</xdr:row>
      <xdr:rowOff>144526</xdr:rowOff>
    </xdr:to>
    <xdr:sp macro="" textlink="">
      <xdr:nvSpPr>
        <xdr:cNvPr id="193" name="楕円 192"/>
        <xdr:cNvSpPr/>
      </xdr:nvSpPr>
      <xdr:spPr>
        <a:xfrm>
          <a:off x="2857500" y="106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93726</xdr:rowOff>
    </xdr:from>
    <xdr:to>
      <xdr:col>19</xdr:col>
      <xdr:colOff>177800</xdr:colOff>
      <xdr:row>62</xdr:row>
      <xdr:rowOff>146304</xdr:rowOff>
    </xdr:to>
    <xdr:cxnSp macro="">
      <xdr:nvCxnSpPr>
        <xdr:cNvPr id="194" name="直線コネクタ 193"/>
        <xdr:cNvCxnSpPr/>
      </xdr:nvCxnSpPr>
      <xdr:spPr>
        <a:xfrm>
          <a:off x="2908300" y="1072362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157226</xdr:rowOff>
    </xdr:from>
    <xdr:to>
      <xdr:col>10</xdr:col>
      <xdr:colOff>165100</xdr:colOff>
      <xdr:row>62</xdr:row>
      <xdr:rowOff>87376</xdr:rowOff>
    </xdr:to>
    <xdr:sp macro="" textlink="">
      <xdr:nvSpPr>
        <xdr:cNvPr id="195" name="楕円 194"/>
        <xdr:cNvSpPr/>
      </xdr:nvSpPr>
      <xdr:spPr>
        <a:xfrm>
          <a:off x="1968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36576</xdr:rowOff>
    </xdr:from>
    <xdr:to>
      <xdr:col>15</xdr:col>
      <xdr:colOff>50800</xdr:colOff>
      <xdr:row>62</xdr:row>
      <xdr:rowOff>93726</xdr:rowOff>
    </xdr:to>
    <xdr:cxnSp macro="">
      <xdr:nvCxnSpPr>
        <xdr:cNvPr id="196" name="直線コネクタ 195"/>
        <xdr:cNvCxnSpPr/>
      </xdr:nvCxnSpPr>
      <xdr:spPr>
        <a:xfrm>
          <a:off x="2019300" y="1066647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109220</xdr:rowOff>
    </xdr:from>
    <xdr:to>
      <xdr:col>6</xdr:col>
      <xdr:colOff>38100</xdr:colOff>
      <xdr:row>62</xdr:row>
      <xdr:rowOff>39370</xdr:rowOff>
    </xdr:to>
    <xdr:sp macro="" textlink="">
      <xdr:nvSpPr>
        <xdr:cNvPr id="197" name="楕円 196"/>
        <xdr:cNvSpPr/>
      </xdr:nvSpPr>
      <xdr:spPr>
        <a:xfrm>
          <a:off x="1079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160020</xdr:rowOff>
    </xdr:from>
    <xdr:to>
      <xdr:col>10</xdr:col>
      <xdr:colOff>114300</xdr:colOff>
      <xdr:row>62</xdr:row>
      <xdr:rowOff>36576</xdr:rowOff>
    </xdr:to>
    <xdr:cxnSp macro="">
      <xdr:nvCxnSpPr>
        <xdr:cNvPr id="198" name="直線コネクタ 197"/>
        <xdr:cNvCxnSpPr/>
      </xdr:nvCxnSpPr>
      <xdr:spPr>
        <a:xfrm>
          <a:off x="1130300" y="1061847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26179</xdr:rowOff>
    </xdr:from>
    <xdr:ext cx="405111" cy="259045"/>
    <xdr:sp macro="" textlink="">
      <xdr:nvSpPr>
        <xdr:cNvPr id="199" name="n_1aveValue【体育館・プール】&#10;有形固定資産減価償却率"/>
        <xdr:cNvSpPr txBox="1"/>
      </xdr:nvSpPr>
      <xdr:spPr>
        <a:xfrm>
          <a:off x="3582044" y="1031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167911</xdr:rowOff>
    </xdr:from>
    <xdr:ext cx="405111" cy="259045"/>
    <xdr:sp macro="" textlink="">
      <xdr:nvSpPr>
        <xdr:cNvPr id="200" name="n_2aveValue【体育館・プール】&#10;有形固定資産減価償却率"/>
        <xdr:cNvSpPr txBox="1"/>
      </xdr:nvSpPr>
      <xdr:spPr>
        <a:xfrm>
          <a:off x="2705744" y="10283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126763</xdr:rowOff>
    </xdr:from>
    <xdr:ext cx="405111" cy="259045"/>
    <xdr:sp macro="" textlink="">
      <xdr:nvSpPr>
        <xdr:cNvPr id="201" name="n_3aveValue【体育館・プール】&#10;有形固定資産減価償却率"/>
        <xdr:cNvSpPr txBox="1"/>
      </xdr:nvSpPr>
      <xdr:spPr>
        <a:xfrm>
          <a:off x="18167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83329</xdr:rowOff>
    </xdr:from>
    <xdr:ext cx="405111" cy="259045"/>
    <xdr:sp macro="" textlink="">
      <xdr:nvSpPr>
        <xdr:cNvPr id="202" name="n_4aveValue【体育館・プール】&#10;有形固定資産減価償却率"/>
        <xdr:cNvSpPr txBox="1"/>
      </xdr:nvSpPr>
      <xdr:spPr>
        <a:xfrm>
          <a:off x="927744" y="1019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16781</xdr:rowOff>
    </xdr:from>
    <xdr:ext cx="405111" cy="259045"/>
    <xdr:sp macro="" textlink="">
      <xdr:nvSpPr>
        <xdr:cNvPr id="203" name="n_1mainValue【体育館・プール】&#10;有形固定資産減価償却率"/>
        <xdr:cNvSpPr txBox="1"/>
      </xdr:nvSpPr>
      <xdr:spPr>
        <a:xfrm>
          <a:off x="3582044" y="1081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135653</xdr:rowOff>
    </xdr:from>
    <xdr:ext cx="405111" cy="259045"/>
    <xdr:sp macro="" textlink="">
      <xdr:nvSpPr>
        <xdr:cNvPr id="204" name="n_2mainValue【体育館・プール】&#10;有形固定資産減価償却率"/>
        <xdr:cNvSpPr txBox="1"/>
      </xdr:nvSpPr>
      <xdr:spPr>
        <a:xfrm>
          <a:off x="2705744" y="1076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78503</xdr:rowOff>
    </xdr:from>
    <xdr:ext cx="405111" cy="259045"/>
    <xdr:sp macro="" textlink="">
      <xdr:nvSpPr>
        <xdr:cNvPr id="205" name="n_3mainValue【体育館・プール】&#10;有形固定資産減価償却率"/>
        <xdr:cNvSpPr txBox="1"/>
      </xdr:nvSpPr>
      <xdr:spPr>
        <a:xfrm>
          <a:off x="1816744" y="1070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30497</xdr:rowOff>
    </xdr:from>
    <xdr:ext cx="405111" cy="259045"/>
    <xdr:sp macro="" textlink="">
      <xdr:nvSpPr>
        <xdr:cNvPr id="206" name="n_4mainValue【体育館・プール】&#10;有形固定資産減価償却率"/>
        <xdr:cNvSpPr txBox="1"/>
      </xdr:nvSpPr>
      <xdr:spPr>
        <a:xfrm>
          <a:off x="927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8" name="テキスト ボックス 21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0" name="テキスト ボックス 21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2" name="テキスト ボックス 22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4" name="テキスト ボックス 22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75438</xdr:rowOff>
    </xdr:from>
    <xdr:to>
      <xdr:col>54</xdr:col>
      <xdr:colOff>189865</xdr:colOff>
      <xdr:row>63</xdr:row>
      <xdr:rowOff>70866</xdr:rowOff>
    </xdr:to>
    <xdr:cxnSp macro="">
      <xdr:nvCxnSpPr>
        <xdr:cNvPr id="228" name="直線コネクタ 227"/>
        <xdr:cNvCxnSpPr/>
      </xdr:nvCxnSpPr>
      <xdr:spPr>
        <a:xfrm flipV="1">
          <a:off x="10476865" y="967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74693</xdr:rowOff>
    </xdr:from>
    <xdr:ext cx="469744" cy="259045"/>
    <xdr:sp macro="" textlink="">
      <xdr:nvSpPr>
        <xdr:cNvPr id="229" name="【体育館・プール】&#10;一人当たり面積最小値テキスト"/>
        <xdr:cNvSpPr txBox="1"/>
      </xdr:nvSpPr>
      <xdr:spPr>
        <a:xfrm>
          <a:off x="10515600"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70866</xdr:rowOff>
    </xdr:from>
    <xdr:to>
      <xdr:col>55</xdr:col>
      <xdr:colOff>88900</xdr:colOff>
      <xdr:row>63</xdr:row>
      <xdr:rowOff>70866</xdr:rowOff>
    </xdr:to>
    <xdr:cxnSp macro="">
      <xdr:nvCxnSpPr>
        <xdr:cNvPr id="230" name="直線コネクタ 229"/>
        <xdr:cNvCxnSpPr/>
      </xdr:nvCxnSpPr>
      <xdr:spPr>
        <a:xfrm>
          <a:off x="10388600" y="1087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22115</xdr:rowOff>
    </xdr:from>
    <xdr:ext cx="469744" cy="259045"/>
    <xdr:sp macro="" textlink="">
      <xdr:nvSpPr>
        <xdr:cNvPr id="231" name="【体育館・プール】&#10;一人当たり面積最大値テキスト"/>
        <xdr:cNvSpPr txBox="1"/>
      </xdr:nvSpPr>
      <xdr:spPr>
        <a:xfrm>
          <a:off x="10515600" y="945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75438</xdr:rowOff>
    </xdr:from>
    <xdr:to>
      <xdr:col>55</xdr:col>
      <xdr:colOff>88900</xdr:colOff>
      <xdr:row>56</xdr:row>
      <xdr:rowOff>75438</xdr:rowOff>
    </xdr:to>
    <xdr:cxnSp macro="">
      <xdr:nvCxnSpPr>
        <xdr:cNvPr id="232" name="直線コネクタ 231"/>
        <xdr:cNvCxnSpPr/>
      </xdr:nvCxnSpPr>
      <xdr:spPr>
        <a:xfrm>
          <a:off x="10388600" y="967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47515</xdr:rowOff>
    </xdr:from>
    <xdr:ext cx="469744" cy="259045"/>
    <xdr:sp macro="" textlink="">
      <xdr:nvSpPr>
        <xdr:cNvPr id="233" name="【体育館・プール】&#10;一人当たり面積平均値テキスト"/>
        <xdr:cNvSpPr txBox="1"/>
      </xdr:nvSpPr>
      <xdr:spPr>
        <a:xfrm>
          <a:off x="10515600" y="1033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24638</xdr:rowOff>
    </xdr:from>
    <xdr:to>
      <xdr:col>55</xdr:col>
      <xdr:colOff>50800</xdr:colOff>
      <xdr:row>61</xdr:row>
      <xdr:rowOff>126238</xdr:rowOff>
    </xdr:to>
    <xdr:sp macro="" textlink="">
      <xdr:nvSpPr>
        <xdr:cNvPr id="234" name="フローチャート: 判断 233"/>
        <xdr:cNvSpPr/>
      </xdr:nvSpPr>
      <xdr:spPr>
        <a:xfrm>
          <a:off x="104267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40640</xdr:rowOff>
    </xdr:from>
    <xdr:to>
      <xdr:col>50</xdr:col>
      <xdr:colOff>165100</xdr:colOff>
      <xdr:row>60</xdr:row>
      <xdr:rowOff>142240</xdr:rowOff>
    </xdr:to>
    <xdr:sp macro="" textlink="">
      <xdr:nvSpPr>
        <xdr:cNvPr id="235" name="フローチャート: 判断 234"/>
        <xdr:cNvSpPr/>
      </xdr:nvSpPr>
      <xdr:spPr>
        <a:xfrm>
          <a:off x="9588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52070</xdr:rowOff>
    </xdr:from>
    <xdr:to>
      <xdr:col>46</xdr:col>
      <xdr:colOff>38100</xdr:colOff>
      <xdr:row>60</xdr:row>
      <xdr:rowOff>153670</xdr:rowOff>
    </xdr:to>
    <xdr:sp macro="" textlink="">
      <xdr:nvSpPr>
        <xdr:cNvPr id="236" name="フローチャート: 判断 235"/>
        <xdr:cNvSpPr/>
      </xdr:nvSpPr>
      <xdr:spPr>
        <a:xfrm>
          <a:off x="8699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84074</xdr:rowOff>
    </xdr:from>
    <xdr:to>
      <xdr:col>41</xdr:col>
      <xdr:colOff>101600</xdr:colOff>
      <xdr:row>61</xdr:row>
      <xdr:rowOff>14224</xdr:rowOff>
    </xdr:to>
    <xdr:sp macro="" textlink="">
      <xdr:nvSpPr>
        <xdr:cNvPr id="237" name="フローチャート: 判断 236"/>
        <xdr:cNvSpPr/>
      </xdr:nvSpPr>
      <xdr:spPr>
        <a:xfrm>
          <a:off x="781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102362</xdr:rowOff>
    </xdr:from>
    <xdr:to>
      <xdr:col>36</xdr:col>
      <xdr:colOff>165100</xdr:colOff>
      <xdr:row>61</xdr:row>
      <xdr:rowOff>32512</xdr:rowOff>
    </xdr:to>
    <xdr:sp macro="" textlink="">
      <xdr:nvSpPr>
        <xdr:cNvPr id="238" name="フローチャート: 判断 237"/>
        <xdr:cNvSpPr/>
      </xdr:nvSpPr>
      <xdr:spPr>
        <a:xfrm>
          <a:off x="6921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120650</xdr:rowOff>
    </xdr:from>
    <xdr:to>
      <xdr:col>55</xdr:col>
      <xdr:colOff>50800</xdr:colOff>
      <xdr:row>63</xdr:row>
      <xdr:rowOff>50800</xdr:rowOff>
    </xdr:to>
    <xdr:sp macro="" textlink="">
      <xdr:nvSpPr>
        <xdr:cNvPr id="244" name="楕円 243"/>
        <xdr:cNvSpPr/>
      </xdr:nvSpPr>
      <xdr:spPr>
        <a:xfrm>
          <a:off x="10426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35577</xdr:rowOff>
    </xdr:from>
    <xdr:ext cx="469744" cy="259045"/>
    <xdr:sp macro="" textlink="">
      <xdr:nvSpPr>
        <xdr:cNvPr id="245" name="【体育館・プール】&#10;一人当たり面積該当値テキスト"/>
        <xdr:cNvSpPr txBox="1"/>
      </xdr:nvSpPr>
      <xdr:spPr>
        <a:xfrm>
          <a:off x="10515600" y="1066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118364</xdr:rowOff>
    </xdr:from>
    <xdr:to>
      <xdr:col>50</xdr:col>
      <xdr:colOff>165100</xdr:colOff>
      <xdr:row>63</xdr:row>
      <xdr:rowOff>48514</xdr:rowOff>
    </xdr:to>
    <xdr:sp macro="" textlink="">
      <xdr:nvSpPr>
        <xdr:cNvPr id="246" name="楕円 245"/>
        <xdr:cNvSpPr/>
      </xdr:nvSpPr>
      <xdr:spPr>
        <a:xfrm>
          <a:off x="9588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169164</xdr:rowOff>
    </xdr:from>
    <xdr:to>
      <xdr:col>55</xdr:col>
      <xdr:colOff>0</xdr:colOff>
      <xdr:row>63</xdr:row>
      <xdr:rowOff>0</xdr:rowOff>
    </xdr:to>
    <xdr:cxnSp macro="">
      <xdr:nvCxnSpPr>
        <xdr:cNvPr id="247" name="直線コネクタ 246"/>
        <xdr:cNvCxnSpPr/>
      </xdr:nvCxnSpPr>
      <xdr:spPr>
        <a:xfrm>
          <a:off x="9639300" y="1079906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118364</xdr:rowOff>
    </xdr:from>
    <xdr:to>
      <xdr:col>46</xdr:col>
      <xdr:colOff>38100</xdr:colOff>
      <xdr:row>63</xdr:row>
      <xdr:rowOff>48514</xdr:rowOff>
    </xdr:to>
    <xdr:sp macro="" textlink="">
      <xdr:nvSpPr>
        <xdr:cNvPr id="248" name="楕円 247"/>
        <xdr:cNvSpPr/>
      </xdr:nvSpPr>
      <xdr:spPr>
        <a:xfrm>
          <a:off x="8699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169164</xdr:rowOff>
    </xdr:from>
    <xdr:to>
      <xdr:col>50</xdr:col>
      <xdr:colOff>114300</xdr:colOff>
      <xdr:row>62</xdr:row>
      <xdr:rowOff>169164</xdr:rowOff>
    </xdr:to>
    <xdr:cxnSp macro="">
      <xdr:nvCxnSpPr>
        <xdr:cNvPr id="249" name="直線コネクタ 248"/>
        <xdr:cNvCxnSpPr/>
      </xdr:nvCxnSpPr>
      <xdr:spPr>
        <a:xfrm>
          <a:off x="8750300" y="1079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116078</xdr:rowOff>
    </xdr:from>
    <xdr:to>
      <xdr:col>41</xdr:col>
      <xdr:colOff>101600</xdr:colOff>
      <xdr:row>63</xdr:row>
      <xdr:rowOff>46228</xdr:rowOff>
    </xdr:to>
    <xdr:sp macro="" textlink="">
      <xdr:nvSpPr>
        <xdr:cNvPr id="250" name="楕円 249"/>
        <xdr:cNvSpPr/>
      </xdr:nvSpPr>
      <xdr:spPr>
        <a:xfrm>
          <a:off x="7810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166878</xdr:rowOff>
    </xdr:from>
    <xdr:to>
      <xdr:col>45</xdr:col>
      <xdr:colOff>177800</xdr:colOff>
      <xdr:row>62</xdr:row>
      <xdr:rowOff>169164</xdr:rowOff>
    </xdr:to>
    <xdr:cxnSp macro="">
      <xdr:nvCxnSpPr>
        <xdr:cNvPr id="251" name="直線コネクタ 250"/>
        <xdr:cNvCxnSpPr/>
      </xdr:nvCxnSpPr>
      <xdr:spPr>
        <a:xfrm>
          <a:off x="7861300" y="107967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116078</xdr:rowOff>
    </xdr:from>
    <xdr:to>
      <xdr:col>36</xdr:col>
      <xdr:colOff>165100</xdr:colOff>
      <xdr:row>63</xdr:row>
      <xdr:rowOff>46228</xdr:rowOff>
    </xdr:to>
    <xdr:sp macro="" textlink="">
      <xdr:nvSpPr>
        <xdr:cNvPr id="252" name="楕円 251"/>
        <xdr:cNvSpPr/>
      </xdr:nvSpPr>
      <xdr:spPr>
        <a:xfrm>
          <a:off x="6921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166878</xdr:rowOff>
    </xdr:from>
    <xdr:to>
      <xdr:col>41</xdr:col>
      <xdr:colOff>50800</xdr:colOff>
      <xdr:row>62</xdr:row>
      <xdr:rowOff>166878</xdr:rowOff>
    </xdr:to>
    <xdr:cxnSp macro="">
      <xdr:nvCxnSpPr>
        <xdr:cNvPr id="253" name="直線コネクタ 252"/>
        <xdr:cNvCxnSpPr/>
      </xdr:nvCxnSpPr>
      <xdr:spPr>
        <a:xfrm>
          <a:off x="6972300" y="10796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158767</xdr:rowOff>
    </xdr:from>
    <xdr:ext cx="469744" cy="259045"/>
    <xdr:sp macro="" textlink="">
      <xdr:nvSpPr>
        <xdr:cNvPr id="254" name="n_1aveValue【体育館・プール】&#10;一人当たり面積"/>
        <xdr:cNvSpPr txBox="1"/>
      </xdr:nvSpPr>
      <xdr:spPr>
        <a:xfrm>
          <a:off x="93917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170197</xdr:rowOff>
    </xdr:from>
    <xdr:ext cx="469744" cy="259045"/>
    <xdr:sp macro="" textlink="">
      <xdr:nvSpPr>
        <xdr:cNvPr id="255" name="n_2aveValue【体育館・プール】&#10;一人当たり面積"/>
        <xdr:cNvSpPr txBox="1"/>
      </xdr:nvSpPr>
      <xdr:spPr>
        <a:xfrm>
          <a:off x="8515427" y="1011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30751</xdr:rowOff>
    </xdr:from>
    <xdr:ext cx="469744" cy="259045"/>
    <xdr:sp macro="" textlink="">
      <xdr:nvSpPr>
        <xdr:cNvPr id="256" name="n_3aveValue【体育館・プール】&#10;一人当たり面積"/>
        <xdr:cNvSpPr txBox="1"/>
      </xdr:nvSpPr>
      <xdr:spPr>
        <a:xfrm>
          <a:off x="76264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49039</xdr:rowOff>
    </xdr:from>
    <xdr:ext cx="469744" cy="259045"/>
    <xdr:sp macro="" textlink="">
      <xdr:nvSpPr>
        <xdr:cNvPr id="257" name="n_4aveValue【体育館・プール】&#10;一人当たり面積"/>
        <xdr:cNvSpPr txBox="1"/>
      </xdr:nvSpPr>
      <xdr:spPr>
        <a:xfrm>
          <a:off x="67374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39641</xdr:rowOff>
    </xdr:from>
    <xdr:ext cx="469744" cy="259045"/>
    <xdr:sp macro="" textlink="">
      <xdr:nvSpPr>
        <xdr:cNvPr id="258" name="n_1mainValue【体育館・プール】&#10;一人当たり面積"/>
        <xdr:cNvSpPr txBox="1"/>
      </xdr:nvSpPr>
      <xdr:spPr>
        <a:xfrm>
          <a:off x="93917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39641</xdr:rowOff>
    </xdr:from>
    <xdr:ext cx="469744" cy="259045"/>
    <xdr:sp macro="" textlink="">
      <xdr:nvSpPr>
        <xdr:cNvPr id="259" name="n_2mainValue【体育館・プール】&#10;一人当たり面積"/>
        <xdr:cNvSpPr txBox="1"/>
      </xdr:nvSpPr>
      <xdr:spPr>
        <a:xfrm>
          <a:off x="85154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37355</xdr:rowOff>
    </xdr:from>
    <xdr:ext cx="469744" cy="259045"/>
    <xdr:sp macro="" textlink="">
      <xdr:nvSpPr>
        <xdr:cNvPr id="260" name="n_3mainValue【体育館・プール】&#10;一人当たり面積"/>
        <xdr:cNvSpPr txBox="1"/>
      </xdr:nvSpPr>
      <xdr:spPr>
        <a:xfrm>
          <a:off x="7626427"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37355</xdr:rowOff>
    </xdr:from>
    <xdr:ext cx="469744" cy="259045"/>
    <xdr:sp macro="" textlink="">
      <xdr:nvSpPr>
        <xdr:cNvPr id="261" name="n_4mainValue【体育館・プール】&#10;一人当たり面積"/>
        <xdr:cNvSpPr txBox="1"/>
      </xdr:nvSpPr>
      <xdr:spPr>
        <a:xfrm>
          <a:off x="6737427"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30480</xdr:rowOff>
    </xdr:from>
    <xdr:to>
      <xdr:col>24</xdr:col>
      <xdr:colOff>62865</xdr:colOff>
      <xdr:row>86</xdr:row>
      <xdr:rowOff>114300</xdr:rowOff>
    </xdr:to>
    <xdr:cxnSp macro="">
      <xdr:nvCxnSpPr>
        <xdr:cNvPr id="286" name="直線コネクタ 285"/>
        <xdr:cNvCxnSpPr/>
      </xdr:nvCxnSpPr>
      <xdr:spPr>
        <a:xfrm flipV="1">
          <a:off x="4634865" y="135750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148607</xdr:rowOff>
    </xdr:from>
    <xdr:ext cx="405111" cy="259045"/>
    <xdr:sp macro="" textlink="">
      <xdr:nvSpPr>
        <xdr:cNvPr id="289" name="【福祉施設】&#10;有形固定資産減価償却率最大値テキスト"/>
        <xdr:cNvSpPr txBox="1"/>
      </xdr:nvSpPr>
      <xdr:spPr>
        <a:xfrm>
          <a:off x="4673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30480</xdr:rowOff>
    </xdr:from>
    <xdr:to>
      <xdr:col>24</xdr:col>
      <xdr:colOff>152400</xdr:colOff>
      <xdr:row>79</xdr:row>
      <xdr:rowOff>30480</xdr:rowOff>
    </xdr:to>
    <xdr:cxnSp macro="">
      <xdr:nvCxnSpPr>
        <xdr:cNvPr id="290" name="直線コネクタ 289"/>
        <xdr:cNvCxnSpPr/>
      </xdr:nvCxnSpPr>
      <xdr:spPr>
        <a:xfrm>
          <a:off x="4546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45738</xdr:rowOff>
    </xdr:from>
    <xdr:ext cx="405111" cy="259045"/>
    <xdr:sp macro="" textlink="">
      <xdr:nvSpPr>
        <xdr:cNvPr id="291" name="【福祉施設】&#10;有形固定資産減価償却率平均値テキスト"/>
        <xdr:cNvSpPr txBox="1"/>
      </xdr:nvSpPr>
      <xdr:spPr>
        <a:xfrm>
          <a:off x="4673600" y="13933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92" name="フローチャート: 判断 291"/>
        <xdr:cNvSpPr/>
      </xdr:nvSpPr>
      <xdr:spPr>
        <a:xfrm>
          <a:off x="4584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46355</xdr:rowOff>
    </xdr:from>
    <xdr:to>
      <xdr:col>20</xdr:col>
      <xdr:colOff>38100</xdr:colOff>
      <xdr:row>81</xdr:row>
      <xdr:rowOff>147955</xdr:rowOff>
    </xdr:to>
    <xdr:sp macro="" textlink="">
      <xdr:nvSpPr>
        <xdr:cNvPr id="293" name="フローチャート: 判断 292"/>
        <xdr:cNvSpPr/>
      </xdr:nvSpPr>
      <xdr:spPr>
        <a:xfrm>
          <a:off x="3746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29211</xdr:rowOff>
    </xdr:from>
    <xdr:to>
      <xdr:col>15</xdr:col>
      <xdr:colOff>101600</xdr:colOff>
      <xdr:row>81</xdr:row>
      <xdr:rowOff>130811</xdr:rowOff>
    </xdr:to>
    <xdr:sp macro="" textlink="">
      <xdr:nvSpPr>
        <xdr:cNvPr id="294" name="フローチャート: 判断 293"/>
        <xdr:cNvSpPr/>
      </xdr:nvSpPr>
      <xdr:spPr>
        <a:xfrm>
          <a:off x="2857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95" name="フローチャート: 判断 294"/>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151130</xdr:rowOff>
    </xdr:from>
    <xdr:to>
      <xdr:col>6</xdr:col>
      <xdr:colOff>38100</xdr:colOff>
      <xdr:row>81</xdr:row>
      <xdr:rowOff>81280</xdr:rowOff>
    </xdr:to>
    <xdr:sp macro="" textlink="">
      <xdr:nvSpPr>
        <xdr:cNvPr id="296" name="フローチャート: 判断 295"/>
        <xdr:cNvSpPr/>
      </xdr:nvSpPr>
      <xdr:spPr>
        <a:xfrm>
          <a:off x="1079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160655</xdr:rowOff>
    </xdr:from>
    <xdr:to>
      <xdr:col>24</xdr:col>
      <xdr:colOff>114300</xdr:colOff>
      <xdr:row>81</xdr:row>
      <xdr:rowOff>90805</xdr:rowOff>
    </xdr:to>
    <xdr:sp macro="" textlink="">
      <xdr:nvSpPr>
        <xdr:cNvPr id="302" name="楕円 301"/>
        <xdr:cNvSpPr/>
      </xdr:nvSpPr>
      <xdr:spPr>
        <a:xfrm>
          <a:off x="45847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12082</xdr:rowOff>
    </xdr:from>
    <xdr:ext cx="405111" cy="259045"/>
    <xdr:sp macro="" textlink="">
      <xdr:nvSpPr>
        <xdr:cNvPr id="303" name="【福祉施設】&#10;有形固定資産減価償却率該当値テキスト"/>
        <xdr:cNvSpPr txBox="1"/>
      </xdr:nvSpPr>
      <xdr:spPr>
        <a:xfrm>
          <a:off x="4673600"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109220</xdr:rowOff>
    </xdr:from>
    <xdr:to>
      <xdr:col>20</xdr:col>
      <xdr:colOff>38100</xdr:colOff>
      <xdr:row>81</xdr:row>
      <xdr:rowOff>39370</xdr:rowOff>
    </xdr:to>
    <xdr:sp macro="" textlink="">
      <xdr:nvSpPr>
        <xdr:cNvPr id="304" name="楕円 303"/>
        <xdr:cNvSpPr/>
      </xdr:nvSpPr>
      <xdr:spPr>
        <a:xfrm>
          <a:off x="3746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160020</xdr:rowOff>
    </xdr:from>
    <xdr:to>
      <xdr:col>24</xdr:col>
      <xdr:colOff>63500</xdr:colOff>
      <xdr:row>81</xdr:row>
      <xdr:rowOff>40005</xdr:rowOff>
    </xdr:to>
    <xdr:cxnSp macro="">
      <xdr:nvCxnSpPr>
        <xdr:cNvPr id="305" name="直線コネクタ 304"/>
        <xdr:cNvCxnSpPr/>
      </xdr:nvCxnSpPr>
      <xdr:spPr>
        <a:xfrm>
          <a:off x="3797300" y="138760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55880</xdr:rowOff>
    </xdr:from>
    <xdr:to>
      <xdr:col>15</xdr:col>
      <xdr:colOff>101600</xdr:colOff>
      <xdr:row>80</xdr:row>
      <xdr:rowOff>157480</xdr:rowOff>
    </xdr:to>
    <xdr:sp macro="" textlink="">
      <xdr:nvSpPr>
        <xdr:cNvPr id="306" name="楕円 305"/>
        <xdr:cNvSpPr/>
      </xdr:nvSpPr>
      <xdr:spPr>
        <a:xfrm>
          <a:off x="2857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106680</xdr:rowOff>
    </xdr:from>
    <xdr:to>
      <xdr:col>19</xdr:col>
      <xdr:colOff>177800</xdr:colOff>
      <xdr:row>80</xdr:row>
      <xdr:rowOff>160020</xdr:rowOff>
    </xdr:to>
    <xdr:cxnSp macro="">
      <xdr:nvCxnSpPr>
        <xdr:cNvPr id="307" name="直線コネクタ 306"/>
        <xdr:cNvCxnSpPr/>
      </xdr:nvCxnSpPr>
      <xdr:spPr>
        <a:xfrm>
          <a:off x="2908300" y="13822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4445</xdr:rowOff>
    </xdr:from>
    <xdr:to>
      <xdr:col>10</xdr:col>
      <xdr:colOff>165100</xdr:colOff>
      <xdr:row>80</xdr:row>
      <xdr:rowOff>106045</xdr:rowOff>
    </xdr:to>
    <xdr:sp macro="" textlink="">
      <xdr:nvSpPr>
        <xdr:cNvPr id="308" name="楕円 307"/>
        <xdr:cNvSpPr/>
      </xdr:nvSpPr>
      <xdr:spPr>
        <a:xfrm>
          <a:off x="1968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55245</xdr:rowOff>
    </xdr:from>
    <xdr:to>
      <xdr:col>15</xdr:col>
      <xdr:colOff>50800</xdr:colOff>
      <xdr:row>80</xdr:row>
      <xdr:rowOff>106680</xdr:rowOff>
    </xdr:to>
    <xdr:cxnSp macro="">
      <xdr:nvCxnSpPr>
        <xdr:cNvPr id="309" name="直線コネクタ 308"/>
        <xdr:cNvCxnSpPr/>
      </xdr:nvCxnSpPr>
      <xdr:spPr>
        <a:xfrm>
          <a:off x="2019300" y="137712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122555</xdr:rowOff>
    </xdr:from>
    <xdr:to>
      <xdr:col>6</xdr:col>
      <xdr:colOff>38100</xdr:colOff>
      <xdr:row>80</xdr:row>
      <xdr:rowOff>52705</xdr:rowOff>
    </xdr:to>
    <xdr:sp macro="" textlink="">
      <xdr:nvSpPr>
        <xdr:cNvPr id="310" name="楕円 309"/>
        <xdr:cNvSpPr/>
      </xdr:nvSpPr>
      <xdr:spPr>
        <a:xfrm>
          <a:off x="10795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1905</xdr:rowOff>
    </xdr:from>
    <xdr:to>
      <xdr:col>10</xdr:col>
      <xdr:colOff>114300</xdr:colOff>
      <xdr:row>80</xdr:row>
      <xdr:rowOff>55245</xdr:rowOff>
    </xdr:to>
    <xdr:cxnSp macro="">
      <xdr:nvCxnSpPr>
        <xdr:cNvPr id="311" name="直線コネクタ 310"/>
        <xdr:cNvCxnSpPr/>
      </xdr:nvCxnSpPr>
      <xdr:spPr>
        <a:xfrm>
          <a:off x="1130300" y="137179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139082</xdr:rowOff>
    </xdr:from>
    <xdr:ext cx="405111" cy="259045"/>
    <xdr:sp macro="" textlink="">
      <xdr:nvSpPr>
        <xdr:cNvPr id="312" name="n_1aveValue【福祉施設】&#10;有形固定資産減価償却率"/>
        <xdr:cNvSpPr txBox="1"/>
      </xdr:nvSpPr>
      <xdr:spPr>
        <a:xfrm>
          <a:off x="3582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121938</xdr:rowOff>
    </xdr:from>
    <xdr:ext cx="405111" cy="259045"/>
    <xdr:sp macro="" textlink="">
      <xdr:nvSpPr>
        <xdr:cNvPr id="313" name="n_2aveValue【福祉施設】&#10;有形固定資産減価償却率"/>
        <xdr:cNvSpPr txBox="1"/>
      </xdr:nvSpPr>
      <xdr:spPr>
        <a:xfrm>
          <a:off x="2705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87647</xdr:rowOff>
    </xdr:from>
    <xdr:ext cx="405111" cy="259045"/>
    <xdr:sp macro="" textlink="">
      <xdr:nvSpPr>
        <xdr:cNvPr id="314" name="n_3aveValue【福祉施設】&#10;有形固定資産減価償却率"/>
        <xdr:cNvSpPr txBox="1"/>
      </xdr:nvSpPr>
      <xdr:spPr>
        <a:xfrm>
          <a:off x="1816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72407</xdr:rowOff>
    </xdr:from>
    <xdr:ext cx="405111" cy="259045"/>
    <xdr:sp macro="" textlink="">
      <xdr:nvSpPr>
        <xdr:cNvPr id="315" name="n_4aveValue【福祉施設】&#10;有形固定資産減価償却率"/>
        <xdr:cNvSpPr txBox="1"/>
      </xdr:nvSpPr>
      <xdr:spPr>
        <a:xfrm>
          <a:off x="927744" y="1395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55897</xdr:rowOff>
    </xdr:from>
    <xdr:ext cx="405111" cy="259045"/>
    <xdr:sp macro="" textlink="">
      <xdr:nvSpPr>
        <xdr:cNvPr id="316" name="n_1mainValue【福祉施設】&#10;有形固定資産減価償却率"/>
        <xdr:cNvSpPr txBox="1"/>
      </xdr:nvSpPr>
      <xdr:spPr>
        <a:xfrm>
          <a:off x="35820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2557</xdr:rowOff>
    </xdr:from>
    <xdr:ext cx="405111" cy="259045"/>
    <xdr:sp macro="" textlink="">
      <xdr:nvSpPr>
        <xdr:cNvPr id="317" name="n_2mainValue【福祉施設】&#10;有形固定資産減価償却率"/>
        <xdr:cNvSpPr txBox="1"/>
      </xdr:nvSpPr>
      <xdr:spPr>
        <a:xfrm>
          <a:off x="2705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122572</xdr:rowOff>
    </xdr:from>
    <xdr:ext cx="405111" cy="259045"/>
    <xdr:sp macro="" textlink="">
      <xdr:nvSpPr>
        <xdr:cNvPr id="318" name="n_3mainValue【福祉施設】&#10;有形固定資産減価償却率"/>
        <xdr:cNvSpPr txBox="1"/>
      </xdr:nvSpPr>
      <xdr:spPr>
        <a:xfrm>
          <a:off x="181674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69232</xdr:rowOff>
    </xdr:from>
    <xdr:ext cx="405111" cy="259045"/>
    <xdr:sp macro="" textlink="">
      <xdr:nvSpPr>
        <xdr:cNvPr id="319" name="n_4mainValue【福祉施設】&#10;有形固定資産減価償却率"/>
        <xdr:cNvSpPr txBox="1"/>
      </xdr:nvSpPr>
      <xdr:spPr>
        <a:xfrm>
          <a:off x="92774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118111</xdr:rowOff>
    </xdr:from>
    <xdr:to>
      <xdr:col>54</xdr:col>
      <xdr:colOff>189865</xdr:colOff>
      <xdr:row>86</xdr:row>
      <xdr:rowOff>10668</xdr:rowOff>
    </xdr:to>
    <xdr:cxnSp macro="">
      <xdr:nvCxnSpPr>
        <xdr:cNvPr id="341" name="直線コネクタ 340"/>
        <xdr:cNvCxnSpPr/>
      </xdr:nvCxnSpPr>
      <xdr:spPr>
        <a:xfrm flipV="1">
          <a:off x="10476865" y="13319761"/>
          <a:ext cx="0" cy="1435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14495</xdr:rowOff>
    </xdr:from>
    <xdr:ext cx="469744" cy="259045"/>
    <xdr:sp macro="" textlink="">
      <xdr:nvSpPr>
        <xdr:cNvPr id="342" name="【福祉施設】&#10;一人当たり面積最小値テキスト"/>
        <xdr:cNvSpPr txBox="1"/>
      </xdr:nvSpPr>
      <xdr:spPr>
        <a:xfrm>
          <a:off x="10515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xdr:rowOff>
    </xdr:from>
    <xdr:to>
      <xdr:col>55</xdr:col>
      <xdr:colOff>88900</xdr:colOff>
      <xdr:row>86</xdr:row>
      <xdr:rowOff>10668</xdr:rowOff>
    </xdr:to>
    <xdr:cxnSp macro="">
      <xdr:nvCxnSpPr>
        <xdr:cNvPr id="343" name="直線コネクタ 342"/>
        <xdr:cNvCxnSpPr/>
      </xdr:nvCxnSpPr>
      <xdr:spPr>
        <a:xfrm>
          <a:off x="10388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64788</xdr:rowOff>
    </xdr:from>
    <xdr:ext cx="469744" cy="259045"/>
    <xdr:sp macro="" textlink="">
      <xdr:nvSpPr>
        <xdr:cNvPr id="344" name="【福祉施設】&#10;一人当たり面積最大値テキスト"/>
        <xdr:cNvSpPr txBox="1"/>
      </xdr:nvSpPr>
      <xdr:spPr>
        <a:xfrm>
          <a:off x="10515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118111</xdr:rowOff>
    </xdr:from>
    <xdr:to>
      <xdr:col>55</xdr:col>
      <xdr:colOff>88900</xdr:colOff>
      <xdr:row>77</xdr:row>
      <xdr:rowOff>118111</xdr:rowOff>
    </xdr:to>
    <xdr:cxnSp macro="">
      <xdr:nvCxnSpPr>
        <xdr:cNvPr id="345" name="直線コネクタ 344"/>
        <xdr:cNvCxnSpPr/>
      </xdr:nvCxnSpPr>
      <xdr:spPr>
        <a:xfrm>
          <a:off x="10388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46" name="【福祉施設】&#10;一人当たり面積平均値テキスト"/>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7" name="フローチャート: 判断 346"/>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37592</xdr:rowOff>
    </xdr:from>
    <xdr:to>
      <xdr:col>50</xdr:col>
      <xdr:colOff>165100</xdr:colOff>
      <xdr:row>80</xdr:row>
      <xdr:rowOff>139192</xdr:rowOff>
    </xdr:to>
    <xdr:sp macro="" textlink="">
      <xdr:nvSpPr>
        <xdr:cNvPr id="348" name="フローチャート: 判断 347"/>
        <xdr:cNvSpPr/>
      </xdr:nvSpPr>
      <xdr:spPr>
        <a:xfrm>
          <a:off x="9588500" y="1375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46737</xdr:rowOff>
    </xdr:from>
    <xdr:to>
      <xdr:col>46</xdr:col>
      <xdr:colOff>38100</xdr:colOff>
      <xdr:row>80</xdr:row>
      <xdr:rowOff>148337</xdr:rowOff>
    </xdr:to>
    <xdr:sp macro="" textlink="">
      <xdr:nvSpPr>
        <xdr:cNvPr id="349" name="フローチャート: 判断 348"/>
        <xdr:cNvSpPr/>
      </xdr:nvSpPr>
      <xdr:spPr>
        <a:xfrm>
          <a:off x="8699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79</xdr:row>
      <xdr:rowOff>117602</xdr:rowOff>
    </xdr:from>
    <xdr:to>
      <xdr:col>41</xdr:col>
      <xdr:colOff>101600</xdr:colOff>
      <xdr:row>80</xdr:row>
      <xdr:rowOff>47752</xdr:rowOff>
    </xdr:to>
    <xdr:sp macro="" textlink="">
      <xdr:nvSpPr>
        <xdr:cNvPr id="350" name="フローチャート: 判断 349"/>
        <xdr:cNvSpPr/>
      </xdr:nvSpPr>
      <xdr:spPr>
        <a:xfrm>
          <a:off x="7810500" y="1366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79</xdr:row>
      <xdr:rowOff>117602</xdr:rowOff>
    </xdr:from>
    <xdr:to>
      <xdr:col>36</xdr:col>
      <xdr:colOff>165100</xdr:colOff>
      <xdr:row>80</xdr:row>
      <xdr:rowOff>47752</xdr:rowOff>
    </xdr:to>
    <xdr:sp macro="" textlink="">
      <xdr:nvSpPr>
        <xdr:cNvPr id="351" name="フローチャート: 判断 350"/>
        <xdr:cNvSpPr/>
      </xdr:nvSpPr>
      <xdr:spPr>
        <a:xfrm>
          <a:off x="6921500" y="1366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83313</xdr:rowOff>
    </xdr:from>
    <xdr:to>
      <xdr:col>55</xdr:col>
      <xdr:colOff>50800</xdr:colOff>
      <xdr:row>85</xdr:row>
      <xdr:rowOff>13463</xdr:rowOff>
    </xdr:to>
    <xdr:sp macro="" textlink="">
      <xdr:nvSpPr>
        <xdr:cNvPr id="357" name="楕円 356"/>
        <xdr:cNvSpPr/>
      </xdr:nvSpPr>
      <xdr:spPr>
        <a:xfrm>
          <a:off x="104267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61740</xdr:rowOff>
    </xdr:from>
    <xdr:ext cx="469744" cy="259045"/>
    <xdr:sp macro="" textlink="">
      <xdr:nvSpPr>
        <xdr:cNvPr id="358" name="【福祉施設】&#10;一人当たり面積該当値テキスト"/>
        <xdr:cNvSpPr txBox="1"/>
      </xdr:nvSpPr>
      <xdr:spPr>
        <a:xfrm>
          <a:off x="10515600"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83313</xdr:rowOff>
    </xdr:from>
    <xdr:to>
      <xdr:col>50</xdr:col>
      <xdr:colOff>165100</xdr:colOff>
      <xdr:row>85</xdr:row>
      <xdr:rowOff>13463</xdr:rowOff>
    </xdr:to>
    <xdr:sp macro="" textlink="">
      <xdr:nvSpPr>
        <xdr:cNvPr id="359" name="楕円 358"/>
        <xdr:cNvSpPr/>
      </xdr:nvSpPr>
      <xdr:spPr>
        <a:xfrm>
          <a:off x="9588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134113</xdr:rowOff>
    </xdr:from>
    <xdr:to>
      <xdr:col>55</xdr:col>
      <xdr:colOff>0</xdr:colOff>
      <xdr:row>84</xdr:row>
      <xdr:rowOff>134113</xdr:rowOff>
    </xdr:to>
    <xdr:cxnSp macro="">
      <xdr:nvCxnSpPr>
        <xdr:cNvPr id="360" name="直線コネクタ 359"/>
        <xdr:cNvCxnSpPr/>
      </xdr:nvCxnSpPr>
      <xdr:spPr>
        <a:xfrm>
          <a:off x="9639300" y="145359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83313</xdr:rowOff>
    </xdr:from>
    <xdr:to>
      <xdr:col>46</xdr:col>
      <xdr:colOff>38100</xdr:colOff>
      <xdr:row>85</xdr:row>
      <xdr:rowOff>13463</xdr:rowOff>
    </xdr:to>
    <xdr:sp macro="" textlink="">
      <xdr:nvSpPr>
        <xdr:cNvPr id="361" name="楕円 360"/>
        <xdr:cNvSpPr/>
      </xdr:nvSpPr>
      <xdr:spPr>
        <a:xfrm>
          <a:off x="8699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134113</xdr:rowOff>
    </xdr:from>
    <xdr:to>
      <xdr:col>50</xdr:col>
      <xdr:colOff>114300</xdr:colOff>
      <xdr:row>84</xdr:row>
      <xdr:rowOff>134113</xdr:rowOff>
    </xdr:to>
    <xdr:cxnSp macro="">
      <xdr:nvCxnSpPr>
        <xdr:cNvPr id="362" name="直線コネクタ 361"/>
        <xdr:cNvCxnSpPr/>
      </xdr:nvCxnSpPr>
      <xdr:spPr>
        <a:xfrm>
          <a:off x="8750300" y="1453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83313</xdr:rowOff>
    </xdr:from>
    <xdr:to>
      <xdr:col>41</xdr:col>
      <xdr:colOff>101600</xdr:colOff>
      <xdr:row>85</xdr:row>
      <xdr:rowOff>13463</xdr:rowOff>
    </xdr:to>
    <xdr:sp macro="" textlink="">
      <xdr:nvSpPr>
        <xdr:cNvPr id="363" name="楕円 362"/>
        <xdr:cNvSpPr/>
      </xdr:nvSpPr>
      <xdr:spPr>
        <a:xfrm>
          <a:off x="7810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134113</xdr:rowOff>
    </xdr:from>
    <xdr:to>
      <xdr:col>45</xdr:col>
      <xdr:colOff>177800</xdr:colOff>
      <xdr:row>84</xdr:row>
      <xdr:rowOff>134113</xdr:rowOff>
    </xdr:to>
    <xdr:cxnSp macro="">
      <xdr:nvCxnSpPr>
        <xdr:cNvPr id="364" name="直線コネクタ 363"/>
        <xdr:cNvCxnSpPr/>
      </xdr:nvCxnSpPr>
      <xdr:spPr>
        <a:xfrm>
          <a:off x="7861300" y="1453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83313</xdr:rowOff>
    </xdr:from>
    <xdr:to>
      <xdr:col>36</xdr:col>
      <xdr:colOff>165100</xdr:colOff>
      <xdr:row>85</xdr:row>
      <xdr:rowOff>13463</xdr:rowOff>
    </xdr:to>
    <xdr:sp macro="" textlink="">
      <xdr:nvSpPr>
        <xdr:cNvPr id="365" name="楕円 364"/>
        <xdr:cNvSpPr/>
      </xdr:nvSpPr>
      <xdr:spPr>
        <a:xfrm>
          <a:off x="6921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134113</xdr:rowOff>
    </xdr:from>
    <xdr:to>
      <xdr:col>41</xdr:col>
      <xdr:colOff>50800</xdr:colOff>
      <xdr:row>84</xdr:row>
      <xdr:rowOff>134113</xdr:rowOff>
    </xdr:to>
    <xdr:cxnSp macro="">
      <xdr:nvCxnSpPr>
        <xdr:cNvPr id="366" name="直線コネクタ 365"/>
        <xdr:cNvCxnSpPr/>
      </xdr:nvCxnSpPr>
      <xdr:spPr>
        <a:xfrm>
          <a:off x="6972300" y="1453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78</xdr:row>
      <xdr:rowOff>155719</xdr:rowOff>
    </xdr:from>
    <xdr:ext cx="469744" cy="259045"/>
    <xdr:sp macro="" textlink="">
      <xdr:nvSpPr>
        <xdr:cNvPr id="367" name="n_1aveValue【福祉施設】&#10;一人当たり面積"/>
        <xdr:cNvSpPr txBox="1"/>
      </xdr:nvSpPr>
      <xdr:spPr>
        <a:xfrm>
          <a:off x="9391727" y="1352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164864</xdr:rowOff>
    </xdr:from>
    <xdr:ext cx="469744" cy="259045"/>
    <xdr:sp macro="" textlink="">
      <xdr:nvSpPr>
        <xdr:cNvPr id="368" name="n_2aveValue【福祉施設】&#10;一人当たり面積"/>
        <xdr:cNvSpPr txBox="1"/>
      </xdr:nvSpPr>
      <xdr:spPr>
        <a:xfrm>
          <a:off x="8515427" y="1353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64279</xdr:rowOff>
    </xdr:from>
    <xdr:ext cx="469744" cy="259045"/>
    <xdr:sp macro="" textlink="">
      <xdr:nvSpPr>
        <xdr:cNvPr id="369" name="n_3aveValue【福祉施設】&#10;一人当たり面積"/>
        <xdr:cNvSpPr txBox="1"/>
      </xdr:nvSpPr>
      <xdr:spPr>
        <a:xfrm>
          <a:off x="7626427" y="1343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64279</xdr:rowOff>
    </xdr:from>
    <xdr:ext cx="469744" cy="259045"/>
    <xdr:sp macro="" textlink="">
      <xdr:nvSpPr>
        <xdr:cNvPr id="370" name="n_4aveValue【福祉施設】&#10;一人当たり面積"/>
        <xdr:cNvSpPr txBox="1"/>
      </xdr:nvSpPr>
      <xdr:spPr>
        <a:xfrm>
          <a:off x="6737427" y="1343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4590</xdr:rowOff>
    </xdr:from>
    <xdr:ext cx="469744" cy="259045"/>
    <xdr:sp macro="" textlink="">
      <xdr:nvSpPr>
        <xdr:cNvPr id="371" name="n_1mainValue【福祉施設】&#10;一人当たり面積"/>
        <xdr:cNvSpPr txBox="1"/>
      </xdr:nvSpPr>
      <xdr:spPr>
        <a:xfrm>
          <a:off x="9391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4590</xdr:rowOff>
    </xdr:from>
    <xdr:ext cx="469744" cy="259045"/>
    <xdr:sp macro="" textlink="">
      <xdr:nvSpPr>
        <xdr:cNvPr id="372" name="n_2mainValue【福祉施設】&#10;一人当たり面積"/>
        <xdr:cNvSpPr txBox="1"/>
      </xdr:nvSpPr>
      <xdr:spPr>
        <a:xfrm>
          <a:off x="8515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4590</xdr:rowOff>
    </xdr:from>
    <xdr:ext cx="469744" cy="259045"/>
    <xdr:sp macro="" textlink="">
      <xdr:nvSpPr>
        <xdr:cNvPr id="373" name="n_3mainValue【福祉施設】&#10;一人当たり面積"/>
        <xdr:cNvSpPr txBox="1"/>
      </xdr:nvSpPr>
      <xdr:spPr>
        <a:xfrm>
          <a:off x="7626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4590</xdr:rowOff>
    </xdr:from>
    <xdr:ext cx="469744" cy="259045"/>
    <xdr:sp macro="" textlink="">
      <xdr:nvSpPr>
        <xdr:cNvPr id="374" name="n_4mainValue【福祉施設】&#10;一人当たり面積"/>
        <xdr:cNvSpPr txBox="1"/>
      </xdr:nvSpPr>
      <xdr:spPr>
        <a:xfrm>
          <a:off x="6737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7620</xdr:rowOff>
    </xdr:to>
    <xdr:cxnSp macro="">
      <xdr:nvCxnSpPr>
        <xdr:cNvPr id="400" name="直線コネクタ 399"/>
        <xdr:cNvCxnSpPr/>
      </xdr:nvCxnSpPr>
      <xdr:spPr>
        <a:xfrm flipV="1">
          <a:off x="4634865" y="17307742"/>
          <a:ext cx="0" cy="1216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11447</xdr:rowOff>
    </xdr:from>
    <xdr:ext cx="405111" cy="259045"/>
    <xdr:sp macro="" textlink="">
      <xdr:nvSpPr>
        <xdr:cNvPr id="401" name="【市民会館】&#10;有形固定資産減価償却率最小値テキスト"/>
        <xdr:cNvSpPr txBox="1"/>
      </xdr:nvSpPr>
      <xdr:spPr>
        <a:xfrm>
          <a:off x="4673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xdr:rowOff>
    </xdr:from>
    <xdr:to>
      <xdr:col>24</xdr:col>
      <xdr:colOff>152400</xdr:colOff>
      <xdr:row>108</xdr:row>
      <xdr:rowOff>7620</xdr:rowOff>
    </xdr:to>
    <xdr:cxnSp macro="">
      <xdr:nvCxnSpPr>
        <xdr:cNvPr id="402" name="直線コネクタ 401"/>
        <xdr:cNvCxnSpPr/>
      </xdr:nvCxnSpPr>
      <xdr:spPr>
        <a:xfrm>
          <a:off x="4546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403" name="【市民会館】&#10;有形固定資産減価償却率最大値テキスト"/>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404" name="直線コネクタ 403"/>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89098</xdr:rowOff>
    </xdr:from>
    <xdr:ext cx="405111" cy="259045"/>
    <xdr:sp macro="" textlink="">
      <xdr:nvSpPr>
        <xdr:cNvPr id="405" name="【市民会館】&#10;有形固定資産減価償却率平均値テキスト"/>
        <xdr:cNvSpPr txBox="1"/>
      </xdr:nvSpPr>
      <xdr:spPr>
        <a:xfrm>
          <a:off x="4673600" y="177484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66221</xdr:rowOff>
    </xdr:from>
    <xdr:to>
      <xdr:col>24</xdr:col>
      <xdr:colOff>114300</xdr:colOff>
      <xdr:row>104</xdr:row>
      <xdr:rowOff>167821</xdr:rowOff>
    </xdr:to>
    <xdr:sp macro="" textlink="">
      <xdr:nvSpPr>
        <xdr:cNvPr id="406" name="フローチャート: 判断 405"/>
        <xdr:cNvSpPr/>
      </xdr:nvSpPr>
      <xdr:spPr>
        <a:xfrm>
          <a:off x="45847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07" name="フローチャート: 判断 406"/>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08" name="フローチャート: 判断 407"/>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0" name="フローチャート: 判断 409"/>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54792</xdr:rowOff>
    </xdr:from>
    <xdr:to>
      <xdr:col>24</xdr:col>
      <xdr:colOff>114300</xdr:colOff>
      <xdr:row>107</xdr:row>
      <xdr:rowOff>156392</xdr:rowOff>
    </xdr:to>
    <xdr:sp macro="" textlink="">
      <xdr:nvSpPr>
        <xdr:cNvPr id="416" name="楕円 415"/>
        <xdr:cNvSpPr/>
      </xdr:nvSpPr>
      <xdr:spPr>
        <a:xfrm>
          <a:off x="45847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141169</xdr:rowOff>
    </xdr:from>
    <xdr:ext cx="405111" cy="259045"/>
    <xdr:sp macro="" textlink="">
      <xdr:nvSpPr>
        <xdr:cNvPr id="417" name="【市民会館】&#10;有形固定資産減価償却率該当値テキスト"/>
        <xdr:cNvSpPr txBox="1"/>
      </xdr:nvSpPr>
      <xdr:spPr>
        <a:xfrm>
          <a:off x="4673600" y="1831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25400</xdr:rowOff>
    </xdr:from>
    <xdr:to>
      <xdr:col>20</xdr:col>
      <xdr:colOff>38100</xdr:colOff>
      <xdr:row>107</xdr:row>
      <xdr:rowOff>127000</xdr:rowOff>
    </xdr:to>
    <xdr:sp macro="" textlink="">
      <xdr:nvSpPr>
        <xdr:cNvPr id="418" name="楕円 417"/>
        <xdr:cNvSpPr/>
      </xdr:nvSpPr>
      <xdr:spPr>
        <a:xfrm>
          <a:off x="3746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76200</xdr:rowOff>
    </xdr:from>
    <xdr:to>
      <xdr:col>24</xdr:col>
      <xdr:colOff>63500</xdr:colOff>
      <xdr:row>107</xdr:row>
      <xdr:rowOff>105592</xdr:rowOff>
    </xdr:to>
    <xdr:cxnSp macro="">
      <xdr:nvCxnSpPr>
        <xdr:cNvPr id="419" name="直線コネクタ 418"/>
        <xdr:cNvCxnSpPr/>
      </xdr:nvCxnSpPr>
      <xdr:spPr>
        <a:xfrm>
          <a:off x="3797300" y="1842135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167458</xdr:rowOff>
    </xdr:from>
    <xdr:to>
      <xdr:col>15</xdr:col>
      <xdr:colOff>101600</xdr:colOff>
      <xdr:row>107</xdr:row>
      <xdr:rowOff>97608</xdr:rowOff>
    </xdr:to>
    <xdr:sp macro="" textlink="">
      <xdr:nvSpPr>
        <xdr:cNvPr id="420" name="楕円 419"/>
        <xdr:cNvSpPr/>
      </xdr:nvSpPr>
      <xdr:spPr>
        <a:xfrm>
          <a:off x="2857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46808</xdr:rowOff>
    </xdr:from>
    <xdr:to>
      <xdr:col>19</xdr:col>
      <xdr:colOff>177800</xdr:colOff>
      <xdr:row>107</xdr:row>
      <xdr:rowOff>76200</xdr:rowOff>
    </xdr:to>
    <xdr:cxnSp macro="">
      <xdr:nvCxnSpPr>
        <xdr:cNvPr id="421" name="直線コネクタ 420"/>
        <xdr:cNvCxnSpPr/>
      </xdr:nvCxnSpPr>
      <xdr:spPr>
        <a:xfrm>
          <a:off x="2908300" y="1839195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138068</xdr:rowOff>
    </xdr:from>
    <xdr:to>
      <xdr:col>10</xdr:col>
      <xdr:colOff>165100</xdr:colOff>
      <xdr:row>107</xdr:row>
      <xdr:rowOff>68218</xdr:rowOff>
    </xdr:to>
    <xdr:sp macro="" textlink="">
      <xdr:nvSpPr>
        <xdr:cNvPr id="422" name="楕円 421"/>
        <xdr:cNvSpPr/>
      </xdr:nvSpPr>
      <xdr:spPr>
        <a:xfrm>
          <a:off x="1968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17418</xdr:rowOff>
    </xdr:from>
    <xdr:to>
      <xdr:col>15</xdr:col>
      <xdr:colOff>50800</xdr:colOff>
      <xdr:row>107</xdr:row>
      <xdr:rowOff>46808</xdr:rowOff>
    </xdr:to>
    <xdr:cxnSp macro="">
      <xdr:nvCxnSpPr>
        <xdr:cNvPr id="423" name="直線コネクタ 422"/>
        <xdr:cNvCxnSpPr/>
      </xdr:nvCxnSpPr>
      <xdr:spPr>
        <a:xfrm>
          <a:off x="2019300" y="1836256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108676</xdr:rowOff>
    </xdr:from>
    <xdr:to>
      <xdr:col>6</xdr:col>
      <xdr:colOff>38100</xdr:colOff>
      <xdr:row>107</xdr:row>
      <xdr:rowOff>38826</xdr:rowOff>
    </xdr:to>
    <xdr:sp macro="" textlink="">
      <xdr:nvSpPr>
        <xdr:cNvPr id="424" name="楕円 423"/>
        <xdr:cNvSpPr/>
      </xdr:nvSpPr>
      <xdr:spPr>
        <a:xfrm>
          <a:off x="1079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159476</xdr:rowOff>
    </xdr:from>
    <xdr:to>
      <xdr:col>10</xdr:col>
      <xdr:colOff>114300</xdr:colOff>
      <xdr:row>107</xdr:row>
      <xdr:rowOff>17418</xdr:rowOff>
    </xdr:to>
    <xdr:cxnSp macro="">
      <xdr:nvCxnSpPr>
        <xdr:cNvPr id="425" name="直線コネクタ 424"/>
        <xdr:cNvCxnSpPr/>
      </xdr:nvCxnSpPr>
      <xdr:spPr>
        <a:xfrm>
          <a:off x="1130300" y="1833317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426" name="n_1aveValue【市民会館】&#10;有形固定資産減価償却率"/>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27" name="n_2aveValue【市民会館】&#10;有形固定資産減価償却率"/>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28"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429" name="n_4aveValue【市民会館】&#10;有形固定資産減価償却率"/>
        <xdr:cNvSpPr txBox="1"/>
      </xdr:nvSpPr>
      <xdr:spPr>
        <a:xfrm>
          <a:off x="927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118127</xdr:rowOff>
    </xdr:from>
    <xdr:ext cx="405111" cy="259045"/>
    <xdr:sp macro="" textlink="">
      <xdr:nvSpPr>
        <xdr:cNvPr id="430" name="n_1mainValue【市民会館】&#10;有形固定資産減価償却率"/>
        <xdr:cNvSpPr txBox="1"/>
      </xdr:nvSpPr>
      <xdr:spPr>
        <a:xfrm>
          <a:off x="35820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88735</xdr:rowOff>
    </xdr:from>
    <xdr:ext cx="405111" cy="259045"/>
    <xdr:sp macro="" textlink="">
      <xdr:nvSpPr>
        <xdr:cNvPr id="431" name="n_2mainValue【市民会館】&#10;有形固定資産減価償却率"/>
        <xdr:cNvSpPr txBox="1"/>
      </xdr:nvSpPr>
      <xdr:spPr>
        <a:xfrm>
          <a:off x="2705744"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59345</xdr:rowOff>
    </xdr:from>
    <xdr:ext cx="405111" cy="259045"/>
    <xdr:sp macro="" textlink="">
      <xdr:nvSpPr>
        <xdr:cNvPr id="432" name="n_3mainValue【市民会館】&#10;有形固定資産減価償却率"/>
        <xdr:cNvSpPr txBox="1"/>
      </xdr:nvSpPr>
      <xdr:spPr>
        <a:xfrm>
          <a:off x="1816744" y="1840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29953</xdr:rowOff>
    </xdr:from>
    <xdr:ext cx="405111" cy="259045"/>
    <xdr:sp macro="" textlink="">
      <xdr:nvSpPr>
        <xdr:cNvPr id="433" name="n_4mainValue【市民会館】&#10;有形固定資産減価償却率"/>
        <xdr:cNvSpPr txBox="1"/>
      </xdr:nvSpPr>
      <xdr:spPr>
        <a:xfrm>
          <a:off x="9277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4" name="テキスト ボックス 443"/>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6" name="テキスト ボックス 44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8" name="テキスト ボックス 44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0" name="テキスト ボックス 44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2" name="テキスト ボックス 45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108</xdr:row>
      <xdr:rowOff>140208</xdr:rowOff>
    </xdr:to>
    <xdr:cxnSp macro="">
      <xdr:nvCxnSpPr>
        <xdr:cNvPr id="456" name="直線コネクタ 455"/>
        <xdr:cNvCxnSpPr/>
      </xdr:nvCxnSpPr>
      <xdr:spPr>
        <a:xfrm flipV="1">
          <a:off x="10476865" y="17266920"/>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144035</xdr:rowOff>
    </xdr:from>
    <xdr:ext cx="469744" cy="259045"/>
    <xdr:sp macro="" textlink="">
      <xdr:nvSpPr>
        <xdr:cNvPr id="457" name="【市民会館】&#10;一人当たり面積最小値テキスト"/>
        <xdr:cNvSpPr txBox="1"/>
      </xdr:nvSpPr>
      <xdr:spPr>
        <a:xfrm>
          <a:off x="10515600" y="1866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140208</xdr:rowOff>
    </xdr:from>
    <xdr:to>
      <xdr:col>55</xdr:col>
      <xdr:colOff>88900</xdr:colOff>
      <xdr:row>108</xdr:row>
      <xdr:rowOff>140208</xdr:rowOff>
    </xdr:to>
    <xdr:cxnSp macro="">
      <xdr:nvCxnSpPr>
        <xdr:cNvPr id="458" name="直線コネクタ 457"/>
        <xdr:cNvCxnSpPr/>
      </xdr:nvCxnSpPr>
      <xdr:spPr>
        <a:xfrm>
          <a:off x="10388600" y="1865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9"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60" name="直線コネクタ 459"/>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87140</xdr:rowOff>
    </xdr:from>
    <xdr:ext cx="469744" cy="259045"/>
    <xdr:sp macro="" textlink="">
      <xdr:nvSpPr>
        <xdr:cNvPr id="461" name="【市民会館】&#10;一人当たり面積平均値テキスト"/>
        <xdr:cNvSpPr txBox="1"/>
      </xdr:nvSpPr>
      <xdr:spPr>
        <a:xfrm>
          <a:off x="10515600" y="1791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62" name="フローチャート: 判断 461"/>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89408</xdr:rowOff>
    </xdr:from>
    <xdr:to>
      <xdr:col>50</xdr:col>
      <xdr:colOff>165100</xdr:colOff>
      <xdr:row>105</xdr:row>
      <xdr:rowOff>19558</xdr:rowOff>
    </xdr:to>
    <xdr:sp macro="" textlink="">
      <xdr:nvSpPr>
        <xdr:cNvPr id="463" name="フローチャート: 判断 462"/>
        <xdr:cNvSpPr/>
      </xdr:nvSpPr>
      <xdr:spPr>
        <a:xfrm>
          <a:off x="9588500" y="1792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116839</xdr:rowOff>
    </xdr:from>
    <xdr:to>
      <xdr:col>46</xdr:col>
      <xdr:colOff>38100</xdr:colOff>
      <xdr:row>105</xdr:row>
      <xdr:rowOff>46989</xdr:rowOff>
    </xdr:to>
    <xdr:sp macro="" textlink="">
      <xdr:nvSpPr>
        <xdr:cNvPr id="464" name="フローチャート: 判断 463"/>
        <xdr:cNvSpPr/>
      </xdr:nvSpPr>
      <xdr:spPr>
        <a:xfrm>
          <a:off x="8699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116839</xdr:rowOff>
    </xdr:from>
    <xdr:to>
      <xdr:col>41</xdr:col>
      <xdr:colOff>101600</xdr:colOff>
      <xdr:row>105</xdr:row>
      <xdr:rowOff>46989</xdr:rowOff>
    </xdr:to>
    <xdr:sp macro="" textlink="">
      <xdr:nvSpPr>
        <xdr:cNvPr id="465" name="フローチャート: 判断 464"/>
        <xdr:cNvSpPr/>
      </xdr:nvSpPr>
      <xdr:spPr>
        <a:xfrm>
          <a:off x="7810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98552</xdr:rowOff>
    </xdr:from>
    <xdr:to>
      <xdr:col>36</xdr:col>
      <xdr:colOff>165100</xdr:colOff>
      <xdr:row>105</xdr:row>
      <xdr:rowOff>28702</xdr:rowOff>
    </xdr:to>
    <xdr:sp macro="" textlink="">
      <xdr:nvSpPr>
        <xdr:cNvPr id="466" name="フローチャート: 判断 465"/>
        <xdr:cNvSpPr/>
      </xdr:nvSpPr>
      <xdr:spPr>
        <a:xfrm>
          <a:off x="6921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472" name="楕円 471"/>
        <xdr:cNvSpPr/>
      </xdr:nvSpPr>
      <xdr:spPr>
        <a:xfrm>
          <a:off x="10426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83838</xdr:rowOff>
    </xdr:from>
    <xdr:ext cx="469744" cy="259045"/>
    <xdr:sp macro="" textlink="">
      <xdr:nvSpPr>
        <xdr:cNvPr id="473" name="【市民会館】&#10;一人当たり面積該当値テキスト"/>
        <xdr:cNvSpPr txBox="1"/>
      </xdr:nvSpPr>
      <xdr:spPr>
        <a:xfrm>
          <a:off x="10515600"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105411</xdr:rowOff>
    </xdr:from>
    <xdr:to>
      <xdr:col>50</xdr:col>
      <xdr:colOff>165100</xdr:colOff>
      <xdr:row>108</xdr:row>
      <xdr:rowOff>35561</xdr:rowOff>
    </xdr:to>
    <xdr:sp macro="" textlink="">
      <xdr:nvSpPr>
        <xdr:cNvPr id="474" name="楕円 473"/>
        <xdr:cNvSpPr/>
      </xdr:nvSpPr>
      <xdr:spPr>
        <a:xfrm>
          <a:off x="9588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156211</xdr:rowOff>
    </xdr:from>
    <xdr:to>
      <xdr:col>55</xdr:col>
      <xdr:colOff>0</xdr:colOff>
      <xdr:row>107</xdr:row>
      <xdr:rowOff>156211</xdr:rowOff>
    </xdr:to>
    <xdr:cxnSp macro="">
      <xdr:nvCxnSpPr>
        <xdr:cNvPr id="475" name="直線コネクタ 474"/>
        <xdr:cNvCxnSpPr/>
      </xdr:nvCxnSpPr>
      <xdr:spPr>
        <a:xfrm>
          <a:off x="9639300" y="1850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96265</xdr:rowOff>
    </xdr:from>
    <xdr:to>
      <xdr:col>46</xdr:col>
      <xdr:colOff>38100</xdr:colOff>
      <xdr:row>108</xdr:row>
      <xdr:rowOff>26415</xdr:rowOff>
    </xdr:to>
    <xdr:sp macro="" textlink="">
      <xdr:nvSpPr>
        <xdr:cNvPr id="476" name="楕円 475"/>
        <xdr:cNvSpPr/>
      </xdr:nvSpPr>
      <xdr:spPr>
        <a:xfrm>
          <a:off x="8699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147065</xdr:rowOff>
    </xdr:from>
    <xdr:to>
      <xdr:col>50</xdr:col>
      <xdr:colOff>114300</xdr:colOff>
      <xdr:row>107</xdr:row>
      <xdr:rowOff>156211</xdr:rowOff>
    </xdr:to>
    <xdr:cxnSp macro="">
      <xdr:nvCxnSpPr>
        <xdr:cNvPr id="477" name="直線コネクタ 476"/>
        <xdr:cNvCxnSpPr/>
      </xdr:nvCxnSpPr>
      <xdr:spPr>
        <a:xfrm>
          <a:off x="8750300" y="184922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96265</xdr:rowOff>
    </xdr:from>
    <xdr:to>
      <xdr:col>41</xdr:col>
      <xdr:colOff>101600</xdr:colOff>
      <xdr:row>108</xdr:row>
      <xdr:rowOff>26415</xdr:rowOff>
    </xdr:to>
    <xdr:sp macro="" textlink="">
      <xdr:nvSpPr>
        <xdr:cNvPr id="478" name="楕円 477"/>
        <xdr:cNvSpPr/>
      </xdr:nvSpPr>
      <xdr:spPr>
        <a:xfrm>
          <a:off x="7810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147065</xdr:rowOff>
    </xdr:from>
    <xdr:to>
      <xdr:col>45</xdr:col>
      <xdr:colOff>177800</xdr:colOff>
      <xdr:row>107</xdr:row>
      <xdr:rowOff>147065</xdr:rowOff>
    </xdr:to>
    <xdr:cxnSp macro="">
      <xdr:nvCxnSpPr>
        <xdr:cNvPr id="479" name="直線コネクタ 478"/>
        <xdr:cNvCxnSpPr/>
      </xdr:nvCxnSpPr>
      <xdr:spPr>
        <a:xfrm>
          <a:off x="7861300" y="1849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96265</xdr:rowOff>
    </xdr:from>
    <xdr:to>
      <xdr:col>36</xdr:col>
      <xdr:colOff>165100</xdr:colOff>
      <xdr:row>108</xdr:row>
      <xdr:rowOff>26415</xdr:rowOff>
    </xdr:to>
    <xdr:sp macro="" textlink="">
      <xdr:nvSpPr>
        <xdr:cNvPr id="480" name="楕円 479"/>
        <xdr:cNvSpPr/>
      </xdr:nvSpPr>
      <xdr:spPr>
        <a:xfrm>
          <a:off x="6921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147065</xdr:rowOff>
    </xdr:from>
    <xdr:to>
      <xdr:col>41</xdr:col>
      <xdr:colOff>50800</xdr:colOff>
      <xdr:row>107</xdr:row>
      <xdr:rowOff>147065</xdr:rowOff>
    </xdr:to>
    <xdr:cxnSp macro="">
      <xdr:nvCxnSpPr>
        <xdr:cNvPr id="481" name="直線コネクタ 480"/>
        <xdr:cNvCxnSpPr/>
      </xdr:nvCxnSpPr>
      <xdr:spPr>
        <a:xfrm>
          <a:off x="6972300" y="1849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36085</xdr:rowOff>
    </xdr:from>
    <xdr:ext cx="469744" cy="259045"/>
    <xdr:sp macro="" textlink="">
      <xdr:nvSpPr>
        <xdr:cNvPr id="482" name="n_1aveValue【市民会館】&#10;一人当たり面積"/>
        <xdr:cNvSpPr txBox="1"/>
      </xdr:nvSpPr>
      <xdr:spPr>
        <a:xfrm>
          <a:off x="9391727" y="1769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63516</xdr:rowOff>
    </xdr:from>
    <xdr:ext cx="469744" cy="259045"/>
    <xdr:sp macro="" textlink="">
      <xdr:nvSpPr>
        <xdr:cNvPr id="483" name="n_2aveValue【市民会館】&#10;一人当たり面積"/>
        <xdr:cNvSpPr txBox="1"/>
      </xdr:nvSpPr>
      <xdr:spPr>
        <a:xfrm>
          <a:off x="8515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63516</xdr:rowOff>
    </xdr:from>
    <xdr:ext cx="469744" cy="259045"/>
    <xdr:sp macro="" textlink="">
      <xdr:nvSpPr>
        <xdr:cNvPr id="484" name="n_3aveValue【市民会館】&#10;一人当たり面積"/>
        <xdr:cNvSpPr txBox="1"/>
      </xdr:nvSpPr>
      <xdr:spPr>
        <a:xfrm>
          <a:off x="7626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45229</xdr:rowOff>
    </xdr:from>
    <xdr:ext cx="469744" cy="259045"/>
    <xdr:sp macro="" textlink="">
      <xdr:nvSpPr>
        <xdr:cNvPr id="485" name="n_4aveValue【市民会館】&#10;一人当たり面積"/>
        <xdr:cNvSpPr txBox="1"/>
      </xdr:nvSpPr>
      <xdr:spPr>
        <a:xfrm>
          <a:off x="67374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26688</xdr:rowOff>
    </xdr:from>
    <xdr:ext cx="469744" cy="259045"/>
    <xdr:sp macro="" textlink="">
      <xdr:nvSpPr>
        <xdr:cNvPr id="486" name="n_1mainValue【市民会館】&#10;一人当たり面積"/>
        <xdr:cNvSpPr txBox="1"/>
      </xdr:nvSpPr>
      <xdr:spPr>
        <a:xfrm>
          <a:off x="9391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17542</xdr:rowOff>
    </xdr:from>
    <xdr:ext cx="469744" cy="259045"/>
    <xdr:sp macro="" textlink="">
      <xdr:nvSpPr>
        <xdr:cNvPr id="487" name="n_2mainValue【市民会館】&#10;一人当たり面積"/>
        <xdr:cNvSpPr txBox="1"/>
      </xdr:nvSpPr>
      <xdr:spPr>
        <a:xfrm>
          <a:off x="8515427" y="185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17542</xdr:rowOff>
    </xdr:from>
    <xdr:ext cx="469744" cy="259045"/>
    <xdr:sp macro="" textlink="">
      <xdr:nvSpPr>
        <xdr:cNvPr id="488" name="n_3mainValue【市民会館】&#10;一人当たり面積"/>
        <xdr:cNvSpPr txBox="1"/>
      </xdr:nvSpPr>
      <xdr:spPr>
        <a:xfrm>
          <a:off x="7626427" y="185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17542</xdr:rowOff>
    </xdr:from>
    <xdr:ext cx="469744" cy="259045"/>
    <xdr:sp macro="" textlink="">
      <xdr:nvSpPr>
        <xdr:cNvPr id="489" name="n_4mainValue【市民会館】&#10;一人当たり面積"/>
        <xdr:cNvSpPr txBox="1"/>
      </xdr:nvSpPr>
      <xdr:spPr>
        <a:xfrm>
          <a:off x="6737427" y="185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7" name="直線コネクタ 5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8" name="テキスト ボックス 51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9" name="直線コネクタ 5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0" name="テキスト ボックス 5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1" name="直線コネクタ 5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2" name="テキスト ボックス 5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3" name="直線コネクタ 5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4" name="テキスト ボックス 5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6" name="テキスト ボックス 5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125730</xdr:rowOff>
    </xdr:from>
    <xdr:to>
      <xdr:col>85</xdr:col>
      <xdr:colOff>126364</xdr:colOff>
      <xdr:row>64</xdr:row>
      <xdr:rowOff>91440</xdr:rowOff>
    </xdr:to>
    <xdr:cxnSp macro="">
      <xdr:nvCxnSpPr>
        <xdr:cNvPr id="528" name="直線コネクタ 527"/>
        <xdr:cNvCxnSpPr/>
      </xdr:nvCxnSpPr>
      <xdr:spPr>
        <a:xfrm flipV="1">
          <a:off x="16318864" y="98983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29" name="【保健センター・保健所】&#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30" name="直線コネクタ 529"/>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72407</xdr:rowOff>
    </xdr:from>
    <xdr:ext cx="405111" cy="259045"/>
    <xdr:sp macro="" textlink="">
      <xdr:nvSpPr>
        <xdr:cNvPr id="531" name="【保健センター・保健所】&#10;有形固定資産減価償却率最大値テキスト"/>
        <xdr:cNvSpPr txBox="1"/>
      </xdr:nvSpPr>
      <xdr:spPr>
        <a:xfrm>
          <a:off x="16357600" y="9673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125730</xdr:rowOff>
    </xdr:from>
    <xdr:to>
      <xdr:col>86</xdr:col>
      <xdr:colOff>25400</xdr:colOff>
      <xdr:row>57</xdr:row>
      <xdr:rowOff>125730</xdr:rowOff>
    </xdr:to>
    <xdr:cxnSp macro="">
      <xdr:nvCxnSpPr>
        <xdr:cNvPr id="532" name="直線コネクタ 531"/>
        <xdr:cNvCxnSpPr/>
      </xdr:nvCxnSpPr>
      <xdr:spPr>
        <a:xfrm>
          <a:off x="16230600" y="989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56659</xdr:rowOff>
    </xdr:from>
    <xdr:ext cx="405111" cy="259045"/>
    <xdr:sp macro="" textlink="">
      <xdr:nvSpPr>
        <xdr:cNvPr id="533" name="【保健センター・保健所】&#10;有形固定資産減価償却率平均値テキスト"/>
        <xdr:cNvSpPr txBox="1"/>
      </xdr:nvSpPr>
      <xdr:spPr>
        <a:xfrm>
          <a:off x="16357600" y="10172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33782</xdr:rowOff>
    </xdr:from>
    <xdr:to>
      <xdr:col>85</xdr:col>
      <xdr:colOff>177800</xdr:colOff>
      <xdr:row>60</xdr:row>
      <xdr:rowOff>135382</xdr:rowOff>
    </xdr:to>
    <xdr:sp macro="" textlink="">
      <xdr:nvSpPr>
        <xdr:cNvPr id="534" name="フローチャート: 判断 533"/>
        <xdr:cNvSpPr/>
      </xdr:nvSpPr>
      <xdr:spPr>
        <a:xfrm>
          <a:off x="162687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81788</xdr:rowOff>
    </xdr:from>
    <xdr:to>
      <xdr:col>81</xdr:col>
      <xdr:colOff>101600</xdr:colOff>
      <xdr:row>60</xdr:row>
      <xdr:rowOff>11938</xdr:rowOff>
    </xdr:to>
    <xdr:sp macro="" textlink="">
      <xdr:nvSpPr>
        <xdr:cNvPr id="535" name="フローチャート: 判断 534"/>
        <xdr:cNvSpPr/>
      </xdr:nvSpPr>
      <xdr:spPr>
        <a:xfrm>
          <a:off x="15430500" y="1019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61214</xdr:rowOff>
    </xdr:from>
    <xdr:to>
      <xdr:col>76</xdr:col>
      <xdr:colOff>165100</xdr:colOff>
      <xdr:row>59</xdr:row>
      <xdr:rowOff>162814</xdr:rowOff>
    </xdr:to>
    <xdr:sp macro="" textlink="">
      <xdr:nvSpPr>
        <xdr:cNvPr id="536" name="フローチャート: 判断 535"/>
        <xdr:cNvSpPr/>
      </xdr:nvSpPr>
      <xdr:spPr>
        <a:xfrm>
          <a:off x="145415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37" name="フローチャート: 判断 536"/>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4064</xdr:rowOff>
    </xdr:from>
    <xdr:to>
      <xdr:col>67</xdr:col>
      <xdr:colOff>101600</xdr:colOff>
      <xdr:row>59</xdr:row>
      <xdr:rowOff>105664</xdr:rowOff>
    </xdr:to>
    <xdr:sp macro="" textlink="">
      <xdr:nvSpPr>
        <xdr:cNvPr id="538" name="フローチャート: 判断 537"/>
        <xdr:cNvSpPr/>
      </xdr:nvSpPr>
      <xdr:spPr>
        <a:xfrm>
          <a:off x="12763500" y="1011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143510</xdr:rowOff>
    </xdr:from>
    <xdr:to>
      <xdr:col>85</xdr:col>
      <xdr:colOff>177800</xdr:colOff>
      <xdr:row>64</xdr:row>
      <xdr:rowOff>73660</xdr:rowOff>
    </xdr:to>
    <xdr:sp macro="" textlink="">
      <xdr:nvSpPr>
        <xdr:cNvPr id="544" name="楕円 543"/>
        <xdr:cNvSpPr/>
      </xdr:nvSpPr>
      <xdr:spPr>
        <a:xfrm>
          <a:off x="162687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58437</xdr:rowOff>
    </xdr:from>
    <xdr:ext cx="405111" cy="259045"/>
    <xdr:sp macro="" textlink="">
      <xdr:nvSpPr>
        <xdr:cNvPr id="545" name="【保健センター・保健所】&#10;有形固定資産減価償却率該当値テキスト"/>
        <xdr:cNvSpPr txBox="1"/>
      </xdr:nvSpPr>
      <xdr:spPr>
        <a:xfrm>
          <a:off x="16357600" y="10859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106934</xdr:rowOff>
    </xdr:from>
    <xdr:to>
      <xdr:col>81</xdr:col>
      <xdr:colOff>101600</xdr:colOff>
      <xdr:row>64</xdr:row>
      <xdr:rowOff>37084</xdr:rowOff>
    </xdr:to>
    <xdr:sp macro="" textlink="">
      <xdr:nvSpPr>
        <xdr:cNvPr id="546" name="楕円 545"/>
        <xdr:cNvSpPr/>
      </xdr:nvSpPr>
      <xdr:spPr>
        <a:xfrm>
          <a:off x="154305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157734</xdr:rowOff>
    </xdr:from>
    <xdr:to>
      <xdr:col>85</xdr:col>
      <xdr:colOff>127000</xdr:colOff>
      <xdr:row>64</xdr:row>
      <xdr:rowOff>22860</xdr:rowOff>
    </xdr:to>
    <xdr:cxnSp macro="">
      <xdr:nvCxnSpPr>
        <xdr:cNvPr id="547" name="直線コネクタ 546"/>
        <xdr:cNvCxnSpPr/>
      </xdr:nvCxnSpPr>
      <xdr:spPr>
        <a:xfrm>
          <a:off x="15481300" y="109590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70358</xdr:rowOff>
    </xdr:from>
    <xdr:to>
      <xdr:col>76</xdr:col>
      <xdr:colOff>165100</xdr:colOff>
      <xdr:row>64</xdr:row>
      <xdr:rowOff>508</xdr:rowOff>
    </xdr:to>
    <xdr:sp macro="" textlink="">
      <xdr:nvSpPr>
        <xdr:cNvPr id="548" name="楕円 547"/>
        <xdr:cNvSpPr/>
      </xdr:nvSpPr>
      <xdr:spPr>
        <a:xfrm>
          <a:off x="14541500" y="10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121158</xdr:rowOff>
    </xdr:from>
    <xdr:to>
      <xdr:col>81</xdr:col>
      <xdr:colOff>50800</xdr:colOff>
      <xdr:row>63</xdr:row>
      <xdr:rowOff>157734</xdr:rowOff>
    </xdr:to>
    <xdr:cxnSp macro="">
      <xdr:nvCxnSpPr>
        <xdr:cNvPr id="549" name="直線コネクタ 548"/>
        <xdr:cNvCxnSpPr/>
      </xdr:nvCxnSpPr>
      <xdr:spPr>
        <a:xfrm>
          <a:off x="14592300" y="109225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88646</xdr:rowOff>
    </xdr:from>
    <xdr:to>
      <xdr:col>72</xdr:col>
      <xdr:colOff>38100</xdr:colOff>
      <xdr:row>64</xdr:row>
      <xdr:rowOff>18796</xdr:rowOff>
    </xdr:to>
    <xdr:sp macro="" textlink="">
      <xdr:nvSpPr>
        <xdr:cNvPr id="550" name="楕円 549"/>
        <xdr:cNvSpPr/>
      </xdr:nvSpPr>
      <xdr:spPr>
        <a:xfrm>
          <a:off x="13652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121158</xdr:rowOff>
    </xdr:from>
    <xdr:to>
      <xdr:col>76</xdr:col>
      <xdr:colOff>114300</xdr:colOff>
      <xdr:row>63</xdr:row>
      <xdr:rowOff>139446</xdr:rowOff>
    </xdr:to>
    <xdr:cxnSp macro="">
      <xdr:nvCxnSpPr>
        <xdr:cNvPr id="551" name="直線コネクタ 550"/>
        <xdr:cNvCxnSpPr/>
      </xdr:nvCxnSpPr>
      <xdr:spPr>
        <a:xfrm flipV="1">
          <a:off x="13703300" y="109225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54356</xdr:rowOff>
    </xdr:from>
    <xdr:to>
      <xdr:col>67</xdr:col>
      <xdr:colOff>101600</xdr:colOff>
      <xdr:row>63</xdr:row>
      <xdr:rowOff>155956</xdr:rowOff>
    </xdr:to>
    <xdr:sp macro="" textlink="">
      <xdr:nvSpPr>
        <xdr:cNvPr id="552" name="楕円 551"/>
        <xdr:cNvSpPr/>
      </xdr:nvSpPr>
      <xdr:spPr>
        <a:xfrm>
          <a:off x="12763500" y="108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105156</xdr:rowOff>
    </xdr:from>
    <xdr:to>
      <xdr:col>71</xdr:col>
      <xdr:colOff>177800</xdr:colOff>
      <xdr:row>63</xdr:row>
      <xdr:rowOff>139446</xdr:rowOff>
    </xdr:to>
    <xdr:cxnSp macro="">
      <xdr:nvCxnSpPr>
        <xdr:cNvPr id="553" name="直線コネクタ 552"/>
        <xdr:cNvCxnSpPr/>
      </xdr:nvCxnSpPr>
      <xdr:spPr>
        <a:xfrm>
          <a:off x="12814300" y="1090650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28465</xdr:rowOff>
    </xdr:from>
    <xdr:ext cx="405111" cy="259045"/>
    <xdr:sp macro="" textlink="">
      <xdr:nvSpPr>
        <xdr:cNvPr id="554" name="n_1aveValue【保健センター・保健所】&#10;有形固定資産減価償却率"/>
        <xdr:cNvSpPr txBox="1"/>
      </xdr:nvSpPr>
      <xdr:spPr>
        <a:xfrm>
          <a:off x="15266044" y="9972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7891</xdr:rowOff>
    </xdr:from>
    <xdr:ext cx="405111" cy="259045"/>
    <xdr:sp macro="" textlink="">
      <xdr:nvSpPr>
        <xdr:cNvPr id="555" name="n_2aveValue【保健センター・保健所】&#10;有形固定資産減価償却率"/>
        <xdr:cNvSpPr txBox="1"/>
      </xdr:nvSpPr>
      <xdr:spPr>
        <a:xfrm>
          <a:off x="14389744" y="995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56"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122191</xdr:rowOff>
    </xdr:from>
    <xdr:ext cx="405111" cy="259045"/>
    <xdr:sp macro="" textlink="">
      <xdr:nvSpPr>
        <xdr:cNvPr id="557" name="n_4aveValue【保健センター・保健所】&#10;有形固定資産減価償却率"/>
        <xdr:cNvSpPr txBox="1"/>
      </xdr:nvSpPr>
      <xdr:spPr>
        <a:xfrm>
          <a:off x="12611744" y="989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28211</xdr:rowOff>
    </xdr:from>
    <xdr:ext cx="405111" cy="259045"/>
    <xdr:sp macro="" textlink="">
      <xdr:nvSpPr>
        <xdr:cNvPr id="558" name="n_1mainValue【保健センター・保健所】&#10;有形固定資産減価償却率"/>
        <xdr:cNvSpPr txBox="1"/>
      </xdr:nvSpPr>
      <xdr:spPr>
        <a:xfrm>
          <a:off x="15266044" y="1100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163085</xdr:rowOff>
    </xdr:from>
    <xdr:ext cx="405111" cy="259045"/>
    <xdr:sp macro="" textlink="">
      <xdr:nvSpPr>
        <xdr:cNvPr id="559" name="n_2mainValue【保健センター・保健所】&#10;有形固定資産減価償却率"/>
        <xdr:cNvSpPr txBox="1"/>
      </xdr:nvSpPr>
      <xdr:spPr>
        <a:xfrm>
          <a:off x="14389744" y="1096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9923</xdr:rowOff>
    </xdr:from>
    <xdr:ext cx="405111" cy="259045"/>
    <xdr:sp macro="" textlink="">
      <xdr:nvSpPr>
        <xdr:cNvPr id="560" name="n_3mainValue【保健センター・保健所】&#10;有形固定資産減価償却率"/>
        <xdr:cNvSpPr txBox="1"/>
      </xdr:nvSpPr>
      <xdr:spPr>
        <a:xfrm>
          <a:off x="13500744" y="1098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147083</xdr:rowOff>
    </xdr:from>
    <xdr:ext cx="405111" cy="259045"/>
    <xdr:sp macro="" textlink="">
      <xdr:nvSpPr>
        <xdr:cNvPr id="561" name="n_4mainValue【保健センター・保健所】&#10;有形固定資産減価償却率"/>
        <xdr:cNvSpPr txBox="1"/>
      </xdr:nvSpPr>
      <xdr:spPr>
        <a:xfrm>
          <a:off x="12611744" y="1094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1" name="テキスト ボックス 58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3" name="テキスト ボックス 58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63</xdr:row>
      <xdr:rowOff>155122</xdr:rowOff>
    </xdr:to>
    <xdr:cxnSp macro="">
      <xdr:nvCxnSpPr>
        <xdr:cNvPr id="587" name="直線コネクタ 586"/>
        <xdr:cNvCxnSpPr/>
      </xdr:nvCxnSpPr>
      <xdr:spPr>
        <a:xfrm flipV="1">
          <a:off x="22160864" y="9617528"/>
          <a:ext cx="0" cy="1338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158949</xdr:rowOff>
    </xdr:from>
    <xdr:ext cx="469744" cy="259045"/>
    <xdr:sp macro="" textlink="">
      <xdr:nvSpPr>
        <xdr:cNvPr id="588" name="【保健センター・保健所】&#10;一人当たり面積最小値テキスト"/>
        <xdr:cNvSpPr txBox="1"/>
      </xdr:nvSpPr>
      <xdr:spPr>
        <a:xfrm>
          <a:off x="22199600"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155122</xdr:rowOff>
    </xdr:from>
    <xdr:to>
      <xdr:col>116</xdr:col>
      <xdr:colOff>152400</xdr:colOff>
      <xdr:row>63</xdr:row>
      <xdr:rowOff>155122</xdr:rowOff>
    </xdr:to>
    <xdr:cxnSp macro="">
      <xdr:nvCxnSpPr>
        <xdr:cNvPr id="589" name="直線コネクタ 588"/>
        <xdr:cNvCxnSpPr/>
      </xdr:nvCxnSpPr>
      <xdr:spPr>
        <a:xfrm>
          <a:off x="22072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590" name="【保健センター・保健所】&#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591" name="直線コネクタ 590"/>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12899</xdr:rowOff>
    </xdr:from>
    <xdr:ext cx="469744" cy="259045"/>
    <xdr:sp macro="" textlink="">
      <xdr:nvSpPr>
        <xdr:cNvPr id="592" name="【保健センター・保健所】&#10;一人当たり面積平均値テキスト"/>
        <xdr:cNvSpPr txBox="1"/>
      </xdr:nvSpPr>
      <xdr:spPr>
        <a:xfrm>
          <a:off x="22199600" y="1029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161472</xdr:rowOff>
    </xdr:from>
    <xdr:to>
      <xdr:col>116</xdr:col>
      <xdr:colOff>114300</xdr:colOff>
      <xdr:row>61</xdr:row>
      <xdr:rowOff>91622</xdr:rowOff>
    </xdr:to>
    <xdr:sp macro="" textlink="">
      <xdr:nvSpPr>
        <xdr:cNvPr id="593" name="フローチャート: 判断 592"/>
        <xdr:cNvSpPr/>
      </xdr:nvSpPr>
      <xdr:spPr>
        <a:xfrm>
          <a:off x="22110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594" name="フローチャート: 判断 593"/>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71665</xdr:rowOff>
    </xdr:from>
    <xdr:to>
      <xdr:col>107</xdr:col>
      <xdr:colOff>101600</xdr:colOff>
      <xdr:row>60</xdr:row>
      <xdr:rowOff>1815</xdr:rowOff>
    </xdr:to>
    <xdr:sp macro="" textlink="">
      <xdr:nvSpPr>
        <xdr:cNvPr id="595" name="フローチャート: 判断 594"/>
        <xdr:cNvSpPr/>
      </xdr:nvSpPr>
      <xdr:spPr>
        <a:xfrm>
          <a:off x="203835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71665</xdr:rowOff>
    </xdr:from>
    <xdr:to>
      <xdr:col>102</xdr:col>
      <xdr:colOff>165100</xdr:colOff>
      <xdr:row>60</xdr:row>
      <xdr:rowOff>1815</xdr:rowOff>
    </xdr:to>
    <xdr:sp macro="" textlink="">
      <xdr:nvSpPr>
        <xdr:cNvPr id="596" name="フローチャート: 判断 595"/>
        <xdr:cNvSpPr/>
      </xdr:nvSpPr>
      <xdr:spPr>
        <a:xfrm>
          <a:off x="194945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597" name="フローチャート: 判断 596"/>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71665</xdr:rowOff>
    </xdr:from>
    <xdr:to>
      <xdr:col>116</xdr:col>
      <xdr:colOff>114300</xdr:colOff>
      <xdr:row>64</xdr:row>
      <xdr:rowOff>1815</xdr:rowOff>
    </xdr:to>
    <xdr:sp macro="" textlink="">
      <xdr:nvSpPr>
        <xdr:cNvPr id="603" name="楕円 602"/>
        <xdr:cNvSpPr/>
      </xdr:nvSpPr>
      <xdr:spPr>
        <a:xfrm>
          <a:off x="221107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158042</xdr:rowOff>
    </xdr:from>
    <xdr:ext cx="469744" cy="259045"/>
    <xdr:sp macro="" textlink="">
      <xdr:nvSpPr>
        <xdr:cNvPr id="604" name="【保健センター・保健所】&#10;一人当たり面積該当値テキスト"/>
        <xdr:cNvSpPr txBox="1"/>
      </xdr:nvSpPr>
      <xdr:spPr>
        <a:xfrm>
          <a:off x="22199600" y="1078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71665</xdr:rowOff>
    </xdr:from>
    <xdr:to>
      <xdr:col>112</xdr:col>
      <xdr:colOff>38100</xdr:colOff>
      <xdr:row>64</xdr:row>
      <xdr:rowOff>1815</xdr:rowOff>
    </xdr:to>
    <xdr:sp macro="" textlink="">
      <xdr:nvSpPr>
        <xdr:cNvPr id="605" name="楕円 604"/>
        <xdr:cNvSpPr/>
      </xdr:nvSpPr>
      <xdr:spPr>
        <a:xfrm>
          <a:off x="21272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122465</xdr:rowOff>
    </xdr:from>
    <xdr:to>
      <xdr:col>116</xdr:col>
      <xdr:colOff>63500</xdr:colOff>
      <xdr:row>63</xdr:row>
      <xdr:rowOff>122465</xdr:rowOff>
    </xdr:to>
    <xdr:cxnSp macro="">
      <xdr:nvCxnSpPr>
        <xdr:cNvPr id="606" name="直線コネクタ 605"/>
        <xdr:cNvCxnSpPr/>
      </xdr:nvCxnSpPr>
      <xdr:spPr>
        <a:xfrm>
          <a:off x="21323300" y="109238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71665</xdr:rowOff>
    </xdr:from>
    <xdr:to>
      <xdr:col>107</xdr:col>
      <xdr:colOff>101600</xdr:colOff>
      <xdr:row>64</xdr:row>
      <xdr:rowOff>1815</xdr:rowOff>
    </xdr:to>
    <xdr:sp macro="" textlink="">
      <xdr:nvSpPr>
        <xdr:cNvPr id="607" name="楕円 606"/>
        <xdr:cNvSpPr/>
      </xdr:nvSpPr>
      <xdr:spPr>
        <a:xfrm>
          <a:off x="20383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122465</xdr:rowOff>
    </xdr:from>
    <xdr:to>
      <xdr:col>111</xdr:col>
      <xdr:colOff>177800</xdr:colOff>
      <xdr:row>63</xdr:row>
      <xdr:rowOff>122465</xdr:rowOff>
    </xdr:to>
    <xdr:cxnSp macro="">
      <xdr:nvCxnSpPr>
        <xdr:cNvPr id="608" name="直線コネクタ 607"/>
        <xdr:cNvCxnSpPr/>
      </xdr:nvCxnSpPr>
      <xdr:spPr>
        <a:xfrm>
          <a:off x="20434300" y="10923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71665</xdr:rowOff>
    </xdr:from>
    <xdr:to>
      <xdr:col>102</xdr:col>
      <xdr:colOff>165100</xdr:colOff>
      <xdr:row>64</xdr:row>
      <xdr:rowOff>1815</xdr:rowOff>
    </xdr:to>
    <xdr:sp macro="" textlink="">
      <xdr:nvSpPr>
        <xdr:cNvPr id="609" name="楕円 608"/>
        <xdr:cNvSpPr/>
      </xdr:nvSpPr>
      <xdr:spPr>
        <a:xfrm>
          <a:off x="19494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122465</xdr:rowOff>
    </xdr:from>
    <xdr:to>
      <xdr:col>107</xdr:col>
      <xdr:colOff>50800</xdr:colOff>
      <xdr:row>63</xdr:row>
      <xdr:rowOff>122465</xdr:rowOff>
    </xdr:to>
    <xdr:cxnSp macro="">
      <xdr:nvCxnSpPr>
        <xdr:cNvPr id="610" name="直線コネクタ 609"/>
        <xdr:cNvCxnSpPr/>
      </xdr:nvCxnSpPr>
      <xdr:spPr>
        <a:xfrm>
          <a:off x="19545300" y="10923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71665</xdr:rowOff>
    </xdr:from>
    <xdr:to>
      <xdr:col>98</xdr:col>
      <xdr:colOff>38100</xdr:colOff>
      <xdr:row>64</xdr:row>
      <xdr:rowOff>1815</xdr:rowOff>
    </xdr:to>
    <xdr:sp macro="" textlink="">
      <xdr:nvSpPr>
        <xdr:cNvPr id="611" name="楕円 610"/>
        <xdr:cNvSpPr/>
      </xdr:nvSpPr>
      <xdr:spPr>
        <a:xfrm>
          <a:off x="18605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122465</xdr:rowOff>
    </xdr:from>
    <xdr:to>
      <xdr:col>102</xdr:col>
      <xdr:colOff>114300</xdr:colOff>
      <xdr:row>63</xdr:row>
      <xdr:rowOff>122465</xdr:rowOff>
    </xdr:to>
    <xdr:cxnSp macro="">
      <xdr:nvCxnSpPr>
        <xdr:cNvPr id="612" name="直線コネクタ 611"/>
        <xdr:cNvCxnSpPr/>
      </xdr:nvCxnSpPr>
      <xdr:spPr>
        <a:xfrm>
          <a:off x="18656300" y="10923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34670</xdr:rowOff>
    </xdr:from>
    <xdr:ext cx="469744" cy="259045"/>
    <xdr:sp macro="" textlink="">
      <xdr:nvSpPr>
        <xdr:cNvPr id="613" name="n_1aveValue【保健センター・保健所】&#10;一人当たり面積"/>
        <xdr:cNvSpPr txBox="1"/>
      </xdr:nvSpPr>
      <xdr:spPr>
        <a:xfrm>
          <a:off x="210757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18342</xdr:rowOff>
    </xdr:from>
    <xdr:ext cx="469744" cy="259045"/>
    <xdr:sp macro="" textlink="">
      <xdr:nvSpPr>
        <xdr:cNvPr id="614" name="n_2aveValue【保健センター・保健所】&#10;一人当たり面積"/>
        <xdr:cNvSpPr txBox="1"/>
      </xdr:nvSpPr>
      <xdr:spPr>
        <a:xfrm>
          <a:off x="20199427" y="996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18342</xdr:rowOff>
    </xdr:from>
    <xdr:ext cx="469744" cy="259045"/>
    <xdr:sp macro="" textlink="">
      <xdr:nvSpPr>
        <xdr:cNvPr id="615" name="n_3aveValue【保健センター・保健所】&#10;一人当たり面積"/>
        <xdr:cNvSpPr txBox="1"/>
      </xdr:nvSpPr>
      <xdr:spPr>
        <a:xfrm>
          <a:off x="19310427" y="996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2012</xdr:rowOff>
    </xdr:from>
    <xdr:ext cx="469744" cy="259045"/>
    <xdr:sp macro="" textlink="">
      <xdr:nvSpPr>
        <xdr:cNvPr id="616" name="n_4aveValue【保健センター・保健所】&#10;一人当たり面積"/>
        <xdr:cNvSpPr txBox="1"/>
      </xdr:nvSpPr>
      <xdr:spPr>
        <a:xfrm>
          <a:off x="18421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164392</xdr:rowOff>
    </xdr:from>
    <xdr:ext cx="469744" cy="259045"/>
    <xdr:sp macro="" textlink="">
      <xdr:nvSpPr>
        <xdr:cNvPr id="617" name="n_1mainValue【保健センター・保健所】&#10;一人当たり面積"/>
        <xdr:cNvSpPr txBox="1"/>
      </xdr:nvSpPr>
      <xdr:spPr>
        <a:xfrm>
          <a:off x="210757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164392</xdr:rowOff>
    </xdr:from>
    <xdr:ext cx="469744" cy="259045"/>
    <xdr:sp macro="" textlink="">
      <xdr:nvSpPr>
        <xdr:cNvPr id="618" name="n_2mainValue【保健センター・保健所】&#10;一人当たり面積"/>
        <xdr:cNvSpPr txBox="1"/>
      </xdr:nvSpPr>
      <xdr:spPr>
        <a:xfrm>
          <a:off x="20199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164392</xdr:rowOff>
    </xdr:from>
    <xdr:ext cx="469744" cy="259045"/>
    <xdr:sp macro="" textlink="">
      <xdr:nvSpPr>
        <xdr:cNvPr id="619" name="n_3mainValue【保健センター・保健所】&#10;一人当たり面積"/>
        <xdr:cNvSpPr txBox="1"/>
      </xdr:nvSpPr>
      <xdr:spPr>
        <a:xfrm>
          <a:off x="19310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164392</xdr:rowOff>
    </xdr:from>
    <xdr:ext cx="469744" cy="259045"/>
    <xdr:sp macro="" textlink="">
      <xdr:nvSpPr>
        <xdr:cNvPr id="620" name="n_4mainValue【保健センター・保健所】&#10;一人当たり面積"/>
        <xdr:cNvSpPr txBox="1"/>
      </xdr:nvSpPr>
      <xdr:spPr>
        <a:xfrm>
          <a:off x="18421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2" name="直線コネクタ 6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3" name="テキスト ボックス 63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4" name="直線コネクタ 6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5" name="テキスト ボックス 6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6" name="直線コネクタ 6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7" name="テキスト ボックス 6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8" name="直線コネクタ 6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9" name="テキスト ボックス 6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1" name="テキスト ボックス 6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140970</xdr:rowOff>
    </xdr:from>
    <xdr:to>
      <xdr:col>85</xdr:col>
      <xdr:colOff>126364</xdr:colOff>
      <xdr:row>86</xdr:row>
      <xdr:rowOff>152400</xdr:rowOff>
    </xdr:to>
    <xdr:cxnSp macro="">
      <xdr:nvCxnSpPr>
        <xdr:cNvPr id="643" name="直線コネクタ 642"/>
        <xdr:cNvCxnSpPr/>
      </xdr:nvCxnSpPr>
      <xdr:spPr>
        <a:xfrm flipV="1">
          <a:off x="16318864" y="13685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644" name="【消防施設】&#10;有形固定資産減価償却率最小値テキスト"/>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645" name="直線コネクタ 644"/>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87647</xdr:rowOff>
    </xdr:from>
    <xdr:ext cx="405111" cy="259045"/>
    <xdr:sp macro="" textlink="">
      <xdr:nvSpPr>
        <xdr:cNvPr id="646" name="【消防施設】&#10;有形固定資産減価償却率最大値テキスト"/>
        <xdr:cNvSpPr txBox="1"/>
      </xdr:nvSpPr>
      <xdr:spPr>
        <a:xfrm>
          <a:off x="16357600" y="1346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140970</xdr:rowOff>
    </xdr:from>
    <xdr:to>
      <xdr:col>86</xdr:col>
      <xdr:colOff>25400</xdr:colOff>
      <xdr:row>79</xdr:row>
      <xdr:rowOff>140970</xdr:rowOff>
    </xdr:to>
    <xdr:cxnSp macro="">
      <xdr:nvCxnSpPr>
        <xdr:cNvPr id="647" name="直線コネクタ 646"/>
        <xdr:cNvCxnSpPr/>
      </xdr:nvCxnSpPr>
      <xdr:spPr>
        <a:xfrm>
          <a:off x="16230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81042</xdr:rowOff>
    </xdr:from>
    <xdr:ext cx="405111" cy="259045"/>
    <xdr:sp macro="" textlink="">
      <xdr:nvSpPr>
        <xdr:cNvPr id="648" name="【消防施設】&#10;有形固定資産減価償却率平均値テキスト"/>
        <xdr:cNvSpPr txBox="1"/>
      </xdr:nvSpPr>
      <xdr:spPr>
        <a:xfrm>
          <a:off x="16357600" y="1413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58165</xdr:rowOff>
    </xdr:from>
    <xdr:to>
      <xdr:col>85</xdr:col>
      <xdr:colOff>177800</xdr:colOff>
      <xdr:row>83</xdr:row>
      <xdr:rowOff>159765</xdr:rowOff>
    </xdr:to>
    <xdr:sp macro="" textlink="">
      <xdr:nvSpPr>
        <xdr:cNvPr id="649" name="フローチャート: 判断 648"/>
        <xdr:cNvSpPr/>
      </xdr:nvSpPr>
      <xdr:spPr>
        <a:xfrm>
          <a:off x="16268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650" name="フローチャート: 判断 649"/>
        <xdr:cNvSpPr/>
      </xdr:nvSpPr>
      <xdr:spPr>
        <a:xfrm>
          <a:off x="1543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149606</xdr:rowOff>
    </xdr:from>
    <xdr:to>
      <xdr:col>76</xdr:col>
      <xdr:colOff>165100</xdr:colOff>
      <xdr:row>83</xdr:row>
      <xdr:rowOff>79756</xdr:rowOff>
    </xdr:to>
    <xdr:sp macro="" textlink="">
      <xdr:nvSpPr>
        <xdr:cNvPr id="651" name="フローチャート: 判断 650"/>
        <xdr:cNvSpPr/>
      </xdr:nvSpPr>
      <xdr:spPr>
        <a:xfrm>
          <a:off x="14541500" y="1420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52" name="フローチャート: 判断 651"/>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110744</xdr:rowOff>
    </xdr:from>
    <xdr:to>
      <xdr:col>67</xdr:col>
      <xdr:colOff>101600</xdr:colOff>
      <xdr:row>83</xdr:row>
      <xdr:rowOff>40894</xdr:rowOff>
    </xdr:to>
    <xdr:sp macro="" textlink="">
      <xdr:nvSpPr>
        <xdr:cNvPr id="653" name="フローチャート: 判断 652"/>
        <xdr:cNvSpPr/>
      </xdr:nvSpPr>
      <xdr:spPr>
        <a:xfrm>
          <a:off x="12763500" y="141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110744</xdr:rowOff>
    </xdr:from>
    <xdr:to>
      <xdr:col>85</xdr:col>
      <xdr:colOff>177800</xdr:colOff>
      <xdr:row>85</xdr:row>
      <xdr:rowOff>40894</xdr:rowOff>
    </xdr:to>
    <xdr:sp macro="" textlink="">
      <xdr:nvSpPr>
        <xdr:cNvPr id="659" name="楕円 658"/>
        <xdr:cNvSpPr/>
      </xdr:nvSpPr>
      <xdr:spPr>
        <a:xfrm>
          <a:off x="162687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89171</xdr:rowOff>
    </xdr:from>
    <xdr:ext cx="405111" cy="259045"/>
    <xdr:sp macro="" textlink="">
      <xdr:nvSpPr>
        <xdr:cNvPr id="660" name="【消防施設】&#10;有形固定資産減価償却率該当値テキスト"/>
        <xdr:cNvSpPr txBox="1"/>
      </xdr:nvSpPr>
      <xdr:spPr>
        <a:xfrm>
          <a:off x="16357600" y="1449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69596</xdr:rowOff>
    </xdr:from>
    <xdr:to>
      <xdr:col>81</xdr:col>
      <xdr:colOff>101600</xdr:colOff>
      <xdr:row>84</xdr:row>
      <xdr:rowOff>171196</xdr:rowOff>
    </xdr:to>
    <xdr:sp macro="" textlink="">
      <xdr:nvSpPr>
        <xdr:cNvPr id="661" name="楕円 660"/>
        <xdr:cNvSpPr/>
      </xdr:nvSpPr>
      <xdr:spPr>
        <a:xfrm>
          <a:off x="15430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120396</xdr:rowOff>
    </xdr:from>
    <xdr:to>
      <xdr:col>85</xdr:col>
      <xdr:colOff>127000</xdr:colOff>
      <xdr:row>84</xdr:row>
      <xdr:rowOff>161544</xdr:rowOff>
    </xdr:to>
    <xdr:cxnSp macro="">
      <xdr:nvCxnSpPr>
        <xdr:cNvPr id="662" name="直線コネクタ 661"/>
        <xdr:cNvCxnSpPr/>
      </xdr:nvCxnSpPr>
      <xdr:spPr>
        <a:xfrm>
          <a:off x="15481300" y="145221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19304</xdr:rowOff>
    </xdr:from>
    <xdr:to>
      <xdr:col>76</xdr:col>
      <xdr:colOff>165100</xdr:colOff>
      <xdr:row>84</xdr:row>
      <xdr:rowOff>120904</xdr:rowOff>
    </xdr:to>
    <xdr:sp macro="" textlink="">
      <xdr:nvSpPr>
        <xdr:cNvPr id="663" name="楕円 662"/>
        <xdr:cNvSpPr/>
      </xdr:nvSpPr>
      <xdr:spPr>
        <a:xfrm>
          <a:off x="14541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70104</xdr:rowOff>
    </xdr:from>
    <xdr:to>
      <xdr:col>81</xdr:col>
      <xdr:colOff>50800</xdr:colOff>
      <xdr:row>84</xdr:row>
      <xdr:rowOff>120396</xdr:rowOff>
    </xdr:to>
    <xdr:cxnSp macro="">
      <xdr:nvCxnSpPr>
        <xdr:cNvPr id="664" name="直線コネクタ 663"/>
        <xdr:cNvCxnSpPr/>
      </xdr:nvCxnSpPr>
      <xdr:spPr>
        <a:xfrm>
          <a:off x="14592300" y="144719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142748</xdr:rowOff>
    </xdr:from>
    <xdr:to>
      <xdr:col>72</xdr:col>
      <xdr:colOff>38100</xdr:colOff>
      <xdr:row>84</xdr:row>
      <xdr:rowOff>72898</xdr:rowOff>
    </xdr:to>
    <xdr:sp macro="" textlink="">
      <xdr:nvSpPr>
        <xdr:cNvPr id="665" name="楕円 664"/>
        <xdr:cNvSpPr/>
      </xdr:nvSpPr>
      <xdr:spPr>
        <a:xfrm>
          <a:off x="13652500" y="1437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22098</xdr:rowOff>
    </xdr:from>
    <xdr:to>
      <xdr:col>76</xdr:col>
      <xdr:colOff>114300</xdr:colOff>
      <xdr:row>84</xdr:row>
      <xdr:rowOff>70104</xdr:rowOff>
    </xdr:to>
    <xdr:cxnSp macro="">
      <xdr:nvCxnSpPr>
        <xdr:cNvPr id="666" name="直線コネクタ 665"/>
        <xdr:cNvCxnSpPr/>
      </xdr:nvCxnSpPr>
      <xdr:spPr>
        <a:xfrm>
          <a:off x="13703300" y="1442389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92456</xdr:rowOff>
    </xdr:from>
    <xdr:to>
      <xdr:col>67</xdr:col>
      <xdr:colOff>101600</xdr:colOff>
      <xdr:row>84</xdr:row>
      <xdr:rowOff>22606</xdr:rowOff>
    </xdr:to>
    <xdr:sp macro="" textlink="">
      <xdr:nvSpPr>
        <xdr:cNvPr id="667" name="楕円 666"/>
        <xdr:cNvSpPr/>
      </xdr:nvSpPr>
      <xdr:spPr>
        <a:xfrm>
          <a:off x="12763500" y="1432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143256</xdr:rowOff>
    </xdr:from>
    <xdr:to>
      <xdr:col>71</xdr:col>
      <xdr:colOff>177800</xdr:colOff>
      <xdr:row>84</xdr:row>
      <xdr:rowOff>22098</xdr:rowOff>
    </xdr:to>
    <xdr:cxnSp macro="">
      <xdr:nvCxnSpPr>
        <xdr:cNvPr id="668" name="直線コネクタ 667"/>
        <xdr:cNvCxnSpPr/>
      </xdr:nvCxnSpPr>
      <xdr:spPr>
        <a:xfrm>
          <a:off x="12814300" y="1437360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105427</xdr:rowOff>
    </xdr:from>
    <xdr:ext cx="405111" cy="259045"/>
    <xdr:sp macro="" textlink="">
      <xdr:nvSpPr>
        <xdr:cNvPr id="669" name="n_1aveValue【消防施設】&#10;有形固定資産減価償却率"/>
        <xdr:cNvSpPr txBox="1"/>
      </xdr:nvSpPr>
      <xdr:spPr>
        <a:xfrm>
          <a:off x="15266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96283</xdr:rowOff>
    </xdr:from>
    <xdr:ext cx="405111" cy="259045"/>
    <xdr:sp macro="" textlink="">
      <xdr:nvSpPr>
        <xdr:cNvPr id="670" name="n_2aveValue【消防施設】&#10;有形固定資産減価償却率"/>
        <xdr:cNvSpPr txBox="1"/>
      </xdr:nvSpPr>
      <xdr:spPr>
        <a:xfrm>
          <a:off x="14389744" y="1398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671" name="n_3aveValue【消防施設】&#10;有形固定資産減価償却率"/>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57421</xdr:rowOff>
    </xdr:from>
    <xdr:ext cx="405111" cy="259045"/>
    <xdr:sp macro="" textlink="">
      <xdr:nvSpPr>
        <xdr:cNvPr id="672" name="n_4aveValue【消防施設】&#10;有形固定資産減価償却率"/>
        <xdr:cNvSpPr txBox="1"/>
      </xdr:nvSpPr>
      <xdr:spPr>
        <a:xfrm>
          <a:off x="12611744" y="1394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162323</xdr:rowOff>
    </xdr:from>
    <xdr:ext cx="405111" cy="259045"/>
    <xdr:sp macro="" textlink="">
      <xdr:nvSpPr>
        <xdr:cNvPr id="673" name="n_1mainValue【消防施設】&#10;有形固定資産減価償却率"/>
        <xdr:cNvSpPr txBox="1"/>
      </xdr:nvSpPr>
      <xdr:spPr>
        <a:xfrm>
          <a:off x="152660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112031</xdr:rowOff>
    </xdr:from>
    <xdr:ext cx="405111" cy="259045"/>
    <xdr:sp macro="" textlink="">
      <xdr:nvSpPr>
        <xdr:cNvPr id="674" name="n_2mainValue【消防施設】&#10;有形固定資産減価償却率"/>
        <xdr:cNvSpPr txBox="1"/>
      </xdr:nvSpPr>
      <xdr:spPr>
        <a:xfrm>
          <a:off x="14389744" y="1451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64025</xdr:rowOff>
    </xdr:from>
    <xdr:ext cx="405111" cy="259045"/>
    <xdr:sp macro="" textlink="">
      <xdr:nvSpPr>
        <xdr:cNvPr id="675" name="n_3mainValue【消防施設】&#10;有形固定資産減価償却率"/>
        <xdr:cNvSpPr txBox="1"/>
      </xdr:nvSpPr>
      <xdr:spPr>
        <a:xfrm>
          <a:off x="13500744" y="1446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13733</xdr:rowOff>
    </xdr:from>
    <xdr:ext cx="405111" cy="259045"/>
    <xdr:sp macro="" textlink="">
      <xdr:nvSpPr>
        <xdr:cNvPr id="676" name="n_4mainValue【消防施設】&#10;有形固定資産減価償却率"/>
        <xdr:cNvSpPr txBox="1"/>
      </xdr:nvSpPr>
      <xdr:spPr>
        <a:xfrm>
          <a:off x="12611744" y="1441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57150</xdr:rowOff>
    </xdr:from>
    <xdr:to>
      <xdr:col>116</xdr:col>
      <xdr:colOff>62864</xdr:colOff>
      <xdr:row>86</xdr:row>
      <xdr:rowOff>3811</xdr:rowOff>
    </xdr:to>
    <xdr:cxnSp macro="">
      <xdr:nvCxnSpPr>
        <xdr:cNvPr id="700" name="直線コネクタ 699"/>
        <xdr:cNvCxnSpPr/>
      </xdr:nvCxnSpPr>
      <xdr:spPr>
        <a:xfrm flipV="1">
          <a:off x="22160864" y="1343025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7638</xdr:rowOff>
    </xdr:from>
    <xdr:ext cx="469744" cy="259045"/>
    <xdr:sp macro="" textlink="">
      <xdr:nvSpPr>
        <xdr:cNvPr id="701" name="【消防施設】&#10;一人当たり面積最小値テキスト"/>
        <xdr:cNvSpPr txBox="1"/>
      </xdr:nvSpPr>
      <xdr:spPr>
        <a:xfrm>
          <a:off x="22199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3811</xdr:rowOff>
    </xdr:from>
    <xdr:to>
      <xdr:col>116</xdr:col>
      <xdr:colOff>152400</xdr:colOff>
      <xdr:row>86</xdr:row>
      <xdr:rowOff>3811</xdr:rowOff>
    </xdr:to>
    <xdr:cxnSp macro="">
      <xdr:nvCxnSpPr>
        <xdr:cNvPr id="702" name="直線コネクタ 701"/>
        <xdr:cNvCxnSpPr/>
      </xdr:nvCxnSpPr>
      <xdr:spPr>
        <a:xfrm>
          <a:off x="22072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3827</xdr:rowOff>
    </xdr:from>
    <xdr:ext cx="469744" cy="259045"/>
    <xdr:sp macro="" textlink="">
      <xdr:nvSpPr>
        <xdr:cNvPr id="703" name="【消防施設】&#10;一人当たり面積最大値テキスト"/>
        <xdr:cNvSpPr txBox="1"/>
      </xdr:nvSpPr>
      <xdr:spPr>
        <a:xfrm>
          <a:off x="221996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57150</xdr:rowOff>
    </xdr:from>
    <xdr:to>
      <xdr:col>116</xdr:col>
      <xdr:colOff>152400</xdr:colOff>
      <xdr:row>78</xdr:row>
      <xdr:rowOff>57150</xdr:rowOff>
    </xdr:to>
    <xdr:cxnSp macro="">
      <xdr:nvCxnSpPr>
        <xdr:cNvPr id="704" name="直線コネクタ 703"/>
        <xdr:cNvCxnSpPr/>
      </xdr:nvCxnSpPr>
      <xdr:spPr>
        <a:xfrm>
          <a:off x="22072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151147</xdr:rowOff>
    </xdr:from>
    <xdr:ext cx="469744" cy="259045"/>
    <xdr:sp macro="" textlink="">
      <xdr:nvSpPr>
        <xdr:cNvPr id="705" name="【消防施設】&#10;一人当たり面積平均値テキスト"/>
        <xdr:cNvSpPr txBox="1"/>
      </xdr:nvSpPr>
      <xdr:spPr>
        <a:xfrm>
          <a:off x="22199600" y="1421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128270</xdr:rowOff>
    </xdr:from>
    <xdr:to>
      <xdr:col>116</xdr:col>
      <xdr:colOff>114300</xdr:colOff>
      <xdr:row>84</xdr:row>
      <xdr:rowOff>58420</xdr:rowOff>
    </xdr:to>
    <xdr:sp macro="" textlink="">
      <xdr:nvSpPr>
        <xdr:cNvPr id="706" name="フローチャート: 判断 705"/>
        <xdr:cNvSpPr/>
      </xdr:nvSpPr>
      <xdr:spPr>
        <a:xfrm>
          <a:off x="221107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10161</xdr:rowOff>
    </xdr:from>
    <xdr:to>
      <xdr:col>112</xdr:col>
      <xdr:colOff>38100</xdr:colOff>
      <xdr:row>84</xdr:row>
      <xdr:rowOff>111761</xdr:rowOff>
    </xdr:to>
    <xdr:sp macro="" textlink="">
      <xdr:nvSpPr>
        <xdr:cNvPr id="707" name="フローチャート: 判断 706"/>
        <xdr:cNvSpPr/>
      </xdr:nvSpPr>
      <xdr:spPr>
        <a:xfrm>
          <a:off x="21272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29211</xdr:rowOff>
    </xdr:from>
    <xdr:to>
      <xdr:col>107</xdr:col>
      <xdr:colOff>101600</xdr:colOff>
      <xdr:row>84</xdr:row>
      <xdr:rowOff>130811</xdr:rowOff>
    </xdr:to>
    <xdr:sp macro="" textlink="">
      <xdr:nvSpPr>
        <xdr:cNvPr id="708" name="フローチャート: 判断 707"/>
        <xdr:cNvSpPr/>
      </xdr:nvSpPr>
      <xdr:spPr>
        <a:xfrm>
          <a:off x="203835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709" name="フローチャート: 判断 708"/>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36830</xdr:rowOff>
    </xdr:from>
    <xdr:to>
      <xdr:col>98</xdr:col>
      <xdr:colOff>38100</xdr:colOff>
      <xdr:row>84</xdr:row>
      <xdr:rowOff>138430</xdr:rowOff>
    </xdr:to>
    <xdr:sp macro="" textlink="">
      <xdr:nvSpPr>
        <xdr:cNvPr id="710" name="フローチャート: 判断 709"/>
        <xdr:cNvSpPr/>
      </xdr:nvSpPr>
      <xdr:spPr>
        <a:xfrm>
          <a:off x="18605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124461</xdr:rowOff>
    </xdr:from>
    <xdr:to>
      <xdr:col>116</xdr:col>
      <xdr:colOff>114300</xdr:colOff>
      <xdr:row>86</xdr:row>
      <xdr:rowOff>54611</xdr:rowOff>
    </xdr:to>
    <xdr:sp macro="" textlink="">
      <xdr:nvSpPr>
        <xdr:cNvPr id="716" name="楕円 715"/>
        <xdr:cNvSpPr/>
      </xdr:nvSpPr>
      <xdr:spPr>
        <a:xfrm>
          <a:off x="22110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39388</xdr:rowOff>
    </xdr:from>
    <xdr:ext cx="469744" cy="259045"/>
    <xdr:sp macro="" textlink="">
      <xdr:nvSpPr>
        <xdr:cNvPr id="717" name="【消防施設】&#10;一人当たり面積該当値テキスト"/>
        <xdr:cNvSpPr txBox="1"/>
      </xdr:nvSpPr>
      <xdr:spPr>
        <a:xfrm>
          <a:off x="22199600" y="1461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109220</xdr:rowOff>
    </xdr:from>
    <xdr:to>
      <xdr:col>112</xdr:col>
      <xdr:colOff>38100</xdr:colOff>
      <xdr:row>86</xdr:row>
      <xdr:rowOff>39370</xdr:rowOff>
    </xdr:to>
    <xdr:sp macro="" textlink="">
      <xdr:nvSpPr>
        <xdr:cNvPr id="718" name="楕円 717"/>
        <xdr:cNvSpPr/>
      </xdr:nvSpPr>
      <xdr:spPr>
        <a:xfrm>
          <a:off x="21272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160020</xdr:rowOff>
    </xdr:from>
    <xdr:to>
      <xdr:col>116</xdr:col>
      <xdr:colOff>63500</xdr:colOff>
      <xdr:row>86</xdr:row>
      <xdr:rowOff>3811</xdr:rowOff>
    </xdr:to>
    <xdr:cxnSp macro="">
      <xdr:nvCxnSpPr>
        <xdr:cNvPr id="719" name="直線コネクタ 718"/>
        <xdr:cNvCxnSpPr/>
      </xdr:nvCxnSpPr>
      <xdr:spPr>
        <a:xfrm>
          <a:off x="21323300" y="1473327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109220</xdr:rowOff>
    </xdr:from>
    <xdr:to>
      <xdr:col>107</xdr:col>
      <xdr:colOff>101600</xdr:colOff>
      <xdr:row>86</xdr:row>
      <xdr:rowOff>39370</xdr:rowOff>
    </xdr:to>
    <xdr:sp macro="" textlink="">
      <xdr:nvSpPr>
        <xdr:cNvPr id="720" name="楕円 719"/>
        <xdr:cNvSpPr/>
      </xdr:nvSpPr>
      <xdr:spPr>
        <a:xfrm>
          <a:off x="20383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160020</xdr:rowOff>
    </xdr:from>
    <xdr:to>
      <xdr:col>111</xdr:col>
      <xdr:colOff>177800</xdr:colOff>
      <xdr:row>85</xdr:row>
      <xdr:rowOff>160020</xdr:rowOff>
    </xdr:to>
    <xdr:cxnSp macro="">
      <xdr:nvCxnSpPr>
        <xdr:cNvPr id="721" name="直線コネクタ 720"/>
        <xdr:cNvCxnSpPr/>
      </xdr:nvCxnSpPr>
      <xdr:spPr>
        <a:xfrm>
          <a:off x="20434300" y="1473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109220</xdr:rowOff>
    </xdr:from>
    <xdr:to>
      <xdr:col>102</xdr:col>
      <xdr:colOff>165100</xdr:colOff>
      <xdr:row>86</xdr:row>
      <xdr:rowOff>39370</xdr:rowOff>
    </xdr:to>
    <xdr:sp macro="" textlink="">
      <xdr:nvSpPr>
        <xdr:cNvPr id="722" name="楕円 721"/>
        <xdr:cNvSpPr/>
      </xdr:nvSpPr>
      <xdr:spPr>
        <a:xfrm>
          <a:off x="19494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160020</xdr:rowOff>
    </xdr:from>
    <xdr:to>
      <xdr:col>107</xdr:col>
      <xdr:colOff>50800</xdr:colOff>
      <xdr:row>85</xdr:row>
      <xdr:rowOff>160020</xdr:rowOff>
    </xdr:to>
    <xdr:cxnSp macro="">
      <xdr:nvCxnSpPr>
        <xdr:cNvPr id="723" name="直線コネクタ 722"/>
        <xdr:cNvCxnSpPr/>
      </xdr:nvCxnSpPr>
      <xdr:spPr>
        <a:xfrm>
          <a:off x="19545300" y="1473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109220</xdr:rowOff>
    </xdr:from>
    <xdr:to>
      <xdr:col>98</xdr:col>
      <xdr:colOff>38100</xdr:colOff>
      <xdr:row>86</xdr:row>
      <xdr:rowOff>39370</xdr:rowOff>
    </xdr:to>
    <xdr:sp macro="" textlink="">
      <xdr:nvSpPr>
        <xdr:cNvPr id="724" name="楕円 723"/>
        <xdr:cNvSpPr/>
      </xdr:nvSpPr>
      <xdr:spPr>
        <a:xfrm>
          <a:off x="18605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160020</xdr:rowOff>
    </xdr:from>
    <xdr:to>
      <xdr:col>102</xdr:col>
      <xdr:colOff>114300</xdr:colOff>
      <xdr:row>85</xdr:row>
      <xdr:rowOff>160020</xdr:rowOff>
    </xdr:to>
    <xdr:cxnSp macro="">
      <xdr:nvCxnSpPr>
        <xdr:cNvPr id="725" name="直線コネクタ 724"/>
        <xdr:cNvCxnSpPr/>
      </xdr:nvCxnSpPr>
      <xdr:spPr>
        <a:xfrm>
          <a:off x="18656300" y="1473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128288</xdr:rowOff>
    </xdr:from>
    <xdr:ext cx="469744" cy="259045"/>
    <xdr:sp macro="" textlink="">
      <xdr:nvSpPr>
        <xdr:cNvPr id="726" name="n_1aveValue【消防施設】&#10;一人当たり面積"/>
        <xdr:cNvSpPr txBox="1"/>
      </xdr:nvSpPr>
      <xdr:spPr>
        <a:xfrm>
          <a:off x="21075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147338</xdr:rowOff>
    </xdr:from>
    <xdr:ext cx="469744" cy="259045"/>
    <xdr:sp macro="" textlink="">
      <xdr:nvSpPr>
        <xdr:cNvPr id="727" name="n_2aveValue【消防施設】&#10;一人当たり面積"/>
        <xdr:cNvSpPr txBox="1"/>
      </xdr:nvSpPr>
      <xdr:spPr>
        <a:xfrm>
          <a:off x="20199427" y="1420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139716</xdr:rowOff>
    </xdr:from>
    <xdr:ext cx="469744" cy="259045"/>
    <xdr:sp macro="" textlink="">
      <xdr:nvSpPr>
        <xdr:cNvPr id="728" name="n_3aveValue【消防施設】&#10;一人当たり面積"/>
        <xdr:cNvSpPr txBox="1"/>
      </xdr:nvSpPr>
      <xdr:spPr>
        <a:xfrm>
          <a:off x="19310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154957</xdr:rowOff>
    </xdr:from>
    <xdr:ext cx="469744" cy="259045"/>
    <xdr:sp macro="" textlink="">
      <xdr:nvSpPr>
        <xdr:cNvPr id="729" name="n_4aveValue【消防施設】&#10;一人当たり面積"/>
        <xdr:cNvSpPr txBox="1"/>
      </xdr:nvSpPr>
      <xdr:spPr>
        <a:xfrm>
          <a:off x="1842142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30497</xdr:rowOff>
    </xdr:from>
    <xdr:ext cx="469744" cy="259045"/>
    <xdr:sp macro="" textlink="">
      <xdr:nvSpPr>
        <xdr:cNvPr id="730" name="n_1mainValue【消防施設】&#10;一人当たり面積"/>
        <xdr:cNvSpPr txBox="1"/>
      </xdr:nvSpPr>
      <xdr:spPr>
        <a:xfrm>
          <a:off x="21075727"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30497</xdr:rowOff>
    </xdr:from>
    <xdr:ext cx="469744" cy="259045"/>
    <xdr:sp macro="" textlink="">
      <xdr:nvSpPr>
        <xdr:cNvPr id="731" name="n_2mainValue【消防施設】&#10;一人当たり面積"/>
        <xdr:cNvSpPr txBox="1"/>
      </xdr:nvSpPr>
      <xdr:spPr>
        <a:xfrm>
          <a:off x="20199427"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30497</xdr:rowOff>
    </xdr:from>
    <xdr:ext cx="469744" cy="259045"/>
    <xdr:sp macro="" textlink="">
      <xdr:nvSpPr>
        <xdr:cNvPr id="732" name="n_3mainValue【消防施設】&#10;一人当たり面積"/>
        <xdr:cNvSpPr txBox="1"/>
      </xdr:nvSpPr>
      <xdr:spPr>
        <a:xfrm>
          <a:off x="19310427"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30497</xdr:rowOff>
    </xdr:from>
    <xdr:ext cx="469744" cy="259045"/>
    <xdr:sp macro="" textlink="">
      <xdr:nvSpPr>
        <xdr:cNvPr id="733" name="n_4mainValue【消防施設】&#10;一人当たり面積"/>
        <xdr:cNvSpPr txBox="1"/>
      </xdr:nvSpPr>
      <xdr:spPr>
        <a:xfrm>
          <a:off x="18421427"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5" name="直線コネクタ 7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46" name="テキスト ボックス 74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7" name="直線コネクタ 7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8" name="テキスト ボックス 7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9" name="直線コネクタ 7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0" name="テキスト ボックス 7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1" name="直線コネクタ 7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2" name="テキスト ボックス 7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3" name="直線コネクタ 7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4" name="テキスト ボックス 753"/>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59055</xdr:rowOff>
    </xdr:to>
    <xdr:cxnSp macro="">
      <xdr:nvCxnSpPr>
        <xdr:cNvPr id="757" name="直線コネクタ 756"/>
        <xdr:cNvCxnSpPr/>
      </xdr:nvCxnSpPr>
      <xdr:spPr>
        <a:xfrm flipV="1">
          <a:off x="16318864" y="1739265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62882</xdr:rowOff>
    </xdr:from>
    <xdr:ext cx="405111" cy="259045"/>
    <xdr:sp macro="" textlink="">
      <xdr:nvSpPr>
        <xdr:cNvPr id="758" name="【庁舎】&#10;有形固定資産減価償却率最小値テキスト"/>
        <xdr:cNvSpPr txBox="1"/>
      </xdr:nvSpPr>
      <xdr:spPr>
        <a:xfrm>
          <a:off x="16357600" y="187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59055</xdr:rowOff>
    </xdr:from>
    <xdr:to>
      <xdr:col>86</xdr:col>
      <xdr:colOff>25400</xdr:colOff>
      <xdr:row>109</xdr:row>
      <xdr:rowOff>59055</xdr:rowOff>
    </xdr:to>
    <xdr:cxnSp macro="">
      <xdr:nvCxnSpPr>
        <xdr:cNvPr id="759" name="直線コネクタ 758"/>
        <xdr:cNvCxnSpPr/>
      </xdr:nvCxnSpPr>
      <xdr:spPr>
        <a:xfrm>
          <a:off x="16230600" y="1874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760"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761" name="直線コネクタ 760"/>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17163</xdr:rowOff>
    </xdr:from>
    <xdr:ext cx="405111" cy="259045"/>
    <xdr:sp macro="" textlink="">
      <xdr:nvSpPr>
        <xdr:cNvPr id="762" name="【庁舎】&#10;有形固定資産減価償却率平均値テキスト"/>
        <xdr:cNvSpPr txBox="1"/>
      </xdr:nvSpPr>
      <xdr:spPr>
        <a:xfrm>
          <a:off x="16357600" y="1801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38736</xdr:rowOff>
    </xdr:from>
    <xdr:to>
      <xdr:col>85</xdr:col>
      <xdr:colOff>177800</xdr:colOff>
      <xdr:row>105</xdr:row>
      <xdr:rowOff>140336</xdr:rowOff>
    </xdr:to>
    <xdr:sp macro="" textlink="">
      <xdr:nvSpPr>
        <xdr:cNvPr id="763" name="フローチャート: 判断 762"/>
        <xdr:cNvSpPr/>
      </xdr:nvSpPr>
      <xdr:spPr>
        <a:xfrm>
          <a:off x="16268700" y="180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130175</xdr:rowOff>
    </xdr:from>
    <xdr:to>
      <xdr:col>81</xdr:col>
      <xdr:colOff>101600</xdr:colOff>
      <xdr:row>105</xdr:row>
      <xdr:rowOff>60325</xdr:rowOff>
    </xdr:to>
    <xdr:sp macro="" textlink="">
      <xdr:nvSpPr>
        <xdr:cNvPr id="764" name="フローチャート: 判断 763"/>
        <xdr:cNvSpPr/>
      </xdr:nvSpPr>
      <xdr:spPr>
        <a:xfrm>
          <a:off x="15430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765" name="フローチャート: 判断 764"/>
        <xdr:cNvSpPr/>
      </xdr:nvSpPr>
      <xdr:spPr>
        <a:xfrm>
          <a:off x="14541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21589</xdr:rowOff>
    </xdr:from>
    <xdr:to>
      <xdr:col>72</xdr:col>
      <xdr:colOff>38100</xdr:colOff>
      <xdr:row>105</xdr:row>
      <xdr:rowOff>123189</xdr:rowOff>
    </xdr:to>
    <xdr:sp macro="" textlink="">
      <xdr:nvSpPr>
        <xdr:cNvPr id="766" name="フローチャート: 判断 765"/>
        <xdr:cNvSpPr/>
      </xdr:nvSpPr>
      <xdr:spPr>
        <a:xfrm>
          <a:off x="1365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170180</xdr:rowOff>
    </xdr:from>
    <xdr:to>
      <xdr:col>67</xdr:col>
      <xdr:colOff>101600</xdr:colOff>
      <xdr:row>105</xdr:row>
      <xdr:rowOff>100330</xdr:rowOff>
    </xdr:to>
    <xdr:sp macro="" textlink="">
      <xdr:nvSpPr>
        <xdr:cNvPr id="767" name="フローチャート: 判断 766"/>
        <xdr:cNvSpPr/>
      </xdr:nvSpPr>
      <xdr:spPr>
        <a:xfrm>
          <a:off x="12763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2539</xdr:rowOff>
    </xdr:from>
    <xdr:to>
      <xdr:col>85</xdr:col>
      <xdr:colOff>177800</xdr:colOff>
      <xdr:row>105</xdr:row>
      <xdr:rowOff>104139</xdr:rowOff>
    </xdr:to>
    <xdr:sp macro="" textlink="">
      <xdr:nvSpPr>
        <xdr:cNvPr id="773" name="楕円 772"/>
        <xdr:cNvSpPr/>
      </xdr:nvSpPr>
      <xdr:spPr>
        <a:xfrm>
          <a:off x="16268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25416</xdr:rowOff>
    </xdr:from>
    <xdr:ext cx="405111" cy="259045"/>
    <xdr:sp macro="" textlink="">
      <xdr:nvSpPr>
        <xdr:cNvPr id="774" name="【庁舎】&#10;有形固定資産減価償却率該当値テキスト"/>
        <xdr:cNvSpPr txBox="1"/>
      </xdr:nvSpPr>
      <xdr:spPr>
        <a:xfrm>
          <a:off x="16357600" y="1785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132080</xdr:rowOff>
    </xdr:from>
    <xdr:to>
      <xdr:col>81</xdr:col>
      <xdr:colOff>101600</xdr:colOff>
      <xdr:row>108</xdr:row>
      <xdr:rowOff>62230</xdr:rowOff>
    </xdr:to>
    <xdr:sp macro="" textlink="">
      <xdr:nvSpPr>
        <xdr:cNvPr id="775" name="楕円 774"/>
        <xdr:cNvSpPr/>
      </xdr:nvSpPr>
      <xdr:spPr>
        <a:xfrm>
          <a:off x="154305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53339</xdr:rowOff>
    </xdr:from>
    <xdr:to>
      <xdr:col>85</xdr:col>
      <xdr:colOff>127000</xdr:colOff>
      <xdr:row>108</xdr:row>
      <xdr:rowOff>11430</xdr:rowOff>
    </xdr:to>
    <xdr:cxnSp macro="">
      <xdr:nvCxnSpPr>
        <xdr:cNvPr id="776" name="直線コネクタ 775"/>
        <xdr:cNvCxnSpPr/>
      </xdr:nvCxnSpPr>
      <xdr:spPr>
        <a:xfrm flipV="1">
          <a:off x="15481300" y="18055589"/>
          <a:ext cx="838200" cy="47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101600</xdr:rowOff>
    </xdr:from>
    <xdr:to>
      <xdr:col>76</xdr:col>
      <xdr:colOff>165100</xdr:colOff>
      <xdr:row>108</xdr:row>
      <xdr:rowOff>31750</xdr:rowOff>
    </xdr:to>
    <xdr:sp macro="" textlink="">
      <xdr:nvSpPr>
        <xdr:cNvPr id="777" name="楕円 776"/>
        <xdr:cNvSpPr/>
      </xdr:nvSpPr>
      <xdr:spPr>
        <a:xfrm>
          <a:off x="14541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152400</xdr:rowOff>
    </xdr:from>
    <xdr:to>
      <xdr:col>81</xdr:col>
      <xdr:colOff>50800</xdr:colOff>
      <xdr:row>108</xdr:row>
      <xdr:rowOff>11430</xdr:rowOff>
    </xdr:to>
    <xdr:cxnSp macro="">
      <xdr:nvCxnSpPr>
        <xdr:cNvPr id="778" name="直線コネクタ 777"/>
        <xdr:cNvCxnSpPr/>
      </xdr:nvCxnSpPr>
      <xdr:spPr>
        <a:xfrm>
          <a:off x="14592300" y="18497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71120</xdr:rowOff>
    </xdr:from>
    <xdr:to>
      <xdr:col>72</xdr:col>
      <xdr:colOff>38100</xdr:colOff>
      <xdr:row>108</xdr:row>
      <xdr:rowOff>1270</xdr:rowOff>
    </xdr:to>
    <xdr:sp macro="" textlink="">
      <xdr:nvSpPr>
        <xdr:cNvPr id="779" name="楕円 778"/>
        <xdr:cNvSpPr/>
      </xdr:nvSpPr>
      <xdr:spPr>
        <a:xfrm>
          <a:off x="13652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121920</xdr:rowOff>
    </xdr:from>
    <xdr:to>
      <xdr:col>76</xdr:col>
      <xdr:colOff>114300</xdr:colOff>
      <xdr:row>107</xdr:row>
      <xdr:rowOff>152400</xdr:rowOff>
    </xdr:to>
    <xdr:cxnSp macro="">
      <xdr:nvCxnSpPr>
        <xdr:cNvPr id="780" name="直線コネクタ 779"/>
        <xdr:cNvCxnSpPr/>
      </xdr:nvCxnSpPr>
      <xdr:spPr>
        <a:xfrm>
          <a:off x="13703300" y="184670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38736</xdr:rowOff>
    </xdr:from>
    <xdr:to>
      <xdr:col>67</xdr:col>
      <xdr:colOff>101600</xdr:colOff>
      <xdr:row>107</xdr:row>
      <xdr:rowOff>140336</xdr:rowOff>
    </xdr:to>
    <xdr:sp macro="" textlink="">
      <xdr:nvSpPr>
        <xdr:cNvPr id="781" name="楕円 780"/>
        <xdr:cNvSpPr/>
      </xdr:nvSpPr>
      <xdr:spPr>
        <a:xfrm>
          <a:off x="127635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89536</xdr:rowOff>
    </xdr:from>
    <xdr:to>
      <xdr:col>71</xdr:col>
      <xdr:colOff>177800</xdr:colOff>
      <xdr:row>107</xdr:row>
      <xdr:rowOff>121920</xdr:rowOff>
    </xdr:to>
    <xdr:cxnSp macro="">
      <xdr:nvCxnSpPr>
        <xdr:cNvPr id="782" name="直線コネクタ 781"/>
        <xdr:cNvCxnSpPr/>
      </xdr:nvCxnSpPr>
      <xdr:spPr>
        <a:xfrm>
          <a:off x="12814300" y="1843468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76852</xdr:rowOff>
    </xdr:from>
    <xdr:ext cx="405111" cy="259045"/>
    <xdr:sp macro="" textlink="">
      <xdr:nvSpPr>
        <xdr:cNvPr id="783" name="n_1aveValue【庁舎】&#10;有形固定資産減価償却率"/>
        <xdr:cNvSpPr txBox="1"/>
      </xdr:nvSpPr>
      <xdr:spPr>
        <a:xfrm>
          <a:off x="15266044" y="1773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101616</xdr:rowOff>
    </xdr:from>
    <xdr:ext cx="405111" cy="259045"/>
    <xdr:sp macro="" textlink="">
      <xdr:nvSpPr>
        <xdr:cNvPr id="784" name="n_2aveValue【庁舎】&#10;有形固定資産減価償却率"/>
        <xdr:cNvSpPr txBox="1"/>
      </xdr:nvSpPr>
      <xdr:spPr>
        <a:xfrm>
          <a:off x="143897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139716</xdr:rowOff>
    </xdr:from>
    <xdr:ext cx="405111" cy="259045"/>
    <xdr:sp macro="" textlink="">
      <xdr:nvSpPr>
        <xdr:cNvPr id="785" name="n_3aveValue【庁舎】&#10;有形固定資産減価償却率"/>
        <xdr:cNvSpPr txBox="1"/>
      </xdr:nvSpPr>
      <xdr:spPr>
        <a:xfrm>
          <a:off x="13500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116857</xdr:rowOff>
    </xdr:from>
    <xdr:ext cx="405111" cy="259045"/>
    <xdr:sp macro="" textlink="">
      <xdr:nvSpPr>
        <xdr:cNvPr id="786" name="n_4aveValue【庁舎】&#10;有形固定資産減価償却率"/>
        <xdr:cNvSpPr txBox="1"/>
      </xdr:nvSpPr>
      <xdr:spPr>
        <a:xfrm>
          <a:off x="12611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53357</xdr:rowOff>
    </xdr:from>
    <xdr:ext cx="405111" cy="259045"/>
    <xdr:sp macro="" textlink="">
      <xdr:nvSpPr>
        <xdr:cNvPr id="787" name="n_1mainValue【庁舎】&#10;有形固定資産減価償却率"/>
        <xdr:cNvSpPr txBox="1"/>
      </xdr:nvSpPr>
      <xdr:spPr>
        <a:xfrm>
          <a:off x="15266044" y="185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22877</xdr:rowOff>
    </xdr:from>
    <xdr:ext cx="405111" cy="259045"/>
    <xdr:sp macro="" textlink="">
      <xdr:nvSpPr>
        <xdr:cNvPr id="788" name="n_2mainValue【庁舎】&#10;有形固定資産減価償却率"/>
        <xdr:cNvSpPr txBox="1"/>
      </xdr:nvSpPr>
      <xdr:spPr>
        <a:xfrm>
          <a:off x="14389744"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163847</xdr:rowOff>
    </xdr:from>
    <xdr:ext cx="405111" cy="259045"/>
    <xdr:sp macro="" textlink="">
      <xdr:nvSpPr>
        <xdr:cNvPr id="789" name="n_3mainValue【庁舎】&#10;有形固定資産減価償却率"/>
        <xdr:cNvSpPr txBox="1"/>
      </xdr:nvSpPr>
      <xdr:spPr>
        <a:xfrm>
          <a:off x="135007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131463</xdr:rowOff>
    </xdr:from>
    <xdr:ext cx="405111" cy="259045"/>
    <xdr:sp macro="" textlink="">
      <xdr:nvSpPr>
        <xdr:cNvPr id="790" name="n_4mainValue【庁舎】&#10;有形固定資産減価償却率"/>
        <xdr:cNvSpPr txBox="1"/>
      </xdr:nvSpPr>
      <xdr:spPr>
        <a:xfrm>
          <a:off x="12611744"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1" name="直線コネクタ 8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2" name="テキスト ボックス 8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3" name="直線コネクタ 8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4" name="テキスト ボックス 8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5" name="直線コネクタ 8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6" name="テキスト ボックス 8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7" name="直線コネクタ 8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8" name="テキスト ボックス 8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9" name="直線コネクタ 8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0" name="テキスト ボックス 8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91439</xdr:rowOff>
    </xdr:from>
    <xdr:to>
      <xdr:col>116</xdr:col>
      <xdr:colOff>62864</xdr:colOff>
      <xdr:row>107</xdr:row>
      <xdr:rowOff>38100</xdr:rowOff>
    </xdr:to>
    <xdr:cxnSp macro="">
      <xdr:nvCxnSpPr>
        <xdr:cNvPr id="814" name="直線コネクタ 813"/>
        <xdr:cNvCxnSpPr/>
      </xdr:nvCxnSpPr>
      <xdr:spPr>
        <a:xfrm flipV="1">
          <a:off x="22160864" y="17407889"/>
          <a:ext cx="0" cy="97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41927</xdr:rowOff>
    </xdr:from>
    <xdr:ext cx="469744" cy="259045"/>
    <xdr:sp macro="" textlink="">
      <xdr:nvSpPr>
        <xdr:cNvPr id="815" name="【庁舎】&#10;一人当たり面積最小値テキスト"/>
        <xdr:cNvSpPr txBox="1"/>
      </xdr:nvSpPr>
      <xdr:spPr>
        <a:xfrm>
          <a:off x="22199600"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38100</xdr:rowOff>
    </xdr:from>
    <xdr:to>
      <xdr:col>116</xdr:col>
      <xdr:colOff>152400</xdr:colOff>
      <xdr:row>107</xdr:row>
      <xdr:rowOff>38100</xdr:rowOff>
    </xdr:to>
    <xdr:cxnSp macro="">
      <xdr:nvCxnSpPr>
        <xdr:cNvPr id="816" name="直線コネクタ 815"/>
        <xdr:cNvCxnSpPr/>
      </xdr:nvCxnSpPr>
      <xdr:spPr>
        <a:xfrm>
          <a:off x="22072600" y="1838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38116</xdr:rowOff>
    </xdr:from>
    <xdr:ext cx="469744" cy="259045"/>
    <xdr:sp macro="" textlink="">
      <xdr:nvSpPr>
        <xdr:cNvPr id="817" name="【庁舎】&#10;一人当たり面積最大値テキスト"/>
        <xdr:cNvSpPr txBox="1"/>
      </xdr:nvSpPr>
      <xdr:spPr>
        <a:xfrm>
          <a:off x="22199600" y="1718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91439</xdr:rowOff>
    </xdr:from>
    <xdr:to>
      <xdr:col>116</xdr:col>
      <xdr:colOff>152400</xdr:colOff>
      <xdr:row>101</xdr:row>
      <xdr:rowOff>91439</xdr:rowOff>
    </xdr:to>
    <xdr:cxnSp macro="">
      <xdr:nvCxnSpPr>
        <xdr:cNvPr id="818" name="直線コネクタ 817"/>
        <xdr:cNvCxnSpPr/>
      </xdr:nvCxnSpPr>
      <xdr:spPr>
        <a:xfrm>
          <a:off x="22072600" y="1740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33038</xdr:rowOff>
    </xdr:from>
    <xdr:ext cx="469744" cy="259045"/>
    <xdr:sp macro="" textlink="">
      <xdr:nvSpPr>
        <xdr:cNvPr id="819" name="【庁舎】&#10;一人当たり面積平均値テキスト"/>
        <xdr:cNvSpPr txBox="1"/>
      </xdr:nvSpPr>
      <xdr:spPr>
        <a:xfrm>
          <a:off x="22199600" y="17692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10161</xdr:rowOff>
    </xdr:from>
    <xdr:to>
      <xdr:col>116</xdr:col>
      <xdr:colOff>114300</xdr:colOff>
      <xdr:row>104</xdr:row>
      <xdr:rowOff>111761</xdr:rowOff>
    </xdr:to>
    <xdr:sp macro="" textlink="">
      <xdr:nvSpPr>
        <xdr:cNvPr id="820" name="フローチャート: 判断 819"/>
        <xdr:cNvSpPr/>
      </xdr:nvSpPr>
      <xdr:spPr>
        <a:xfrm>
          <a:off x="22110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102</xdr:row>
      <xdr:rowOff>74930</xdr:rowOff>
    </xdr:from>
    <xdr:to>
      <xdr:col>112</xdr:col>
      <xdr:colOff>38100</xdr:colOff>
      <xdr:row>103</xdr:row>
      <xdr:rowOff>5080</xdr:rowOff>
    </xdr:to>
    <xdr:sp macro="" textlink="">
      <xdr:nvSpPr>
        <xdr:cNvPr id="821" name="フローチャート: 判断 820"/>
        <xdr:cNvSpPr/>
      </xdr:nvSpPr>
      <xdr:spPr>
        <a:xfrm>
          <a:off x="21272500" y="1756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113030</xdr:rowOff>
    </xdr:from>
    <xdr:to>
      <xdr:col>107</xdr:col>
      <xdr:colOff>101600</xdr:colOff>
      <xdr:row>103</xdr:row>
      <xdr:rowOff>43180</xdr:rowOff>
    </xdr:to>
    <xdr:sp macro="" textlink="">
      <xdr:nvSpPr>
        <xdr:cNvPr id="822" name="フローチャート: 判断 821"/>
        <xdr:cNvSpPr/>
      </xdr:nvSpPr>
      <xdr:spPr>
        <a:xfrm>
          <a:off x="20383500" y="1760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102</xdr:row>
      <xdr:rowOff>120650</xdr:rowOff>
    </xdr:from>
    <xdr:to>
      <xdr:col>102</xdr:col>
      <xdr:colOff>165100</xdr:colOff>
      <xdr:row>103</xdr:row>
      <xdr:rowOff>50800</xdr:rowOff>
    </xdr:to>
    <xdr:sp macro="" textlink="">
      <xdr:nvSpPr>
        <xdr:cNvPr id="823" name="フローチャート: 判断 822"/>
        <xdr:cNvSpPr/>
      </xdr:nvSpPr>
      <xdr:spPr>
        <a:xfrm>
          <a:off x="194945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101</xdr:row>
      <xdr:rowOff>154939</xdr:rowOff>
    </xdr:from>
    <xdr:to>
      <xdr:col>98</xdr:col>
      <xdr:colOff>38100</xdr:colOff>
      <xdr:row>102</xdr:row>
      <xdr:rowOff>85089</xdr:rowOff>
    </xdr:to>
    <xdr:sp macro="" textlink="">
      <xdr:nvSpPr>
        <xdr:cNvPr id="824" name="フローチャート: 判断 823"/>
        <xdr:cNvSpPr/>
      </xdr:nvSpPr>
      <xdr:spPr>
        <a:xfrm>
          <a:off x="18605500" y="1747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830" name="楕円 829"/>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8907</xdr:rowOff>
    </xdr:from>
    <xdr:ext cx="469744" cy="259045"/>
    <xdr:sp macro="" textlink="">
      <xdr:nvSpPr>
        <xdr:cNvPr id="831" name="【庁舎】&#10;一人当たり面積該当値テキスト"/>
        <xdr:cNvSpPr txBox="1"/>
      </xdr:nvSpPr>
      <xdr:spPr>
        <a:xfrm>
          <a:off x="22199600" y="1818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90170</xdr:rowOff>
    </xdr:from>
    <xdr:to>
      <xdr:col>112</xdr:col>
      <xdr:colOff>38100</xdr:colOff>
      <xdr:row>107</xdr:row>
      <xdr:rowOff>20320</xdr:rowOff>
    </xdr:to>
    <xdr:sp macro="" textlink="">
      <xdr:nvSpPr>
        <xdr:cNvPr id="832" name="楕円 831"/>
        <xdr:cNvSpPr/>
      </xdr:nvSpPr>
      <xdr:spPr>
        <a:xfrm>
          <a:off x="21272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140970</xdr:rowOff>
    </xdr:from>
    <xdr:to>
      <xdr:col>116</xdr:col>
      <xdr:colOff>63500</xdr:colOff>
      <xdr:row>106</xdr:row>
      <xdr:rowOff>144780</xdr:rowOff>
    </xdr:to>
    <xdr:cxnSp macro="">
      <xdr:nvCxnSpPr>
        <xdr:cNvPr id="833" name="直線コネクタ 832"/>
        <xdr:cNvCxnSpPr/>
      </xdr:nvCxnSpPr>
      <xdr:spPr>
        <a:xfrm>
          <a:off x="21323300" y="183146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86361</xdr:rowOff>
    </xdr:from>
    <xdr:to>
      <xdr:col>107</xdr:col>
      <xdr:colOff>101600</xdr:colOff>
      <xdr:row>107</xdr:row>
      <xdr:rowOff>16511</xdr:rowOff>
    </xdr:to>
    <xdr:sp macro="" textlink="">
      <xdr:nvSpPr>
        <xdr:cNvPr id="834" name="楕円 833"/>
        <xdr:cNvSpPr/>
      </xdr:nvSpPr>
      <xdr:spPr>
        <a:xfrm>
          <a:off x="20383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137161</xdr:rowOff>
    </xdr:from>
    <xdr:to>
      <xdr:col>111</xdr:col>
      <xdr:colOff>177800</xdr:colOff>
      <xdr:row>106</xdr:row>
      <xdr:rowOff>140970</xdr:rowOff>
    </xdr:to>
    <xdr:cxnSp macro="">
      <xdr:nvCxnSpPr>
        <xdr:cNvPr id="835" name="直線コネクタ 834"/>
        <xdr:cNvCxnSpPr/>
      </xdr:nvCxnSpPr>
      <xdr:spPr>
        <a:xfrm>
          <a:off x="20434300" y="183108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86361</xdr:rowOff>
    </xdr:from>
    <xdr:to>
      <xdr:col>102</xdr:col>
      <xdr:colOff>165100</xdr:colOff>
      <xdr:row>107</xdr:row>
      <xdr:rowOff>16511</xdr:rowOff>
    </xdr:to>
    <xdr:sp macro="" textlink="">
      <xdr:nvSpPr>
        <xdr:cNvPr id="836" name="楕円 835"/>
        <xdr:cNvSpPr/>
      </xdr:nvSpPr>
      <xdr:spPr>
        <a:xfrm>
          <a:off x="19494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137161</xdr:rowOff>
    </xdr:from>
    <xdr:to>
      <xdr:col>107</xdr:col>
      <xdr:colOff>50800</xdr:colOff>
      <xdr:row>106</xdr:row>
      <xdr:rowOff>137161</xdr:rowOff>
    </xdr:to>
    <xdr:cxnSp macro="">
      <xdr:nvCxnSpPr>
        <xdr:cNvPr id="837" name="直線コネクタ 836"/>
        <xdr:cNvCxnSpPr/>
      </xdr:nvCxnSpPr>
      <xdr:spPr>
        <a:xfrm>
          <a:off x="19545300" y="18310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86361</xdr:rowOff>
    </xdr:from>
    <xdr:to>
      <xdr:col>98</xdr:col>
      <xdr:colOff>38100</xdr:colOff>
      <xdr:row>107</xdr:row>
      <xdr:rowOff>16511</xdr:rowOff>
    </xdr:to>
    <xdr:sp macro="" textlink="">
      <xdr:nvSpPr>
        <xdr:cNvPr id="838" name="楕円 837"/>
        <xdr:cNvSpPr/>
      </xdr:nvSpPr>
      <xdr:spPr>
        <a:xfrm>
          <a:off x="18605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137161</xdr:rowOff>
    </xdr:from>
    <xdr:to>
      <xdr:col>102</xdr:col>
      <xdr:colOff>114300</xdr:colOff>
      <xdr:row>106</xdr:row>
      <xdr:rowOff>137161</xdr:rowOff>
    </xdr:to>
    <xdr:cxnSp macro="">
      <xdr:nvCxnSpPr>
        <xdr:cNvPr id="839" name="直線コネクタ 838"/>
        <xdr:cNvCxnSpPr/>
      </xdr:nvCxnSpPr>
      <xdr:spPr>
        <a:xfrm>
          <a:off x="18656300" y="18310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21607</xdr:rowOff>
    </xdr:from>
    <xdr:ext cx="469744" cy="259045"/>
    <xdr:sp macro="" textlink="">
      <xdr:nvSpPr>
        <xdr:cNvPr id="840" name="n_1aveValue【庁舎】&#10;一人当たり面積"/>
        <xdr:cNvSpPr txBox="1"/>
      </xdr:nvSpPr>
      <xdr:spPr>
        <a:xfrm>
          <a:off x="21075727"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59707</xdr:rowOff>
    </xdr:from>
    <xdr:ext cx="469744" cy="259045"/>
    <xdr:sp macro="" textlink="">
      <xdr:nvSpPr>
        <xdr:cNvPr id="841" name="n_2aveValue【庁舎】&#10;一人当たり面積"/>
        <xdr:cNvSpPr txBox="1"/>
      </xdr:nvSpPr>
      <xdr:spPr>
        <a:xfrm>
          <a:off x="20199427" y="1737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67327</xdr:rowOff>
    </xdr:from>
    <xdr:ext cx="469744" cy="259045"/>
    <xdr:sp macro="" textlink="">
      <xdr:nvSpPr>
        <xdr:cNvPr id="842" name="n_3aveValue【庁舎】&#10;一人当たり面積"/>
        <xdr:cNvSpPr txBox="1"/>
      </xdr:nvSpPr>
      <xdr:spPr>
        <a:xfrm>
          <a:off x="19310427" y="1738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101616</xdr:rowOff>
    </xdr:from>
    <xdr:ext cx="469744" cy="259045"/>
    <xdr:sp macro="" textlink="">
      <xdr:nvSpPr>
        <xdr:cNvPr id="843" name="n_4aveValue【庁舎】&#10;一人当たり面積"/>
        <xdr:cNvSpPr txBox="1"/>
      </xdr:nvSpPr>
      <xdr:spPr>
        <a:xfrm>
          <a:off x="18421427" y="1724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11447</xdr:rowOff>
    </xdr:from>
    <xdr:ext cx="469744" cy="259045"/>
    <xdr:sp macro="" textlink="">
      <xdr:nvSpPr>
        <xdr:cNvPr id="844" name="n_1mainValue【庁舎】&#10;一人当たり面積"/>
        <xdr:cNvSpPr txBox="1"/>
      </xdr:nvSpPr>
      <xdr:spPr>
        <a:xfrm>
          <a:off x="210757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7638</xdr:rowOff>
    </xdr:from>
    <xdr:ext cx="469744" cy="259045"/>
    <xdr:sp macro="" textlink="">
      <xdr:nvSpPr>
        <xdr:cNvPr id="845" name="n_2mainValue【庁舎】&#10;一人当たり面積"/>
        <xdr:cNvSpPr txBox="1"/>
      </xdr:nvSpPr>
      <xdr:spPr>
        <a:xfrm>
          <a:off x="20199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7638</xdr:rowOff>
    </xdr:from>
    <xdr:ext cx="469744" cy="259045"/>
    <xdr:sp macro="" textlink="">
      <xdr:nvSpPr>
        <xdr:cNvPr id="846" name="n_3mainValue【庁舎】&#10;一人当たり面積"/>
        <xdr:cNvSpPr txBox="1"/>
      </xdr:nvSpPr>
      <xdr:spPr>
        <a:xfrm>
          <a:off x="19310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7638</xdr:rowOff>
    </xdr:from>
    <xdr:ext cx="469744" cy="259045"/>
    <xdr:sp macro="" textlink="">
      <xdr:nvSpPr>
        <xdr:cNvPr id="847" name="n_4mainValue【庁舎】&#10;一人当たり面積"/>
        <xdr:cNvSpPr txBox="1"/>
      </xdr:nvSpPr>
      <xdr:spPr>
        <a:xfrm>
          <a:off x="18421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宜野湾市の中心部に位置し、市総面積の約</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％を占める普天間飛行場の影響により、施設の一人当たり面積が類似団体平均値を下回る傾向にあると考えられる。</a:t>
          </a:r>
        </a:p>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有形固定資産減価償却率については、保健センターや市民会館等、築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年以上経過している施設の数値が特に高くなっており、類似団体内でも上位に位置している。令和３年度に策定した個別施設計画により、計画的な改修に取り組む。</a:t>
          </a:r>
        </a:p>
        <a:p>
          <a:r>
            <a:rPr kumimoji="1" lang="ja-JP" altLang="en-US" sz="1300">
              <a:latin typeface="ＭＳ Ｐゴシック" panose="020B0600070205080204" pitchFamily="50" charset="-128"/>
              <a:ea typeface="ＭＳ Ｐゴシック" panose="020B0600070205080204" pitchFamily="50" charset="-128"/>
            </a:rPr>
            <a:t>　なお、市庁舎は、令和元年度から令和２年度にかけて耐震改修工事を実施したため、有形固定資産減価償却率が低くなっている。また、消防施設の我如古出張所について、令和２年度から令和３年度にかけて建て替えを実施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100,462
98,807
19.80
58,545,749
56,782,901
1,452,624
20,271,815
30,126,837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年度と同水準となったものの、平成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年度より徐々に指数が増加し続けている。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令和２年度は、扶助費の増となったものの個人住民税や固定資産税などの市税等の増により令和元年度と比べて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依存財源の割合が高い傾向にあるため、事務事業の見直し等による歳出抑制を引き続き行い、財政健全化に努める。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46</xdr:row>
      <xdr:rowOff>11793</xdr:rowOff>
    </xdr:to>
    <xdr:cxnSp macro="">
      <xdr:nvCxnSpPr>
        <xdr:cNvPr id="66" name="直線コネクタ 65"/>
        <xdr:cNvCxnSpPr/>
      </xdr:nvCxnSpPr>
      <xdr:spPr>
        <a:xfrm flipV="1">
          <a:off x="4953000" y="624386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43</xdr:row>
      <xdr:rowOff>9072</xdr:rowOff>
    </xdr:to>
    <xdr:cxnSp macro="">
      <xdr:nvCxnSpPr>
        <xdr:cNvPr id="71" name="直線コネクタ 70"/>
        <xdr:cNvCxnSpPr/>
      </xdr:nvCxnSpPr>
      <xdr:spPr>
        <a:xfrm flipV="1">
          <a:off x="4114800" y="73641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153505</xdr:rowOff>
    </xdr:from>
    <xdr:ext cx="762000" cy="259045"/>
    <xdr:sp macro="" textlink="">
      <xdr:nvSpPr>
        <xdr:cNvPr id="72" name="財政力平均値テキスト"/>
        <xdr:cNvSpPr txBox="1"/>
      </xdr:nvSpPr>
      <xdr:spPr>
        <a:xfrm>
          <a:off x="5041900" y="735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73" name="フローチャート: 判断 72"/>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9072</xdr:rowOff>
    </xdr:to>
    <xdr:cxnSp macro="">
      <xdr:nvCxnSpPr>
        <xdr:cNvPr id="74" name="直線コネクタ 73"/>
        <xdr:cNvCxnSpPr/>
      </xdr:nvCxnSpPr>
      <xdr:spPr>
        <a:xfrm>
          <a:off x="3225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5" name="フローチャート: 判断 74"/>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6" name="テキスト ボックス 75"/>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26307</xdr:rowOff>
    </xdr:to>
    <xdr:cxnSp macro="">
      <xdr:nvCxnSpPr>
        <xdr:cNvPr id="77" name="直線コネクタ 76"/>
        <xdr:cNvCxnSpPr/>
      </xdr:nvCxnSpPr>
      <xdr:spPr>
        <a:xfrm flipV="1">
          <a:off x="2336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62593</xdr:rowOff>
    </xdr:from>
    <xdr:to>
      <xdr:col>15</xdr:col>
      <xdr:colOff>133350</xdr:colOff>
      <xdr:row>44</xdr:row>
      <xdr:rowOff>164193</xdr:rowOff>
    </xdr:to>
    <xdr:sp macro="" textlink="">
      <xdr:nvSpPr>
        <xdr:cNvPr id="78" name="フローチャート: 判断 77"/>
        <xdr:cNvSpPr/>
      </xdr:nvSpPr>
      <xdr:spPr>
        <a:xfrm>
          <a:off x="3175000" y="760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148970</xdr:rowOff>
    </xdr:from>
    <xdr:ext cx="762000" cy="259045"/>
    <xdr:sp macro="" textlink="">
      <xdr:nvSpPr>
        <xdr:cNvPr id="79" name="テキスト ボックス 78"/>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43543</xdr:rowOff>
    </xdr:to>
    <xdr:cxnSp macro="">
      <xdr:nvCxnSpPr>
        <xdr:cNvPr id="80" name="直線コネクタ 79"/>
        <xdr:cNvCxnSpPr/>
      </xdr:nvCxnSpPr>
      <xdr:spPr>
        <a:xfrm flipV="1">
          <a:off x="1447800" y="739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62593</xdr:rowOff>
    </xdr:from>
    <xdr:to>
      <xdr:col>11</xdr:col>
      <xdr:colOff>82550</xdr:colOff>
      <xdr:row>44</xdr:row>
      <xdr:rowOff>164193</xdr:rowOff>
    </xdr:to>
    <xdr:sp macro="" textlink="">
      <xdr:nvSpPr>
        <xdr:cNvPr id="81" name="フローチャート: 判断 80"/>
        <xdr:cNvSpPr/>
      </xdr:nvSpPr>
      <xdr:spPr>
        <a:xfrm>
          <a:off x="2286000" y="760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148970</xdr:rowOff>
    </xdr:from>
    <xdr:ext cx="762000" cy="259045"/>
    <xdr:sp macro="" textlink="">
      <xdr:nvSpPr>
        <xdr:cNvPr id="82" name="テキスト ボックス 81"/>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3" name="フローチャート: 判断 82"/>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4" name="テキスト ボックス 83"/>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90" name="楕円 89"/>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129012</xdr:rowOff>
    </xdr:from>
    <xdr:ext cx="762000" cy="259045"/>
    <xdr:sp macro="" textlink="">
      <xdr:nvSpPr>
        <xdr:cNvPr id="91" name="財政力該当値テキスト"/>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2" name="楕円 91"/>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93" name="テキスト ボックス 92"/>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4" name="楕円 93"/>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95" name="テキスト ボックス 94"/>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6" name="楕円 95"/>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97" name="テキスト ボックス 96"/>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164193</xdr:rowOff>
    </xdr:from>
    <xdr:to>
      <xdr:col>7</xdr:col>
      <xdr:colOff>31750</xdr:colOff>
      <xdr:row>43</xdr:row>
      <xdr:rowOff>94343</xdr:rowOff>
    </xdr:to>
    <xdr:sp macro="" textlink="">
      <xdr:nvSpPr>
        <xdr:cNvPr id="98" name="楕円 97"/>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104520</xdr:rowOff>
    </xdr:from>
    <xdr:ext cx="762000" cy="259045"/>
    <xdr:sp macro="" textlink="">
      <xdr:nvSpPr>
        <xdr:cNvPr id="99" name="テキスト ボックス 98"/>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令和２年度は、前年度と比較して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扶助費や補助費等の増があるものの、市民税や地方消費税交付金など一般財源となる歳入の増が要因として挙げられる。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今後も扶助費や補助費等の増は傾向として続くと見込まれるため、事務事業の見直し等による歳出抑制を引き続き行うとともに、経常的な歳入確保にも取り組む。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66</xdr:row>
      <xdr:rowOff>82550</xdr:rowOff>
    </xdr:to>
    <xdr:cxnSp macro="">
      <xdr:nvCxnSpPr>
        <xdr:cNvPr id="129" name="直線コネクタ 128"/>
        <xdr:cNvCxnSpPr/>
      </xdr:nvCxnSpPr>
      <xdr:spPr>
        <a:xfrm flipV="1">
          <a:off x="4953000" y="1003892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2"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3" name="直線コネクタ 132"/>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27940</xdr:rowOff>
    </xdr:from>
    <xdr:to>
      <xdr:col>23</xdr:col>
      <xdr:colOff>133350</xdr:colOff>
      <xdr:row>59</xdr:row>
      <xdr:rowOff>156633</xdr:rowOff>
    </xdr:to>
    <xdr:cxnSp macro="">
      <xdr:nvCxnSpPr>
        <xdr:cNvPr id="134" name="直線コネクタ 133"/>
        <xdr:cNvCxnSpPr/>
      </xdr:nvCxnSpPr>
      <xdr:spPr>
        <a:xfrm flipV="1">
          <a:off x="4114800" y="10143490"/>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88917</xdr:rowOff>
    </xdr:from>
    <xdr:ext cx="762000" cy="259045"/>
    <xdr:sp macro="" textlink="">
      <xdr:nvSpPr>
        <xdr:cNvPr id="135" name="財政構造の弾力性平均値テキスト"/>
        <xdr:cNvSpPr txBox="1"/>
      </xdr:nvSpPr>
      <xdr:spPr>
        <a:xfrm>
          <a:off x="5041900" y="1054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36" name="フローチャート: 判断 135"/>
        <xdr:cNvSpPr/>
      </xdr:nvSpPr>
      <xdr:spPr>
        <a:xfrm>
          <a:off x="4902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3810</xdr:rowOff>
    </xdr:from>
    <xdr:to>
      <xdr:col>19</xdr:col>
      <xdr:colOff>133350</xdr:colOff>
      <xdr:row>59</xdr:row>
      <xdr:rowOff>156633</xdr:rowOff>
    </xdr:to>
    <xdr:cxnSp macro="">
      <xdr:nvCxnSpPr>
        <xdr:cNvPr id="137" name="直線コネクタ 136"/>
        <xdr:cNvCxnSpPr/>
      </xdr:nvCxnSpPr>
      <xdr:spPr>
        <a:xfrm>
          <a:off x="3225800" y="1011936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108796</xdr:rowOff>
    </xdr:from>
    <xdr:to>
      <xdr:col>19</xdr:col>
      <xdr:colOff>184150</xdr:colOff>
      <xdr:row>62</xdr:row>
      <xdr:rowOff>38946</xdr:rowOff>
    </xdr:to>
    <xdr:sp macro="" textlink="">
      <xdr:nvSpPr>
        <xdr:cNvPr id="138" name="フローチャート: 判断 137"/>
        <xdr:cNvSpPr/>
      </xdr:nvSpPr>
      <xdr:spPr>
        <a:xfrm>
          <a:off x="4064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23723</xdr:rowOff>
    </xdr:from>
    <xdr:ext cx="736600" cy="259045"/>
    <xdr:sp macro="" textlink="">
      <xdr:nvSpPr>
        <xdr:cNvPr id="139" name="テキスト ボックス 138"/>
        <xdr:cNvSpPr txBox="1"/>
      </xdr:nvSpPr>
      <xdr:spPr>
        <a:xfrm>
          <a:off x="3733800" y="10653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3810</xdr:rowOff>
    </xdr:from>
    <xdr:to>
      <xdr:col>15</xdr:col>
      <xdr:colOff>82550</xdr:colOff>
      <xdr:row>59</xdr:row>
      <xdr:rowOff>108373</xdr:rowOff>
    </xdr:to>
    <xdr:cxnSp macro="">
      <xdr:nvCxnSpPr>
        <xdr:cNvPr id="140" name="直線コネクタ 139"/>
        <xdr:cNvCxnSpPr/>
      </xdr:nvCxnSpPr>
      <xdr:spPr>
        <a:xfrm flipV="1">
          <a:off x="2336800" y="1011936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60537</xdr:rowOff>
    </xdr:from>
    <xdr:to>
      <xdr:col>15</xdr:col>
      <xdr:colOff>133350</xdr:colOff>
      <xdr:row>61</xdr:row>
      <xdr:rowOff>162137</xdr:rowOff>
    </xdr:to>
    <xdr:sp macro="" textlink="">
      <xdr:nvSpPr>
        <xdr:cNvPr id="141" name="フローチャート: 判断 140"/>
        <xdr:cNvSpPr/>
      </xdr:nvSpPr>
      <xdr:spPr>
        <a:xfrm>
          <a:off x="3175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146914</xdr:rowOff>
    </xdr:from>
    <xdr:ext cx="762000" cy="259045"/>
    <xdr:sp macro="" textlink="">
      <xdr:nvSpPr>
        <xdr:cNvPr id="142" name="テキスト ボックス 141"/>
        <xdr:cNvSpPr txBox="1"/>
      </xdr:nvSpPr>
      <xdr:spPr>
        <a:xfrm>
          <a:off x="2844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135044</xdr:rowOff>
    </xdr:from>
    <xdr:to>
      <xdr:col>11</xdr:col>
      <xdr:colOff>31750</xdr:colOff>
      <xdr:row>59</xdr:row>
      <xdr:rowOff>108373</xdr:rowOff>
    </xdr:to>
    <xdr:cxnSp macro="">
      <xdr:nvCxnSpPr>
        <xdr:cNvPr id="143" name="直線コネクタ 142"/>
        <xdr:cNvCxnSpPr/>
      </xdr:nvCxnSpPr>
      <xdr:spPr>
        <a:xfrm>
          <a:off x="1447800" y="1007914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4" name="フローチャート: 判断 143"/>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5" name="テキスト ボックス 144"/>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46" name="フローチャート: 判断 145"/>
        <xdr:cNvSpPr/>
      </xdr:nvSpPr>
      <xdr:spPr>
        <a:xfrm>
          <a:off x="139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10177</xdr:rowOff>
    </xdr:from>
    <xdr:ext cx="762000" cy="259045"/>
    <xdr:sp macro="" textlink="">
      <xdr:nvSpPr>
        <xdr:cNvPr id="147" name="テキスト ボックス 146"/>
        <xdr:cNvSpPr txBox="1"/>
      </xdr:nvSpPr>
      <xdr:spPr>
        <a:xfrm>
          <a:off x="1066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148590</xdr:rowOff>
    </xdr:from>
    <xdr:to>
      <xdr:col>23</xdr:col>
      <xdr:colOff>184150</xdr:colOff>
      <xdr:row>59</xdr:row>
      <xdr:rowOff>78740</xdr:rowOff>
    </xdr:to>
    <xdr:sp macro="" textlink="">
      <xdr:nvSpPr>
        <xdr:cNvPr id="153" name="楕円 152"/>
        <xdr:cNvSpPr/>
      </xdr:nvSpPr>
      <xdr:spPr>
        <a:xfrm>
          <a:off x="49022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69867</xdr:rowOff>
    </xdr:from>
    <xdr:ext cx="762000" cy="259045"/>
    <xdr:sp macro="" textlink="">
      <xdr:nvSpPr>
        <xdr:cNvPr id="154" name="財政構造の弾力性該当値テキスト"/>
        <xdr:cNvSpPr txBox="1"/>
      </xdr:nvSpPr>
      <xdr:spPr>
        <a:xfrm>
          <a:off x="5041900" y="1001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105833</xdr:rowOff>
    </xdr:from>
    <xdr:to>
      <xdr:col>19</xdr:col>
      <xdr:colOff>184150</xdr:colOff>
      <xdr:row>60</xdr:row>
      <xdr:rowOff>35983</xdr:rowOff>
    </xdr:to>
    <xdr:sp macro="" textlink="">
      <xdr:nvSpPr>
        <xdr:cNvPr id="155" name="楕円 154"/>
        <xdr:cNvSpPr/>
      </xdr:nvSpPr>
      <xdr:spPr>
        <a:xfrm>
          <a:off x="4064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46160</xdr:rowOff>
    </xdr:from>
    <xdr:ext cx="736600" cy="259045"/>
    <xdr:sp macro="" textlink="">
      <xdr:nvSpPr>
        <xdr:cNvPr id="156" name="テキスト ボックス 155"/>
        <xdr:cNvSpPr txBox="1"/>
      </xdr:nvSpPr>
      <xdr:spPr>
        <a:xfrm>
          <a:off x="3733800" y="999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124460</xdr:rowOff>
    </xdr:from>
    <xdr:to>
      <xdr:col>15</xdr:col>
      <xdr:colOff>133350</xdr:colOff>
      <xdr:row>59</xdr:row>
      <xdr:rowOff>54610</xdr:rowOff>
    </xdr:to>
    <xdr:sp macro="" textlink="">
      <xdr:nvSpPr>
        <xdr:cNvPr id="157" name="楕円 156"/>
        <xdr:cNvSpPr/>
      </xdr:nvSpPr>
      <xdr:spPr>
        <a:xfrm>
          <a:off x="3175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64787</xdr:rowOff>
    </xdr:from>
    <xdr:ext cx="762000" cy="259045"/>
    <xdr:sp macro="" textlink="">
      <xdr:nvSpPr>
        <xdr:cNvPr id="158" name="テキスト ボックス 157"/>
        <xdr:cNvSpPr txBox="1"/>
      </xdr:nvSpPr>
      <xdr:spPr>
        <a:xfrm>
          <a:off x="2844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57573</xdr:rowOff>
    </xdr:from>
    <xdr:to>
      <xdr:col>11</xdr:col>
      <xdr:colOff>82550</xdr:colOff>
      <xdr:row>59</xdr:row>
      <xdr:rowOff>159173</xdr:rowOff>
    </xdr:to>
    <xdr:sp macro="" textlink="">
      <xdr:nvSpPr>
        <xdr:cNvPr id="159" name="楕円 158"/>
        <xdr:cNvSpPr/>
      </xdr:nvSpPr>
      <xdr:spPr>
        <a:xfrm>
          <a:off x="2286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169350</xdr:rowOff>
    </xdr:from>
    <xdr:ext cx="762000" cy="259045"/>
    <xdr:sp macro="" textlink="">
      <xdr:nvSpPr>
        <xdr:cNvPr id="160" name="テキスト ボックス 159"/>
        <xdr:cNvSpPr txBox="1"/>
      </xdr:nvSpPr>
      <xdr:spPr>
        <a:xfrm>
          <a:off x="1955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84244</xdr:rowOff>
    </xdr:from>
    <xdr:to>
      <xdr:col>7</xdr:col>
      <xdr:colOff>31750</xdr:colOff>
      <xdr:row>59</xdr:row>
      <xdr:rowOff>14394</xdr:rowOff>
    </xdr:to>
    <xdr:sp macro="" textlink="">
      <xdr:nvSpPr>
        <xdr:cNvPr id="161" name="楕円 160"/>
        <xdr:cNvSpPr/>
      </xdr:nvSpPr>
      <xdr:spPr>
        <a:xfrm>
          <a:off x="1397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24571</xdr:rowOff>
    </xdr:from>
    <xdr:ext cx="762000" cy="259045"/>
    <xdr:sp macro="" textlink="">
      <xdr:nvSpPr>
        <xdr:cNvPr id="162" name="テキスト ボックス 161"/>
        <xdr:cNvSpPr txBox="1"/>
      </xdr:nvSpPr>
      <xdr:spPr>
        <a:xfrm>
          <a:off x="1066800" y="97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[112,417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令和２年度は、前年度と比較して</a:t>
          </a:r>
          <a:r>
            <a:rPr kumimoji="1" lang="en-US" altLang="ja-JP" sz="1200">
              <a:latin typeface="ＭＳ Ｐゴシック" panose="020B0600070205080204" pitchFamily="50" charset="-128"/>
              <a:ea typeface="ＭＳ Ｐゴシック" panose="020B0600070205080204" pitchFamily="50" charset="-128"/>
            </a:rPr>
            <a:t>7,115</a:t>
          </a:r>
          <a:r>
            <a:rPr kumimoji="1" lang="ja-JP" altLang="en-US" sz="1200">
              <a:latin typeface="ＭＳ Ｐゴシック" panose="020B0600070205080204" pitchFamily="50" charset="-128"/>
              <a:ea typeface="ＭＳ Ｐゴシック" panose="020B0600070205080204" pitchFamily="50" charset="-128"/>
            </a:rPr>
            <a:t>円の増となっている。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類似団体内の平均と比較すると、</a:t>
          </a:r>
          <a:r>
            <a:rPr kumimoji="1" lang="en-US" altLang="ja-JP" sz="1200">
              <a:latin typeface="ＭＳ Ｐゴシック" panose="020B0600070205080204" pitchFamily="50" charset="-128"/>
              <a:ea typeface="ＭＳ Ｐゴシック" panose="020B0600070205080204" pitchFamily="50" charset="-128"/>
            </a:rPr>
            <a:t>28,713</a:t>
          </a:r>
          <a:r>
            <a:rPr kumimoji="1" lang="ja-JP" altLang="en-US" sz="1200">
              <a:latin typeface="ＭＳ Ｐゴシック" panose="020B0600070205080204" pitchFamily="50" charset="-128"/>
              <a:ea typeface="ＭＳ Ｐゴシック" panose="020B0600070205080204" pitchFamily="50" charset="-128"/>
            </a:rPr>
            <a:t>円下回っており、過去５年と同様に下回った金額で推移している。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人件費としては、会計年度任用職員制度が施行されたことなどにより、全体として増となっている。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物件費は、学校の</a:t>
          </a:r>
          <a:r>
            <a:rPr kumimoji="1" lang="en-US" altLang="ja-JP" sz="1200">
              <a:latin typeface="ＭＳ Ｐゴシック" panose="020B0600070205080204" pitchFamily="50" charset="-128"/>
              <a:ea typeface="ＭＳ Ｐゴシック" panose="020B0600070205080204" pitchFamily="50" charset="-128"/>
            </a:rPr>
            <a:t>ICT</a:t>
          </a:r>
          <a:r>
            <a:rPr kumimoji="1" lang="ja-JP" altLang="en-US" sz="1200">
              <a:latin typeface="ＭＳ Ｐゴシック" panose="020B0600070205080204" pitchFamily="50" charset="-128"/>
              <a:ea typeface="ＭＳ Ｐゴシック" panose="020B0600070205080204" pitchFamily="50" charset="-128"/>
            </a:rPr>
            <a:t>機器活用推進事業の減に伴い、全体として減となった。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今後は、老朽化した施設の維持補修などの経費増が見込まれるため、公共施設等総合管理計画に基づき、財政負担の軽減・平準化を図る。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155662</xdr:rowOff>
    </xdr:from>
    <xdr:to>
      <xdr:col>23</xdr:col>
      <xdr:colOff>133350</xdr:colOff>
      <xdr:row>89</xdr:row>
      <xdr:rowOff>37878</xdr:rowOff>
    </xdr:to>
    <xdr:cxnSp macro="">
      <xdr:nvCxnSpPr>
        <xdr:cNvPr id="194" name="直線コネクタ 193"/>
        <xdr:cNvCxnSpPr/>
      </xdr:nvCxnSpPr>
      <xdr:spPr>
        <a:xfrm flipV="1">
          <a:off x="4953000" y="13700212"/>
          <a:ext cx="0" cy="159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9955</xdr:rowOff>
    </xdr:from>
    <xdr:ext cx="762000" cy="259045"/>
    <xdr:sp macro="" textlink="">
      <xdr:nvSpPr>
        <xdr:cNvPr id="195" name="人件費・物件費等の状況最小値テキスト"/>
        <xdr:cNvSpPr txBox="1"/>
      </xdr:nvSpPr>
      <xdr:spPr>
        <a:xfrm>
          <a:off x="5041900" y="1526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37878</xdr:rowOff>
    </xdr:from>
    <xdr:to>
      <xdr:col>24</xdr:col>
      <xdr:colOff>12700</xdr:colOff>
      <xdr:row>89</xdr:row>
      <xdr:rowOff>37878</xdr:rowOff>
    </xdr:to>
    <xdr:cxnSp macro="">
      <xdr:nvCxnSpPr>
        <xdr:cNvPr id="196" name="直線コネクタ 195"/>
        <xdr:cNvCxnSpPr/>
      </xdr:nvCxnSpPr>
      <xdr:spPr>
        <a:xfrm>
          <a:off x="4864100" y="1529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70589</xdr:rowOff>
    </xdr:from>
    <xdr:ext cx="762000" cy="259045"/>
    <xdr:sp macro="" textlink="">
      <xdr:nvSpPr>
        <xdr:cNvPr id="197" name="人件費・物件費等の状況最大値テキスト"/>
        <xdr:cNvSpPr txBox="1"/>
      </xdr:nvSpPr>
      <xdr:spPr>
        <a:xfrm>
          <a:off x="5041900" y="1344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155662</xdr:rowOff>
    </xdr:from>
    <xdr:to>
      <xdr:col>24</xdr:col>
      <xdr:colOff>12700</xdr:colOff>
      <xdr:row>79</xdr:row>
      <xdr:rowOff>155662</xdr:rowOff>
    </xdr:to>
    <xdr:cxnSp macro="">
      <xdr:nvCxnSpPr>
        <xdr:cNvPr id="198" name="直線コネクタ 197"/>
        <xdr:cNvCxnSpPr/>
      </xdr:nvCxnSpPr>
      <xdr:spPr>
        <a:xfrm>
          <a:off x="4864100" y="1370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118597</xdr:rowOff>
    </xdr:from>
    <xdr:to>
      <xdr:col>23</xdr:col>
      <xdr:colOff>133350</xdr:colOff>
      <xdr:row>81</xdr:row>
      <xdr:rowOff>69780</xdr:rowOff>
    </xdr:to>
    <xdr:cxnSp macro="">
      <xdr:nvCxnSpPr>
        <xdr:cNvPr id="199" name="直線コネクタ 198"/>
        <xdr:cNvCxnSpPr/>
      </xdr:nvCxnSpPr>
      <xdr:spPr>
        <a:xfrm>
          <a:off x="4114800" y="13834597"/>
          <a:ext cx="838200" cy="12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143046</xdr:rowOff>
    </xdr:from>
    <xdr:ext cx="762000" cy="259045"/>
    <xdr:sp macro="" textlink="">
      <xdr:nvSpPr>
        <xdr:cNvPr id="200" name="人件費・物件費等の状況平均値テキスト"/>
        <xdr:cNvSpPr txBox="1"/>
      </xdr:nvSpPr>
      <xdr:spPr>
        <a:xfrm>
          <a:off x="5041900" y="14373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170969</xdr:rowOff>
    </xdr:from>
    <xdr:to>
      <xdr:col>23</xdr:col>
      <xdr:colOff>184150</xdr:colOff>
      <xdr:row>84</xdr:row>
      <xdr:rowOff>101119</xdr:rowOff>
    </xdr:to>
    <xdr:sp macro="" textlink="">
      <xdr:nvSpPr>
        <xdr:cNvPr id="201" name="フローチャート: 判断 200"/>
        <xdr:cNvSpPr/>
      </xdr:nvSpPr>
      <xdr:spPr>
        <a:xfrm>
          <a:off x="4902200" y="1440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47983</xdr:rowOff>
    </xdr:from>
    <xdr:to>
      <xdr:col>19</xdr:col>
      <xdr:colOff>133350</xdr:colOff>
      <xdr:row>80</xdr:row>
      <xdr:rowOff>118597</xdr:rowOff>
    </xdr:to>
    <xdr:cxnSp macro="">
      <xdr:nvCxnSpPr>
        <xdr:cNvPr id="202" name="直線コネクタ 201"/>
        <xdr:cNvCxnSpPr/>
      </xdr:nvCxnSpPr>
      <xdr:spPr>
        <a:xfrm>
          <a:off x="3225800" y="13763983"/>
          <a:ext cx="889000" cy="7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29217</xdr:rowOff>
    </xdr:from>
    <xdr:to>
      <xdr:col>19</xdr:col>
      <xdr:colOff>184150</xdr:colOff>
      <xdr:row>84</xdr:row>
      <xdr:rowOff>130817</xdr:rowOff>
    </xdr:to>
    <xdr:sp macro="" textlink="">
      <xdr:nvSpPr>
        <xdr:cNvPr id="203" name="フローチャート: 判断 202"/>
        <xdr:cNvSpPr/>
      </xdr:nvSpPr>
      <xdr:spPr>
        <a:xfrm>
          <a:off x="4064000" y="144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115594</xdr:rowOff>
    </xdr:from>
    <xdr:ext cx="736600" cy="259045"/>
    <xdr:sp macro="" textlink="">
      <xdr:nvSpPr>
        <xdr:cNvPr id="204" name="テキスト ボックス 203"/>
        <xdr:cNvSpPr txBox="1"/>
      </xdr:nvSpPr>
      <xdr:spPr>
        <a:xfrm>
          <a:off x="3733800" y="14517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47983</xdr:rowOff>
    </xdr:from>
    <xdr:to>
      <xdr:col>15</xdr:col>
      <xdr:colOff>82550</xdr:colOff>
      <xdr:row>80</xdr:row>
      <xdr:rowOff>144469</xdr:rowOff>
    </xdr:to>
    <xdr:cxnSp macro="">
      <xdr:nvCxnSpPr>
        <xdr:cNvPr id="205" name="直線コネクタ 204"/>
        <xdr:cNvCxnSpPr/>
      </xdr:nvCxnSpPr>
      <xdr:spPr>
        <a:xfrm flipV="1">
          <a:off x="2336800" y="13763983"/>
          <a:ext cx="889000" cy="9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127501</xdr:rowOff>
    </xdr:from>
    <xdr:to>
      <xdr:col>15</xdr:col>
      <xdr:colOff>133350</xdr:colOff>
      <xdr:row>84</xdr:row>
      <xdr:rowOff>57651</xdr:rowOff>
    </xdr:to>
    <xdr:sp macro="" textlink="">
      <xdr:nvSpPr>
        <xdr:cNvPr id="206" name="フローチャート: 判断 205"/>
        <xdr:cNvSpPr/>
      </xdr:nvSpPr>
      <xdr:spPr>
        <a:xfrm>
          <a:off x="3175000" y="1435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42428</xdr:rowOff>
    </xdr:from>
    <xdr:ext cx="762000" cy="259045"/>
    <xdr:sp macro="" textlink="">
      <xdr:nvSpPr>
        <xdr:cNvPr id="207" name="テキスト ボックス 206"/>
        <xdr:cNvSpPr txBox="1"/>
      </xdr:nvSpPr>
      <xdr:spPr>
        <a:xfrm>
          <a:off x="2844800" y="1444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69425</xdr:rowOff>
    </xdr:from>
    <xdr:to>
      <xdr:col>11</xdr:col>
      <xdr:colOff>31750</xdr:colOff>
      <xdr:row>80</xdr:row>
      <xdr:rowOff>144469</xdr:rowOff>
    </xdr:to>
    <xdr:cxnSp macro="">
      <xdr:nvCxnSpPr>
        <xdr:cNvPr id="208" name="直線コネクタ 207"/>
        <xdr:cNvCxnSpPr/>
      </xdr:nvCxnSpPr>
      <xdr:spPr>
        <a:xfrm>
          <a:off x="1447800" y="13785425"/>
          <a:ext cx="889000" cy="7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116987</xdr:rowOff>
    </xdr:from>
    <xdr:to>
      <xdr:col>11</xdr:col>
      <xdr:colOff>82550</xdr:colOff>
      <xdr:row>84</xdr:row>
      <xdr:rowOff>47137</xdr:rowOff>
    </xdr:to>
    <xdr:sp macro="" textlink="">
      <xdr:nvSpPr>
        <xdr:cNvPr id="209" name="フローチャート: 判断 208"/>
        <xdr:cNvSpPr/>
      </xdr:nvSpPr>
      <xdr:spPr>
        <a:xfrm>
          <a:off x="2286000" y="1434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31914</xdr:rowOff>
    </xdr:from>
    <xdr:ext cx="762000" cy="259045"/>
    <xdr:sp macro="" textlink="">
      <xdr:nvSpPr>
        <xdr:cNvPr id="210" name="テキスト ボックス 209"/>
        <xdr:cNvSpPr txBox="1"/>
      </xdr:nvSpPr>
      <xdr:spPr>
        <a:xfrm>
          <a:off x="1955800" y="1443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41960</xdr:rowOff>
    </xdr:from>
    <xdr:to>
      <xdr:col>7</xdr:col>
      <xdr:colOff>31750</xdr:colOff>
      <xdr:row>83</xdr:row>
      <xdr:rowOff>143560</xdr:rowOff>
    </xdr:to>
    <xdr:sp macro="" textlink="">
      <xdr:nvSpPr>
        <xdr:cNvPr id="211" name="フローチャート: 判断 210"/>
        <xdr:cNvSpPr/>
      </xdr:nvSpPr>
      <xdr:spPr>
        <a:xfrm>
          <a:off x="1397000" y="1427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128337</xdr:rowOff>
    </xdr:from>
    <xdr:ext cx="762000" cy="259045"/>
    <xdr:sp macro="" textlink="">
      <xdr:nvSpPr>
        <xdr:cNvPr id="212" name="テキスト ボックス 211"/>
        <xdr:cNvSpPr txBox="1"/>
      </xdr:nvSpPr>
      <xdr:spPr>
        <a:xfrm>
          <a:off x="1066800" y="1435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18980</xdr:rowOff>
    </xdr:from>
    <xdr:to>
      <xdr:col>23</xdr:col>
      <xdr:colOff>184150</xdr:colOff>
      <xdr:row>81</xdr:row>
      <xdr:rowOff>120580</xdr:rowOff>
    </xdr:to>
    <xdr:sp macro="" textlink="">
      <xdr:nvSpPr>
        <xdr:cNvPr id="218" name="楕円 217"/>
        <xdr:cNvSpPr/>
      </xdr:nvSpPr>
      <xdr:spPr>
        <a:xfrm>
          <a:off x="4902200" y="139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35507</xdr:rowOff>
    </xdr:from>
    <xdr:ext cx="762000" cy="259045"/>
    <xdr:sp macro="" textlink="">
      <xdr:nvSpPr>
        <xdr:cNvPr id="219" name="人件費・物件費等の状況該当値テキスト"/>
        <xdr:cNvSpPr txBox="1"/>
      </xdr:nvSpPr>
      <xdr:spPr>
        <a:xfrm>
          <a:off x="5041900" y="1375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67797</xdr:rowOff>
    </xdr:from>
    <xdr:to>
      <xdr:col>19</xdr:col>
      <xdr:colOff>184150</xdr:colOff>
      <xdr:row>80</xdr:row>
      <xdr:rowOff>169397</xdr:rowOff>
    </xdr:to>
    <xdr:sp macro="" textlink="">
      <xdr:nvSpPr>
        <xdr:cNvPr id="220" name="楕円 219"/>
        <xdr:cNvSpPr/>
      </xdr:nvSpPr>
      <xdr:spPr>
        <a:xfrm>
          <a:off x="4064000" y="1378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8124</xdr:rowOff>
    </xdr:from>
    <xdr:ext cx="736600" cy="259045"/>
    <xdr:sp macro="" textlink="">
      <xdr:nvSpPr>
        <xdr:cNvPr id="221" name="テキスト ボックス 220"/>
        <xdr:cNvSpPr txBox="1"/>
      </xdr:nvSpPr>
      <xdr:spPr>
        <a:xfrm>
          <a:off x="3733800" y="1355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168633</xdr:rowOff>
    </xdr:from>
    <xdr:to>
      <xdr:col>15</xdr:col>
      <xdr:colOff>133350</xdr:colOff>
      <xdr:row>80</xdr:row>
      <xdr:rowOff>98783</xdr:rowOff>
    </xdr:to>
    <xdr:sp macro="" textlink="">
      <xdr:nvSpPr>
        <xdr:cNvPr id="222" name="楕円 221"/>
        <xdr:cNvSpPr/>
      </xdr:nvSpPr>
      <xdr:spPr>
        <a:xfrm>
          <a:off x="3175000" y="1371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108960</xdr:rowOff>
    </xdr:from>
    <xdr:ext cx="762000" cy="259045"/>
    <xdr:sp macro="" textlink="">
      <xdr:nvSpPr>
        <xdr:cNvPr id="223" name="テキスト ボックス 222"/>
        <xdr:cNvSpPr txBox="1"/>
      </xdr:nvSpPr>
      <xdr:spPr>
        <a:xfrm>
          <a:off x="2844800" y="1348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93669</xdr:rowOff>
    </xdr:from>
    <xdr:to>
      <xdr:col>11</xdr:col>
      <xdr:colOff>82550</xdr:colOff>
      <xdr:row>81</xdr:row>
      <xdr:rowOff>23819</xdr:rowOff>
    </xdr:to>
    <xdr:sp macro="" textlink="">
      <xdr:nvSpPr>
        <xdr:cNvPr id="224" name="楕円 223"/>
        <xdr:cNvSpPr/>
      </xdr:nvSpPr>
      <xdr:spPr>
        <a:xfrm>
          <a:off x="2286000" y="1380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33996</xdr:rowOff>
    </xdr:from>
    <xdr:ext cx="762000" cy="259045"/>
    <xdr:sp macro="" textlink="">
      <xdr:nvSpPr>
        <xdr:cNvPr id="225" name="テキスト ボックス 224"/>
        <xdr:cNvSpPr txBox="1"/>
      </xdr:nvSpPr>
      <xdr:spPr>
        <a:xfrm>
          <a:off x="1955800" y="13578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18625</xdr:rowOff>
    </xdr:from>
    <xdr:to>
      <xdr:col>7</xdr:col>
      <xdr:colOff>31750</xdr:colOff>
      <xdr:row>80</xdr:row>
      <xdr:rowOff>120225</xdr:rowOff>
    </xdr:to>
    <xdr:sp macro="" textlink="">
      <xdr:nvSpPr>
        <xdr:cNvPr id="226" name="楕円 225"/>
        <xdr:cNvSpPr/>
      </xdr:nvSpPr>
      <xdr:spPr>
        <a:xfrm>
          <a:off x="1397000" y="137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130402</xdr:rowOff>
    </xdr:from>
    <xdr:ext cx="762000" cy="259045"/>
    <xdr:sp macro="" textlink="">
      <xdr:nvSpPr>
        <xdr:cNvPr id="227" name="テキスト ボックス 226"/>
        <xdr:cNvSpPr txBox="1"/>
      </xdr:nvSpPr>
      <xdr:spPr>
        <a:xfrm>
          <a:off x="1066800" y="1350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今後も国の動向を注視しながら、適正な値を維持していく。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80434</xdr:rowOff>
    </xdr:to>
    <xdr:cxnSp macro="">
      <xdr:nvCxnSpPr>
        <xdr:cNvPr id="256" name="直線コネクタ 255"/>
        <xdr:cNvCxnSpPr/>
      </xdr:nvCxnSpPr>
      <xdr:spPr>
        <a:xfrm flipV="1">
          <a:off x="17018000" y="13881100"/>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7"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8" name="直線コネクタ 257"/>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114300</xdr:rowOff>
    </xdr:from>
    <xdr:to>
      <xdr:col>81</xdr:col>
      <xdr:colOff>44450</xdr:colOff>
      <xdr:row>82</xdr:row>
      <xdr:rowOff>23284</xdr:rowOff>
    </xdr:to>
    <xdr:cxnSp macro="">
      <xdr:nvCxnSpPr>
        <xdr:cNvPr id="261" name="直線コネクタ 260"/>
        <xdr:cNvCxnSpPr/>
      </xdr:nvCxnSpPr>
      <xdr:spPr>
        <a:xfrm flipV="1">
          <a:off x="16179800" y="1400175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62"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63" name="フローチャート: 判断 262"/>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23284</xdr:rowOff>
    </xdr:from>
    <xdr:to>
      <xdr:col>77</xdr:col>
      <xdr:colOff>44450</xdr:colOff>
      <xdr:row>82</xdr:row>
      <xdr:rowOff>23284</xdr:rowOff>
    </xdr:to>
    <xdr:cxnSp macro="">
      <xdr:nvCxnSpPr>
        <xdr:cNvPr id="264" name="直線コネクタ 263"/>
        <xdr:cNvCxnSpPr/>
      </xdr:nvCxnSpPr>
      <xdr:spPr>
        <a:xfrm>
          <a:off x="15290800" y="140821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66" name="テキスト ボックス 265"/>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23284</xdr:rowOff>
    </xdr:from>
    <xdr:to>
      <xdr:col>72</xdr:col>
      <xdr:colOff>203200</xdr:colOff>
      <xdr:row>82</xdr:row>
      <xdr:rowOff>83609</xdr:rowOff>
    </xdr:to>
    <xdr:cxnSp macro="">
      <xdr:nvCxnSpPr>
        <xdr:cNvPr id="267" name="直線コネクタ 266"/>
        <xdr:cNvCxnSpPr/>
      </xdr:nvCxnSpPr>
      <xdr:spPr>
        <a:xfrm flipV="1">
          <a:off x="14401800" y="140821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8" name="フローチャート: 判断 267"/>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47218</xdr:rowOff>
    </xdr:from>
    <xdr:ext cx="762000" cy="259045"/>
    <xdr:sp macro="" textlink="">
      <xdr:nvSpPr>
        <xdr:cNvPr id="269" name="テキスト ボックス 268"/>
        <xdr:cNvSpPr txBox="1"/>
      </xdr:nvSpPr>
      <xdr:spPr>
        <a:xfrm>
          <a:off x="14909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83609</xdr:rowOff>
    </xdr:from>
    <xdr:to>
      <xdr:col>68</xdr:col>
      <xdr:colOff>152400</xdr:colOff>
      <xdr:row>82</xdr:row>
      <xdr:rowOff>103716</xdr:rowOff>
    </xdr:to>
    <xdr:cxnSp macro="">
      <xdr:nvCxnSpPr>
        <xdr:cNvPr id="270" name="直線コネクタ 269"/>
        <xdr:cNvCxnSpPr/>
      </xdr:nvCxnSpPr>
      <xdr:spPr>
        <a:xfrm flipV="1">
          <a:off x="13512800" y="141425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71" name="フローチャート: 判断 270"/>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72" name="テキスト ボックス 271"/>
        <xdr:cNvSpPr txBox="1"/>
      </xdr:nvSpPr>
      <xdr:spPr>
        <a:xfrm>
          <a:off x="14020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73" name="フローチャート: 判断 272"/>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74" name="テキスト ボックス 273"/>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63500</xdr:rowOff>
    </xdr:from>
    <xdr:to>
      <xdr:col>81</xdr:col>
      <xdr:colOff>95250</xdr:colOff>
      <xdr:row>81</xdr:row>
      <xdr:rowOff>165100</xdr:rowOff>
    </xdr:to>
    <xdr:sp macro="" textlink="">
      <xdr:nvSpPr>
        <xdr:cNvPr id="280" name="楕円 279"/>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156227</xdr:rowOff>
    </xdr:from>
    <xdr:ext cx="762000" cy="259045"/>
    <xdr:sp macro="" textlink="">
      <xdr:nvSpPr>
        <xdr:cNvPr id="281" name="給与水準   （国との比較）該当値テキスト"/>
        <xdr:cNvSpPr txBox="1"/>
      </xdr:nvSpPr>
      <xdr:spPr>
        <a:xfrm>
          <a:off x="17106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143934</xdr:rowOff>
    </xdr:from>
    <xdr:to>
      <xdr:col>77</xdr:col>
      <xdr:colOff>95250</xdr:colOff>
      <xdr:row>82</xdr:row>
      <xdr:rowOff>74084</xdr:rowOff>
    </xdr:to>
    <xdr:sp macro="" textlink="">
      <xdr:nvSpPr>
        <xdr:cNvPr id="282" name="楕円 281"/>
        <xdr:cNvSpPr/>
      </xdr:nvSpPr>
      <xdr:spPr>
        <a:xfrm>
          <a:off x="16129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84261</xdr:rowOff>
    </xdr:from>
    <xdr:ext cx="736600" cy="259045"/>
    <xdr:sp macro="" textlink="">
      <xdr:nvSpPr>
        <xdr:cNvPr id="283" name="テキスト ボックス 282"/>
        <xdr:cNvSpPr txBox="1"/>
      </xdr:nvSpPr>
      <xdr:spPr>
        <a:xfrm>
          <a:off x="15798800" y="1380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143934</xdr:rowOff>
    </xdr:from>
    <xdr:to>
      <xdr:col>73</xdr:col>
      <xdr:colOff>44450</xdr:colOff>
      <xdr:row>82</xdr:row>
      <xdr:rowOff>74084</xdr:rowOff>
    </xdr:to>
    <xdr:sp macro="" textlink="">
      <xdr:nvSpPr>
        <xdr:cNvPr id="284" name="楕円 283"/>
        <xdr:cNvSpPr/>
      </xdr:nvSpPr>
      <xdr:spPr>
        <a:xfrm>
          <a:off x="15240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84261</xdr:rowOff>
    </xdr:from>
    <xdr:ext cx="762000" cy="259045"/>
    <xdr:sp macro="" textlink="">
      <xdr:nvSpPr>
        <xdr:cNvPr id="285" name="テキスト ボックス 284"/>
        <xdr:cNvSpPr txBox="1"/>
      </xdr:nvSpPr>
      <xdr:spPr>
        <a:xfrm>
          <a:off x="14909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32809</xdr:rowOff>
    </xdr:from>
    <xdr:to>
      <xdr:col>68</xdr:col>
      <xdr:colOff>203200</xdr:colOff>
      <xdr:row>82</xdr:row>
      <xdr:rowOff>134409</xdr:rowOff>
    </xdr:to>
    <xdr:sp macro="" textlink="">
      <xdr:nvSpPr>
        <xdr:cNvPr id="286" name="楕円 285"/>
        <xdr:cNvSpPr/>
      </xdr:nvSpPr>
      <xdr:spPr>
        <a:xfrm>
          <a:off x="14351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144586</xdr:rowOff>
    </xdr:from>
    <xdr:ext cx="762000" cy="259045"/>
    <xdr:sp macro="" textlink="">
      <xdr:nvSpPr>
        <xdr:cNvPr id="287" name="テキスト ボックス 286"/>
        <xdr:cNvSpPr txBox="1"/>
      </xdr:nvSpPr>
      <xdr:spPr>
        <a:xfrm>
          <a:off x="14020800" y="1386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52916</xdr:rowOff>
    </xdr:from>
    <xdr:to>
      <xdr:col>64</xdr:col>
      <xdr:colOff>152400</xdr:colOff>
      <xdr:row>82</xdr:row>
      <xdr:rowOff>154516</xdr:rowOff>
    </xdr:to>
    <xdr:sp macro="" textlink="">
      <xdr:nvSpPr>
        <xdr:cNvPr id="288" name="楕円 287"/>
        <xdr:cNvSpPr/>
      </xdr:nvSpPr>
      <xdr:spPr>
        <a:xfrm>
          <a:off x="13462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164693</xdr:rowOff>
    </xdr:from>
    <xdr:ext cx="762000" cy="259045"/>
    <xdr:sp macro="" textlink="">
      <xdr:nvSpPr>
        <xdr:cNvPr id="289" name="テキスト ボックス 288"/>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令和２年度は、前年度と比較して</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ポイント増となっている。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職員数の増はあるものの、人口も増加していることから、類似団体内平均人数を下回る水準で推移している。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今後も、窓口業務などの外部委託等の民間活用の推進、事務事業の見直しなどの取組みを行いながら、計画的に定員管理を行っていく。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111034</xdr:rowOff>
    </xdr:to>
    <xdr:cxnSp macro="">
      <xdr:nvCxnSpPr>
        <xdr:cNvPr id="321" name="直線コネクタ 320"/>
        <xdr:cNvCxnSpPr/>
      </xdr:nvCxnSpPr>
      <xdr:spPr>
        <a:xfrm flipV="1">
          <a:off x="17018000" y="9895296"/>
          <a:ext cx="0" cy="1702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83111</xdr:rowOff>
    </xdr:from>
    <xdr:ext cx="762000" cy="259045"/>
    <xdr:sp macro="" textlink="">
      <xdr:nvSpPr>
        <xdr:cNvPr id="322" name="定員管理の状況最小値テキスト"/>
        <xdr:cNvSpPr txBox="1"/>
      </xdr:nvSpPr>
      <xdr:spPr>
        <a:xfrm>
          <a:off x="17106900" y="1157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111034</xdr:rowOff>
    </xdr:from>
    <xdr:to>
      <xdr:col>81</xdr:col>
      <xdr:colOff>133350</xdr:colOff>
      <xdr:row>67</xdr:row>
      <xdr:rowOff>111034</xdr:rowOff>
    </xdr:to>
    <xdr:cxnSp macro="">
      <xdr:nvCxnSpPr>
        <xdr:cNvPr id="323" name="直線コネクタ 322"/>
        <xdr:cNvCxnSpPr/>
      </xdr:nvCxnSpPr>
      <xdr:spPr>
        <a:xfrm>
          <a:off x="16929100" y="115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24" name="定員管理の状況最大値テキスト"/>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25" name="直線コネクタ 324"/>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111578</xdr:rowOff>
    </xdr:from>
    <xdr:to>
      <xdr:col>81</xdr:col>
      <xdr:colOff>44450</xdr:colOff>
      <xdr:row>60</xdr:row>
      <xdr:rowOff>152944</xdr:rowOff>
    </xdr:to>
    <xdr:cxnSp macro="">
      <xdr:nvCxnSpPr>
        <xdr:cNvPr id="326" name="直線コネクタ 325"/>
        <xdr:cNvCxnSpPr/>
      </xdr:nvCxnSpPr>
      <xdr:spPr>
        <a:xfrm>
          <a:off x="16179800" y="10398578"/>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150965</xdr:rowOff>
    </xdr:from>
    <xdr:ext cx="762000" cy="259045"/>
    <xdr:sp macro="" textlink="">
      <xdr:nvSpPr>
        <xdr:cNvPr id="327" name="定員管理の状況平均値テキスト"/>
        <xdr:cNvSpPr txBox="1"/>
      </xdr:nvSpPr>
      <xdr:spPr>
        <a:xfrm>
          <a:off x="17106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7438</xdr:rowOff>
    </xdr:from>
    <xdr:to>
      <xdr:col>81</xdr:col>
      <xdr:colOff>95250</xdr:colOff>
      <xdr:row>62</xdr:row>
      <xdr:rowOff>109038</xdr:rowOff>
    </xdr:to>
    <xdr:sp macro="" textlink="">
      <xdr:nvSpPr>
        <xdr:cNvPr id="328" name="フローチャート: 判断 327"/>
        <xdr:cNvSpPr/>
      </xdr:nvSpPr>
      <xdr:spPr>
        <a:xfrm>
          <a:off x="16967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111578</xdr:rowOff>
    </xdr:from>
    <xdr:to>
      <xdr:col>77</xdr:col>
      <xdr:colOff>44450</xdr:colOff>
      <xdr:row>60</xdr:row>
      <xdr:rowOff>132262</xdr:rowOff>
    </xdr:to>
    <xdr:cxnSp macro="">
      <xdr:nvCxnSpPr>
        <xdr:cNvPr id="329" name="直線コネクタ 328"/>
        <xdr:cNvCxnSpPr/>
      </xdr:nvCxnSpPr>
      <xdr:spPr>
        <a:xfrm flipV="1">
          <a:off x="15290800" y="1039857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26488</xdr:rowOff>
    </xdr:from>
    <xdr:to>
      <xdr:col>77</xdr:col>
      <xdr:colOff>95250</xdr:colOff>
      <xdr:row>64</xdr:row>
      <xdr:rowOff>128088</xdr:rowOff>
    </xdr:to>
    <xdr:sp macro="" textlink="">
      <xdr:nvSpPr>
        <xdr:cNvPr id="330" name="フローチャート: 判断 329"/>
        <xdr:cNvSpPr/>
      </xdr:nvSpPr>
      <xdr:spPr>
        <a:xfrm>
          <a:off x="16129000" y="1099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112865</xdr:rowOff>
    </xdr:from>
    <xdr:ext cx="736600" cy="259045"/>
    <xdr:sp macro="" textlink="">
      <xdr:nvSpPr>
        <xdr:cNvPr id="331" name="テキスト ボックス 330"/>
        <xdr:cNvSpPr txBox="1"/>
      </xdr:nvSpPr>
      <xdr:spPr>
        <a:xfrm>
          <a:off x="15798800" y="11085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121920</xdr:rowOff>
    </xdr:from>
    <xdr:to>
      <xdr:col>72</xdr:col>
      <xdr:colOff>203200</xdr:colOff>
      <xdr:row>60</xdr:row>
      <xdr:rowOff>132262</xdr:rowOff>
    </xdr:to>
    <xdr:cxnSp macro="">
      <xdr:nvCxnSpPr>
        <xdr:cNvPr id="332" name="直線コネクタ 331"/>
        <xdr:cNvCxnSpPr/>
      </xdr:nvCxnSpPr>
      <xdr:spPr>
        <a:xfrm>
          <a:off x="14401800" y="1040892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12700</xdr:rowOff>
    </xdr:from>
    <xdr:to>
      <xdr:col>73</xdr:col>
      <xdr:colOff>44450</xdr:colOff>
      <xdr:row>64</xdr:row>
      <xdr:rowOff>114300</xdr:rowOff>
    </xdr:to>
    <xdr:sp macro="" textlink="">
      <xdr:nvSpPr>
        <xdr:cNvPr id="333" name="フローチャート: 判断 332"/>
        <xdr:cNvSpPr/>
      </xdr:nvSpPr>
      <xdr:spPr>
        <a:xfrm>
          <a:off x="15240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99077</xdr:rowOff>
    </xdr:from>
    <xdr:ext cx="762000" cy="259045"/>
    <xdr:sp macro="" textlink="">
      <xdr:nvSpPr>
        <xdr:cNvPr id="334" name="テキスト ボックス 333"/>
        <xdr:cNvSpPr txBox="1"/>
      </xdr:nvSpPr>
      <xdr:spPr>
        <a:xfrm>
          <a:off x="14909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111578</xdr:rowOff>
    </xdr:from>
    <xdr:to>
      <xdr:col>68</xdr:col>
      <xdr:colOff>152400</xdr:colOff>
      <xdr:row>60</xdr:row>
      <xdr:rowOff>121920</xdr:rowOff>
    </xdr:to>
    <xdr:cxnSp macro="">
      <xdr:nvCxnSpPr>
        <xdr:cNvPr id="335" name="直線コネクタ 334"/>
        <xdr:cNvCxnSpPr/>
      </xdr:nvCxnSpPr>
      <xdr:spPr>
        <a:xfrm>
          <a:off x="13512800" y="1039857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64</xdr:row>
      <xdr:rowOff>33383</xdr:rowOff>
    </xdr:from>
    <xdr:to>
      <xdr:col>68</xdr:col>
      <xdr:colOff>203200</xdr:colOff>
      <xdr:row>64</xdr:row>
      <xdr:rowOff>134983</xdr:rowOff>
    </xdr:to>
    <xdr:sp macro="" textlink="">
      <xdr:nvSpPr>
        <xdr:cNvPr id="336" name="フローチャート: 判断 335"/>
        <xdr:cNvSpPr/>
      </xdr:nvSpPr>
      <xdr:spPr>
        <a:xfrm>
          <a:off x="14351000" y="1100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119760</xdr:rowOff>
    </xdr:from>
    <xdr:ext cx="762000" cy="259045"/>
    <xdr:sp macro="" textlink="">
      <xdr:nvSpPr>
        <xdr:cNvPr id="337" name="テキスト ボックス 336"/>
        <xdr:cNvSpPr txBox="1"/>
      </xdr:nvSpPr>
      <xdr:spPr>
        <a:xfrm>
          <a:off x="14020800" y="1109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16147</xdr:rowOff>
    </xdr:from>
    <xdr:to>
      <xdr:col>64</xdr:col>
      <xdr:colOff>152400</xdr:colOff>
      <xdr:row>64</xdr:row>
      <xdr:rowOff>117747</xdr:rowOff>
    </xdr:to>
    <xdr:sp macro="" textlink="">
      <xdr:nvSpPr>
        <xdr:cNvPr id="338" name="フローチャート: 判断 337"/>
        <xdr:cNvSpPr/>
      </xdr:nvSpPr>
      <xdr:spPr>
        <a:xfrm>
          <a:off x="13462000" y="10988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102524</xdr:rowOff>
    </xdr:from>
    <xdr:ext cx="762000" cy="259045"/>
    <xdr:sp macro="" textlink="">
      <xdr:nvSpPr>
        <xdr:cNvPr id="339" name="テキスト ボックス 338"/>
        <xdr:cNvSpPr txBox="1"/>
      </xdr:nvSpPr>
      <xdr:spPr>
        <a:xfrm>
          <a:off x="13131800" y="1107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102144</xdr:rowOff>
    </xdr:from>
    <xdr:to>
      <xdr:col>81</xdr:col>
      <xdr:colOff>95250</xdr:colOff>
      <xdr:row>61</xdr:row>
      <xdr:rowOff>32294</xdr:rowOff>
    </xdr:to>
    <xdr:sp macro="" textlink="">
      <xdr:nvSpPr>
        <xdr:cNvPr id="345" name="楕円 344"/>
        <xdr:cNvSpPr/>
      </xdr:nvSpPr>
      <xdr:spPr>
        <a:xfrm>
          <a:off x="169672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118671</xdr:rowOff>
    </xdr:from>
    <xdr:ext cx="762000" cy="259045"/>
    <xdr:sp macro="" textlink="">
      <xdr:nvSpPr>
        <xdr:cNvPr id="346" name="定員管理の状況該当値テキスト"/>
        <xdr:cNvSpPr txBox="1"/>
      </xdr:nvSpPr>
      <xdr:spPr>
        <a:xfrm>
          <a:off x="17106900" y="1023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60778</xdr:rowOff>
    </xdr:from>
    <xdr:to>
      <xdr:col>77</xdr:col>
      <xdr:colOff>95250</xdr:colOff>
      <xdr:row>60</xdr:row>
      <xdr:rowOff>162378</xdr:rowOff>
    </xdr:to>
    <xdr:sp macro="" textlink="">
      <xdr:nvSpPr>
        <xdr:cNvPr id="347" name="楕円 346"/>
        <xdr:cNvSpPr/>
      </xdr:nvSpPr>
      <xdr:spPr>
        <a:xfrm>
          <a:off x="16129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1105</xdr:rowOff>
    </xdr:from>
    <xdr:ext cx="736600" cy="259045"/>
    <xdr:sp macro="" textlink="">
      <xdr:nvSpPr>
        <xdr:cNvPr id="348" name="テキスト ボックス 347"/>
        <xdr:cNvSpPr txBox="1"/>
      </xdr:nvSpPr>
      <xdr:spPr>
        <a:xfrm>
          <a:off x="15798800" y="10116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81462</xdr:rowOff>
    </xdr:from>
    <xdr:to>
      <xdr:col>73</xdr:col>
      <xdr:colOff>44450</xdr:colOff>
      <xdr:row>61</xdr:row>
      <xdr:rowOff>11612</xdr:rowOff>
    </xdr:to>
    <xdr:sp macro="" textlink="">
      <xdr:nvSpPr>
        <xdr:cNvPr id="349" name="楕円 348"/>
        <xdr:cNvSpPr/>
      </xdr:nvSpPr>
      <xdr:spPr>
        <a:xfrm>
          <a:off x="15240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21789</xdr:rowOff>
    </xdr:from>
    <xdr:ext cx="762000" cy="259045"/>
    <xdr:sp macro="" textlink="">
      <xdr:nvSpPr>
        <xdr:cNvPr id="350" name="テキスト ボックス 349"/>
        <xdr:cNvSpPr txBox="1"/>
      </xdr:nvSpPr>
      <xdr:spPr>
        <a:xfrm>
          <a:off x="14909800" y="1013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71120</xdr:rowOff>
    </xdr:from>
    <xdr:to>
      <xdr:col>68</xdr:col>
      <xdr:colOff>203200</xdr:colOff>
      <xdr:row>61</xdr:row>
      <xdr:rowOff>1270</xdr:rowOff>
    </xdr:to>
    <xdr:sp macro="" textlink="">
      <xdr:nvSpPr>
        <xdr:cNvPr id="351" name="楕円 350"/>
        <xdr:cNvSpPr/>
      </xdr:nvSpPr>
      <xdr:spPr>
        <a:xfrm>
          <a:off x="14351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11447</xdr:rowOff>
    </xdr:from>
    <xdr:ext cx="762000" cy="259045"/>
    <xdr:sp macro="" textlink="">
      <xdr:nvSpPr>
        <xdr:cNvPr id="352" name="テキスト ボックス 351"/>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60778</xdr:rowOff>
    </xdr:from>
    <xdr:to>
      <xdr:col>64</xdr:col>
      <xdr:colOff>152400</xdr:colOff>
      <xdr:row>60</xdr:row>
      <xdr:rowOff>162378</xdr:rowOff>
    </xdr:to>
    <xdr:sp macro="" textlink="">
      <xdr:nvSpPr>
        <xdr:cNvPr id="353" name="楕円 352"/>
        <xdr:cNvSpPr/>
      </xdr:nvSpPr>
      <xdr:spPr>
        <a:xfrm>
          <a:off x="13462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1105</xdr:rowOff>
    </xdr:from>
    <xdr:ext cx="762000" cy="259045"/>
    <xdr:sp macro="" textlink="">
      <xdr:nvSpPr>
        <xdr:cNvPr id="354" name="テキスト ボックス 353"/>
        <xdr:cNvSpPr txBox="1"/>
      </xdr:nvSpPr>
      <xdr:spPr>
        <a:xfrm>
          <a:off x="13131800" y="10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しかしながら、今後も老朽化した公共施設の改築事業等が控えており、地方債発行額は増になる見込みである。これに伴う後年度負担も視野に入れ、効果的に事業実施していく。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8" name="テキスト ボックス 37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109474</xdr:rowOff>
    </xdr:to>
    <xdr:cxnSp macro="">
      <xdr:nvCxnSpPr>
        <xdr:cNvPr id="381" name="直線コネクタ 380"/>
        <xdr:cNvCxnSpPr/>
      </xdr:nvCxnSpPr>
      <xdr:spPr>
        <a:xfrm flipV="1">
          <a:off x="17018000" y="6116320"/>
          <a:ext cx="0" cy="1708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82"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83" name="直線コネクタ 382"/>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5" name="直線コネクタ 38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136652</xdr:rowOff>
    </xdr:from>
    <xdr:to>
      <xdr:col>81</xdr:col>
      <xdr:colOff>44450</xdr:colOff>
      <xdr:row>40</xdr:row>
      <xdr:rowOff>165608</xdr:rowOff>
    </xdr:to>
    <xdr:cxnSp macro="">
      <xdr:nvCxnSpPr>
        <xdr:cNvPr id="386" name="直線コネクタ 385"/>
        <xdr:cNvCxnSpPr/>
      </xdr:nvCxnSpPr>
      <xdr:spPr>
        <a:xfrm flipV="1">
          <a:off x="16179800" y="699465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7"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8" name="フローチャート: 判断 387"/>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155956</xdr:rowOff>
    </xdr:from>
    <xdr:to>
      <xdr:col>77</xdr:col>
      <xdr:colOff>44450</xdr:colOff>
      <xdr:row>40</xdr:row>
      <xdr:rowOff>165608</xdr:rowOff>
    </xdr:to>
    <xdr:cxnSp macro="">
      <xdr:nvCxnSpPr>
        <xdr:cNvPr id="389" name="直線コネクタ 388"/>
        <xdr:cNvCxnSpPr/>
      </xdr:nvCxnSpPr>
      <xdr:spPr>
        <a:xfrm>
          <a:off x="15290800" y="70139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95504</xdr:rowOff>
    </xdr:from>
    <xdr:to>
      <xdr:col>77</xdr:col>
      <xdr:colOff>95250</xdr:colOff>
      <xdr:row>41</xdr:row>
      <xdr:rowOff>25654</xdr:rowOff>
    </xdr:to>
    <xdr:sp macro="" textlink="">
      <xdr:nvSpPr>
        <xdr:cNvPr id="390" name="フローチャート: 判断 389"/>
        <xdr:cNvSpPr/>
      </xdr:nvSpPr>
      <xdr:spPr>
        <a:xfrm>
          <a:off x="16129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35831</xdr:rowOff>
    </xdr:from>
    <xdr:ext cx="736600" cy="259045"/>
    <xdr:sp macro="" textlink="">
      <xdr:nvSpPr>
        <xdr:cNvPr id="391" name="テキスト ボックス 390"/>
        <xdr:cNvSpPr txBox="1"/>
      </xdr:nvSpPr>
      <xdr:spPr>
        <a:xfrm>
          <a:off x="15798800" y="672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155956</xdr:rowOff>
    </xdr:from>
    <xdr:to>
      <xdr:col>72</xdr:col>
      <xdr:colOff>203200</xdr:colOff>
      <xdr:row>40</xdr:row>
      <xdr:rowOff>155956</xdr:rowOff>
    </xdr:to>
    <xdr:cxnSp macro="">
      <xdr:nvCxnSpPr>
        <xdr:cNvPr id="392" name="直線コネクタ 391"/>
        <xdr:cNvCxnSpPr/>
      </xdr:nvCxnSpPr>
      <xdr:spPr>
        <a:xfrm>
          <a:off x="14401800" y="7013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105156</xdr:rowOff>
    </xdr:from>
    <xdr:to>
      <xdr:col>73</xdr:col>
      <xdr:colOff>44450</xdr:colOff>
      <xdr:row>41</xdr:row>
      <xdr:rowOff>35306</xdr:rowOff>
    </xdr:to>
    <xdr:sp macro="" textlink="">
      <xdr:nvSpPr>
        <xdr:cNvPr id="393" name="フローチャート: 判断 392"/>
        <xdr:cNvSpPr/>
      </xdr:nvSpPr>
      <xdr:spPr>
        <a:xfrm>
          <a:off x="15240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45483</xdr:rowOff>
    </xdr:from>
    <xdr:ext cx="762000" cy="259045"/>
    <xdr:sp macro="" textlink="">
      <xdr:nvSpPr>
        <xdr:cNvPr id="394" name="テキスト ボックス 393"/>
        <xdr:cNvSpPr txBox="1"/>
      </xdr:nvSpPr>
      <xdr:spPr>
        <a:xfrm>
          <a:off x="14909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155956</xdr:rowOff>
    </xdr:from>
    <xdr:to>
      <xdr:col>68</xdr:col>
      <xdr:colOff>152400</xdr:colOff>
      <xdr:row>41</xdr:row>
      <xdr:rowOff>13462</xdr:rowOff>
    </xdr:to>
    <xdr:cxnSp macro="">
      <xdr:nvCxnSpPr>
        <xdr:cNvPr id="395" name="直線コネクタ 394"/>
        <xdr:cNvCxnSpPr/>
      </xdr:nvCxnSpPr>
      <xdr:spPr>
        <a:xfrm flipV="1">
          <a:off x="13512800" y="70139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96" name="フローチャート: 判断 395"/>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97" name="テキスト ボックス 396"/>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143764</xdr:rowOff>
    </xdr:from>
    <xdr:to>
      <xdr:col>64</xdr:col>
      <xdr:colOff>152400</xdr:colOff>
      <xdr:row>41</xdr:row>
      <xdr:rowOff>73914</xdr:rowOff>
    </xdr:to>
    <xdr:sp macro="" textlink="">
      <xdr:nvSpPr>
        <xdr:cNvPr id="398" name="フローチャート: 判断 397"/>
        <xdr:cNvSpPr/>
      </xdr:nvSpPr>
      <xdr:spPr>
        <a:xfrm>
          <a:off x="13462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58691</xdr:rowOff>
    </xdr:from>
    <xdr:ext cx="762000" cy="259045"/>
    <xdr:sp macro="" textlink="">
      <xdr:nvSpPr>
        <xdr:cNvPr id="399" name="テキスト ボックス 398"/>
        <xdr:cNvSpPr txBox="1"/>
      </xdr:nvSpPr>
      <xdr:spPr>
        <a:xfrm>
          <a:off x="13131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85852</xdr:rowOff>
    </xdr:from>
    <xdr:to>
      <xdr:col>81</xdr:col>
      <xdr:colOff>95250</xdr:colOff>
      <xdr:row>41</xdr:row>
      <xdr:rowOff>16002</xdr:rowOff>
    </xdr:to>
    <xdr:sp macro="" textlink="">
      <xdr:nvSpPr>
        <xdr:cNvPr id="405" name="楕円 404"/>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57929</xdr:rowOff>
    </xdr:from>
    <xdr:ext cx="762000" cy="259045"/>
    <xdr:sp macro="" textlink="">
      <xdr:nvSpPr>
        <xdr:cNvPr id="406" name="公債費負担の状況該当値テキスト"/>
        <xdr:cNvSpPr txBox="1"/>
      </xdr:nvSpPr>
      <xdr:spPr>
        <a:xfrm>
          <a:off x="17106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407" name="楕円 406"/>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29735</xdr:rowOff>
    </xdr:from>
    <xdr:ext cx="736600" cy="259045"/>
    <xdr:sp macro="" textlink="">
      <xdr:nvSpPr>
        <xdr:cNvPr id="408" name="テキスト ボックス 407"/>
        <xdr:cNvSpPr txBox="1"/>
      </xdr:nvSpPr>
      <xdr:spPr>
        <a:xfrm>
          <a:off x="15798800" y="705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105156</xdr:rowOff>
    </xdr:from>
    <xdr:to>
      <xdr:col>73</xdr:col>
      <xdr:colOff>44450</xdr:colOff>
      <xdr:row>41</xdr:row>
      <xdr:rowOff>35306</xdr:rowOff>
    </xdr:to>
    <xdr:sp macro="" textlink="">
      <xdr:nvSpPr>
        <xdr:cNvPr id="409" name="楕円 408"/>
        <xdr:cNvSpPr/>
      </xdr:nvSpPr>
      <xdr:spPr>
        <a:xfrm>
          <a:off x="15240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20083</xdr:rowOff>
    </xdr:from>
    <xdr:ext cx="762000" cy="259045"/>
    <xdr:sp macro="" textlink="">
      <xdr:nvSpPr>
        <xdr:cNvPr id="410" name="テキスト ボックス 409"/>
        <xdr:cNvSpPr txBox="1"/>
      </xdr:nvSpPr>
      <xdr:spPr>
        <a:xfrm>
          <a:off x="14909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105156</xdr:rowOff>
    </xdr:from>
    <xdr:to>
      <xdr:col>68</xdr:col>
      <xdr:colOff>203200</xdr:colOff>
      <xdr:row>41</xdr:row>
      <xdr:rowOff>35306</xdr:rowOff>
    </xdr:to>
    <xdr:sp macro="" textlink="">
      <xdr:nvSpPr>
        <xdr:cNvPr id="411" name="楕円 410"/>
        <xdr:cNvSpPr/>
      </xdr:nvSpPr>
      <xdr:spPr>
        <a:xfrm>
          <a:off x="14351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45483</xdr:rowOff>
    </xdr:from>
    <xdr:ext cx="762000" cy="259045"/>
    <xdr:sp macro="" textlink="">
      <xdr:nvSpPr>
        <xdr:cNvPr id="412" name="テキスト ボックス 411"/>
        <xdr:cNvSpPr txBox="1"/>
      </xdr:nvSpPr>
      <xdr:spPr>
        <a:xfrm>
          <a:off x="14020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413" name="楕円 412"/>
        <xdr:cNvSpPr/>
      </xdr:nvSpPr>
      <xdr:spPr>
        <a:xfrm>
          <a:off x="13462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414" name="テキスト ボックス 413"/>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令和２年度は、前年度と比較して</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％の減となっている。主な要因としては、公営企業債等の繰入見込額の減に伴う将来負担額の減等が挙げられる。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今後、将来負担を軽減・平準化していくためにも、計画的な事業の執行を図るとともに、財政調整基金等の充当可能基金の残高の増額に努める。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41453</xdr:rowOff>
    </xdr:to>
    <xdr:cxnSp macro="">
      <xdr:nvCxnSpPr>
        <xdr:cNvPr id="441" name="直線コネクタ 440"/>
        <xdr:cNvCxnSpPr/>
      </xdr:nvCxnSpPr>
      <xdr:spPr>
        <a:xfrm flipV="1">
          <a:off x="17018000" y="2451100"/>
          <a:ext cx="0" cy="153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13530</xdr:rowOff>
    </xdr:from>
    <xdr:ext cx="762000" cy="259045"/>
    <xdr:sp macro="" textlink="">
      <xdr:nvSpPr>
        <xdr:cNvPr id="442" name="将来負担の状況最小値テキスト"/>
        <xdr:cNvSpPr txBox="1"/>
      </xdr:nvSpPr>
      <xdr:spPr>
        <a:xfrm>
          <a:off x="17106900" y="39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41453</xdr:rowOff>
    </xdr:from>
    <xdr:to>
      <xdr:col>81</xdr:col>
      <xdr:colOff>133350</xdr:colOff>
      <xdr:row>23</xdr:row>
      <xdr:rowOff>41453</xdr:rowOff>
    </xdr:to>
    <xdr:cxnSp macro="">
      <xdr:nvCxnSpPr>
        <xdr:cNvPr id="443" name="直線コネクタ 442"/>
        <xdr:cNvCxnSpPr/>
      </xdr:nvCxnSpPr>
      <xdr:spPr>
        <a:xfrm>
          <a:off x="16929100" y="398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95301</xdr:rowOff>
    </xdr:from>
    <xdr:to>
      <xdr:col>81</xdr:col>
      <xdr:colOff>44450</xdr:colOff>
      <xdr:row>18</xdr:row>
      <xdr:rowOff>32918</xdr:rowOff>
    </xdr:to>
    <xdr:cxnSp macro="">
      <xdr:nvCxnSpPr>
        <xdr:cNvPr id="446" name="直線コネクタ 445"/>
        <xdr:cNvCxnSpPr/>
      </xdr:nvCxnSpPr>
      <xdr:spPr>
        <a:xfrm flipV="1">
          <a:off x="16179800" y="3009951"/>
          <a:ext cx="838200" cy="10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126306</xdr:rowOff>
    </xdr:from>
    <xdr:ext cx="762000" cy="259045"/>
    <xdr:sp macro="" textlink="">
      <xdr:nvSpPr>
        <xdr:cNvPr id="447" name="将来負担の状況平均値テキスト"/>
        <xdr:cNvSpPr txBox="1"/>
      </xdr:nvSpPr>
      <xdr:spPr>
        <a:xfrm>
          <a:off x="17106900" y="26980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109779</xdr:rowOff>
    </xdr:from>
    <xdr:to>
      <xdr:col>81</xdr:col>
      <xdr:colOff>95250</xdr:colOff>
      <xdr:row>17</xdr:row>
      <xdr:rowOff>39929</xdr:rowOff>
    </xdr:to>
    <xdr:sp macro="" textlink="">
      <xdr:nvSpPr>
        <xdr:cNvPr id="448" name="フローチャート: 判断 447"/>
        <xdr:cNvSpPr/>
      </xdr:nvSpPr>
      <xdr:spPr>
        <a:xfrm>
          <a:off x="16967200" y="285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102</xdr:rowOff>
    </xdr:from>
    <xdr:to>
      <xdr:col>77</xdr:col>
      <xdr:colOff>44450</xdr:colOff>
      <xdr:row>18</xdr:row>
      <xdr:rowOff>32918</xdr:rowOff>
    </xdr:to>
    <xdr:cxnSp macro="">
      <xdr:nvCxnSpPr>
        <xdr:cNvPr id="449" name="直線コネクタ 448"/>
        <xdr:cNvCxnSpPr/>
      </xdr:nvCxnSpPr>
      <xdr:spPr>
        <a:xfrm>
          <a:off x="15290800" y="3086202"/>
          <a:ext cx="889000" cy="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49581</xdr:rowOff>
    </xdr:from>
    <xdr:to>
      <xdr:col>77</xdr:col>
      <xdr:colOff>95250</xdr:colOff>
      <xdr:row>15</xdr:row>
      <xdr:rowOff>151181</xdr:rowOff>
    </xdr:to>
    <xdr:sp macro="" textlink="">
      <xdr:nvSpPr>
        <xdr:cNvPr id="450" name="フローチャート: 判断 449"/>
        <xdr:cNvSpPr/>
      </xdr:nvSpPr>
      <xdr:spPr>
        <a:xfrm>
          <a:off x="16129000" y="262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161358</xdr:rowOff>
    </xdr:from>
    <xdr:ext cx="736600" cy="259045"/>
    <xdr:sp macro="" textlink="">
      <xdr:nvSpPr>
        <xdr:cNvPr id="451" name="テキスト ボックス 450"/>
        <xdr:cNvSpPr txBox="1"/>
      </xdr:nvSpPr>
      <xdr:spPr>
        <a:xfrm>
          <a:off x="15798800" y="2390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132944</xdr:rowOff>
    </xdr:from>
    <xdr:to>
      <xdr:col>72</xdr:col>
      <xdr:colOff>203200</xdr:colOff>
      <xdr:row>18</xdr:row>
      <xdr:rowOff>102</xdr:rowOff>
    </xdr:to>
    <xdr:cxnSp macro="">
      <xdr:nvCxnSpPr>
        <xdr:cNvPr id="452" name="直線コネクタ 451"/>
        <xdr:cNvCxnSpPr/>
      </xdr:nvCxnSpPr>
      <xdr:spPr>
        <a:xfrm>
          <a:off x="14401800" y="304759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73711</xdr:rowOff>
    </xdr:from>
    <xdr:to>
      <xdr:col>73</xdr:col>
      <xdr:colOff>44450</xdr:colOff>
      <xdr:row>16</xdr:row>
      <xdr:rowOff>3861</xdr:rowOff>
    </xdr:to>
    <xdr:sp macro="" textlink="">
      <xdr:nvSpPr>
        <xdr:cNvPr id="453" name="フローチャート: 判断 452"/>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4" name="テキスト ボックス 453"/>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15189</xdr:rowOff>
    </xdr:from>
    <xdr:to>
      <xdr:col>68</xdr:col>
      <xdr:colOff>152400</xdr:colOff>
      <xdr:row>17</xdr:row>
      <xdr:rowOff>132944</xdr:rowOff>
    </xdr:to>
    <xdr:cxnSp macro="">
      <xdr:nvCxnSpPr>
        <xdr:cNvPr id="455" name="直線コネクタ 454"/>
        <xdr:cNvCxnSpPr/>
      </xdr:nvCxnSpPr>
      <xdr:spPr>
        <a:xfrm>
          <a:off x="13512800" y="2929839"/>
          <a:ext cx="889000" cy="1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120040</xdr:rowOff>
    </xdr:from>
    <xdr:to>
      <xdr:col>68</xdr:col>
      <xdr:colOff>203200</xdr:colOff>
      <xdr:row>16</xdr:row>
      <xdr:rowOff>50190</xdr:rowOff>
    </xdr:to>
    <xdr:sp macro="" textlink="">
      <xdr:nvSpPr>
        <xdr:cNvPr id="456" name="フローチャート: 判断 455"/>
        <xdr:cNvSpPr/>
      </xdr:nvSpPr>
      <xdr:spPr>
        <a:xfrm>
          <a:off x="14351000" y="269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60367</xdr:rowOff>
    </xdr:from>
    <xdr:ext cx="762000" cy="259045"/>
    <xdr:sp macro="" textlink="">
      <xdr:nvSpPr>
        <xdr:cNvPr id="457" name="テキスト ボックス 456"/>
        <xdr:cNvSpPr txBox="1"/>
      </xdr:nvSpPr>
      <xdr:spPr>
        <a:xfrm>
          <a:off x="14020800" y="246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142240</xdr:rowOff>
    </xdr:from>
    <xdr:to>
      <xdr:col>64</xdr:col>
      <xdr:colOff>152400</xdr:colOff>
      <xdr:row>16</xdr:row>
      <xdr:rowOff>72390</xdr:rowOff>
    </xdr:to>
    <xdr:sp macro="" textlink="">
      <xdr:nvSpPr>
        <xdr:cNvPr id="458" name="フローチャート: 判断 457"/>
        <xdr:cNvSpPr/>
      </xdr:nvSpPr>
      <xdr:spPr>
        <a:xfrm>
          <a:off x="13462000" y="271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82567</xdr:rowOff>
    </xdr:from>
    <xdr:ext cx="762000" cy="259045"/>
    <xdr:sp macro="" textlink="">
      <xdr:nvSpPr>
        <xdr:cNvPr id="459" name="テキスト ボックス 458"/>
        <xdr:cNvSpPr txBox="1"/>
      </xdr:nvSpPr>
      <xdr:spPr>
        <a:xfrm>
          <a:off x="13131800" y="24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44501</xdr:rowOff>
    </xdr:from>
    <xdr:to>
      <xdr:col>81</xdr:col>
      <xdr:colOff>95250</xdr:colOff>
      <xdr:row>17</xdr:row>
      <xdr:rowOff>146101</xdr:rowOff>
    </xdr:to>
    <xdr:sp macro="" textlink="">
      <xdr:nvSpPr>
        <xdr:cNvPr id="465" name="楕円 464"/>
        <xdr:cNvSpPr/>
      </xdr:nvSpPr>
      <xdr:spPr>
        <a:xfrm>
          <a:off x="16967200" y="295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16578</xdr:rowOff>
    </xdr:from>
    <xdr:ext cx="762000" cy="259045"/>
    <xdr:sp macro="" textlink="">
      <xdr:nvSpPr>
        <xdr:cNvPr id="466" name="将来負担の状況該当値テキスト"/>
        <xdr:cNvSpPr txBox="1"/>
      </xdr:nvSpPr>
      <xdr:spPr>
        <a:xfrm>
          <a:off x="17106900" y="29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153568</xdr:rowOff>
    </xdr:from>
    <xdr:to>
      <xdr:col>77</xdr:col>
      <xdr:colOff>95250</xdr:colOff>
      <xdr:row>18</xdr:row>
      <xdr:rowOff>83718</xdr:rowOff>
    </xdr:to>
    <xdr:sp macro="" textlink="">
      <xdr:nvSpPr>
        <xdr:cNvPr id="467" name="楕円 466"/>
        <xdr:cNvSpPr/>
      </xdr:nvSpPr>
      <xdr:spPr>
        <a:xfrm>
          <a:off x="16129000" y="306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68495</xdr:rowOff>
    </xdr:from>
    <xdr:ext cx="736600" cy="259045"/>
    <xdr:sp macro="" textlink="">
      <xdr:nvSpPr>
        <xdr:cNvPr id="468" name="テキスト ボックス 467"/>
        <xdr:cNvSpPr txBox="1"/>
      </xdr:nvSpPr>
      <xdr:spPr>
        <a:xfrm>
          <a:off x="15798800" y="3154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120752</xdr:rowOff>
    </xdr:from>
    <xdr:to>
      <xdr:col>73</xdr:col>
      <xdr:colOff>44450</xdr:colOff>
      <xdr:row>18</xdr:row>
      <xdr:rowOff>50902</xdr:rowOff>
    </xdr:to>
    <xdr:sp macro="" textlink="">
      <xdr:nvSpPr>
        <xdr:cNvPr id="469" name="楕円 468"/>
        <xdr:cNvSpPr/>
      </xdr:nvSpPr>
      <xdr:spPr>
        <a:xfrm>
          <a:off x="15240000" y="303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35679</xdr:rowOff>
    </xdr:from>
    <xdr:ext cx="762000" cy="259045"/>
    <xdr:sp macro="" textlink="">
      <xdr:nvSpPr>
        <xdr:cNvPr id="470" name="テキスト ボックス 469"/>
        <xdr:cNvSpPr txBox="1"/>
      </xdr:nvSpPr>
      <xdr:spPr>
        <a:xfrm>
          <a:off x="14909800" y="312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82144</xdr:rowOff>
    </xdr:from>
    <xdr:to>
      <xdr:col>68</xdr:col>
      <xdr:colOff>203200</xdr:colOff>
      <xdr:row>18</xdr:row>
      <xdr:rowOff>12294</xdr:rowOff>
    </xdr:to>
    <xdr:sp macro="" textlink="">
      <xdr:nvSpPr>
        <xdr:cNvPr id="471" name="楕円 470"/>
        <xdr:cNvSpPr/>
      </xdr:nvSpPr>
      <xdr:spPr>
        <a:xfrm>
          <a:off x="14351000" y="299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168521</xdr:rowOff>
    </xdr:from>
    <xdr:ext cx="762000" cy="259045"/>
    <xdr:sp macro="" textlink="">
      <xdr:nvSpPr>
        <xdr:cNvPr id="472" name="テキスト ボックス 471"/>
        <xdr:cNvSpPr txBox="1"/>
      </xdr:nvSpPr>
      <xdr:spPr>
        <a:xfrm>
          <a:off x="14020800" y="308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135839</xdr:rowOff>
    </xdr:from>
    <xdr:to>
      <xdr:col>64</xdr:col>
      <xdr:colOff>152400</xdr:colOff>
      <xdr:row>17</xdr:row>
      <xdr:rowOff>65989</xdr:rowOff>
    </xdr:to>
    <xdr:sp macro="" textlink="">
      <xdr:nvSpPr>
        <xdr:cNvPr id="473" name="楕円 472"/>
        <xdr:cNvSpPr/>
      </xdr:nvSpPr>
      <xdr:spPr>
        <a:xfrm>
          <a:off x="13462000" y="287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50766</xdr:rowOff>
    </xdr:from>
    <xdr:ext cx="762000" cy="259045"/>
    <xdr:sp macro="" textlink="">
      <xdr:nvSpPr>
        <xdr:cNvPr id="474" name="テキスト ボックス 473"/>
        <xdr:cNvSpPr txBox="1"/>
      </xdr:nvSpPr>
      <xdr:spPr>
        <a:xfrm>
          <a:off x="13131800" y="2965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100,462
98,807
19.80
58,545,749
56,782,901
1,452,624
20,271,815
30,126,837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令和２年度は、前年度と比較して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要因としては、会計年度任用職員制度の施行に伴う人件費の増が挙げられる。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民間活用による外部委託等の推進や、事務事業の見直しなど、行財政改革を実施しながら、計画的な定員管理を行っていく。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82550</xdr:rowOff>
    </xdr:from>
    <xdr:to>
      <xdr:col>24</xdr:col>
      <xdr:colOff>25400</xdr:colOff>
      <xdr:row>42</xdr:row>
      <xdr:rowOff>63500</xdr:rowOff>
    </xdr:to>
    <xdr:cxnSp macro="">
      <xdr:nvCxnSpPr>
        <xdr:cNvPr id="61" name="直線コネクタ 60"/>
        <xdr:cNvCxnSpPr/>
      </xdr:nvCxnSpPr>
      <xdr:spPr>
        <a:xfrm flipV="1">
          <a:off x="4826000" y="5740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35577</xdr:rowOff>
    </xdr:from>
    <xdr:ext cx="762000" cy="259045"/>
    <xdr:sp macro="" textlink="">
      <xdr:nvSpPr>
        <xdr:cNvPr id="62" name="人件費最小値テキスト"/>
        <xdr:cNvSpPr txBox="1"/>
      </xdr:nvSpPr>
      <xdr:spPr>
        <a:xfrm>
          <a:off x="4914900" y="723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63500</xdr:rowOff>
    </xdr:from>
    <xdr:to>
      <xdr:col>24</xdr:col>
      <xdr:colOff>114300</xdr:colOff>
      <xdr:row>42</xdr:row>
      <xdr:rowOff>63500</xdr:rowOff>
    </xdr:to>
    <xdr:cxnSp macro="">
      <xdr:nvCxnSpPr>
        <xdr:cNvPr id="63" name="直線コネクタ 62"/>
        <xdr:cNvCxnSpPr/>
      </xdr:nvCxnSpPr>
      <xdr:spPr>
        <a:xfrm>
          <a:off x="4737100" y="726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168927</xdr:rowOff>
    </xdr:from>
    <xdr:ext cx="762000" cy="259045"/>
    <xdr:sp macro="" textlink="">
      <xdr:nvSpPr>
        <xdr:cNvPr id="64" name="人件費最大値テキスト"/>
        <xdr:cNvSpPr txBox="1"/>
      </xdr:nvSpPr>
      <xdr:spPr>
        <a:xfrm>
          <a:off x="4914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82550</xdr:rowOff>
    </xdr:from>
    <xdr:to>
      <xdr:col>24</xdr:col>
      <xdr:colOff>114300</xdr:colOff>
      <xdr:row>33</xdr:row>
      <xdr:rowOff>82550</xdr:rowOff>
    </xdr:to>
    <xdr:cxnSp macro="">
      <xdr:nvCxnSpPr>
        <xdr:cNvPr id="65" name="直線コネクタ 64"/>
        <xdr:cNvCxnSpPr/>
      </xdr:nvCxnSpPr>
      <xdr:spPr>
        <a:xfrm>
          <a:off x="47371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101600</xdr:rowOff>
    </xdr:from>
    <xdr:to>
      <xdr:col>24</xdr:col>
      <xdr:colOff>25400</xdr:colOff>
      <xdr:row>36</xdr:row>
      <xdr:rowOff>50800</xdr:rowOff>
    </xdr:to>
    <xdr:cxnSp macro="">
      <xdr:nvCxnSpPr>
        <xdr:cNvPr id="66" name="直線コネクタ 65"/>
        <xdr:cNvCxnSpPr/>
      </xdr:nvCxnSpPr>
      <xdr:spPr>
        <a:xfrm>
          <a:off x="3987800" y="59309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76200</xdr:rowOff>
    </xdr:from>
    <xdr:to>
      <xdr:col>19</xdr:col>
      <xdr:colOff>187325</xdr:colOff>
      <xdr:row>34</xdr:row>
      <xdr:rowOff>101600</xdr:rowOff>
    </xdr:to>
    <xdr:cxnSp macro="">
      <xdr:nvCxnSpPr>
        <xdr:cNvPr id="69" name="直線コネクタ 68"/>
        <xdr:cNvCxnSpPr/>
      </xdr:nvCxnSpPr>
      <xdr:spPr>
        <a:xfrm>
          <a:off x="3098800" y="5905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101600</xdr:rowOff>
    </xdr:from>
    <xdr:to>
      <xdr:col>20</xdr:col>
      <xdr:colOff>38100</xdr:colOff>
      <xdr:row>37</xdr:row>
      <xdr:rowOff>31750</xdr:rowOff>
    </xdr:to>
    <xdr:sp macro="" textlink="">
      <xdr:nvSpPr>
        <xdr:cNvPr id="70" name="フローチャート: 判断 69"/>
        <xdr:cNvSpPr/>
      </xdr:nvSpPr>
      <xdr:spPr>
        <a:xfrm>
          <a:off x="3937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16527</xdr:rowOff>
    </xdr:from>
    <xdr:ext cx="736600" cy="259045"/>
    <xdr:sp macro="" textlink="">
      <xdr:nvSpPr>
        <xdr:cNvPr id="71" name="テキスト ボックス 70"/>
        <xdr:cNvSpPr txBox="1"/>
      </xdr:nvSpPr>
      <xdr:spPr>
        <a:xfrm>
          <a:off x="3606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63500</xdr:rowOff>
    </xdr:from>
    <xdr:to>
      <xdr:col>15</xdr:col>
      <xdr:colOff>98425</xdr:colOff>
      <xdr:row>34</xdr:row>
      <xdr:rowOff>76200</xdr:rowOff>
    </xdr:to>
    <xdr:cxnSp macro="">
      <xdr:nvCxnSpPr>
        <xdr:cNvPr id="72" name="直線コネクタ 71"/>
        <xdr:cNvCxnSpPr/>
      </xdr:nvCxnSpPr>
      <xdr:spPr>
        <a:xfrm>
          <a:off x="2209800" y="589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63500</xdr:rowOff>
    </xdr:from>
    <xdr:to>
      <xdr:col>11</xdr:col>
      <xdr:colOff>9525</xdr:colOff>
      <xdr:row>35</xdr:row>
      <xdr:rowOff>19050</xdr:rowOff>
    </xdr:to>
    <xdr:cxnSp macro="">
      <xdr:nvCxnSpPr>
        <xdr:cNvPr id="75" name="直線コネクタ 74"/>
        <xdr:cNvCxnSpPr/>
      </xdr:nvCxnSpPr>
      <xdr:spPr>
        <a:xfrm flipV="1">
          <a:off x="1320800" y="5892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88900</xdr:rowOff>
    </xdr:from>
    <xdr:to>
      <xdr:col>11</xdr:col>
      <xdr:colOff>60325</xdr:colOff>
      <xdr:row>37</xdr:row>
      <xdr:rowOff>19050</xdr:rowOff>
    </xdr:to>
    <xdr:sp macro="" textlink="">
      <xdr:nvSpPr>
        <xdr:cNvPr id="76" name="フローチャート: 判断 75"/>
        <xdr:cNvSpPr/>
      </xdr:nvSpPr>
      <xdr:spPr>
        <a:xfrm>
          <a:off x="2159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3827</xdr:rowOff>
    </xdr:from>
    <xdr:ext cx="762000" cy="259045"/>
    <xdr:sp macro="" textlink="">
      <xdr:nvSpPr>
        <xdr:cNvPr id="77" name="テキスト ボックス 76"/>
        <xdr:cNvSpPr txBox="1"/>
      </xdr:nvSpPr>
      <xdr:spPr>
        <a:xfrm>
          <a:off x="1828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101600</xdr:rowOff>
    </xdr:from>
    <xdr:to>
      <xdr:col>6</xdr:col>
      <xdr:colOff>171450</xdr:colOff>
      <xdr:row>37</xdr:row>
      <xdr:rowOff>31750</xdr:rowOff>
    </xdr:to>
    <xdr:sp macro="" textlink="">
      <xdr:nvSpPr>
        <xdr:cNvPr id="78" name="フローチャート: 判断 77"/>
        <xdr:cNvSpPr/>
      </xdr:nvSpPr>
      <xdr:spPr>
        <a:xfrm>
          <a:off x="1270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16527</xdr:rowOff>
    </xdr:from>
    <xdr:ext cx="762000" cy="259045"/>
    <xdr:sp macro="" textlink="">
      <xdr:nvSpPr>
        <xdr:cNvPr id="79" name="テキスト ボックス 78"/>
        <xdr:cNvSpPr txBox="1"/>
      </xdr:nvSpPr>
      <xdr:spPr>
        <a:xfrm>
          <a:off x="939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16527</xdr:rowOff>
    </xdr:from>
    <xdr:ext cx="762000" cy="259045"/>
    <xdr:sp macro="" textlink="">
      <xdr:nvSpPr>
        <xdr:cNvPr id="86"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50800</xdr:rowOff>
    </xdr:from>
    <xdr:to>
      <xdr:col>20</xdr:col>
      <xdr:colOff>38100</xdr:colOff>
      <xdr:row>34</xdr:row>
      <xdr:rowOff>152400</xdr:rowOff>
    </xdr:to>
    <xdr:sp macro="" textlink="">
      <xdr:nvSpPr>
        <xdr:cNvPr id="87" name="楕円 86"/>
        <xdr:cNvSpPr/>
      </xdr:nvSpPr>
      <xdr:spPr>
        <a:xfrm>
          <a:off x="3937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162577</xdr:rowOff>
    </xdr:from>
    <xdr:ext cx="736600" cy="259045"/>
    <xdr:sp macro="" textlink="">
      <xdr:nvSpPr>
        <xdr:cNvPr id="88" name="テキスト ボックス 87"/>
        <xdr:cNvSpPr txBox="1"/>
      </xdr:nvSpPr>
      <xdr:spPr>
        <a:xfrm>
          <a:off x="3606800" y="564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25400</xdr:rowOff>
    </xdr:from>
    <xdr:to>
      <xdr:col>15</xdr:col>
      <xdr:colOff>149225</xdr:colOff>
      <xdr:row>34</xdr:row>
      <xdr:rowOff>127000</xdr:rowOff>
    </xdr:to>
    <xdr:sp macro="" textlink="">
      <xdr:nvSpPr>
        <xdr:cNvPr id="89" name="楕円 88"/>
        <xdr:cNvSpPr/>
      </xdr:nvSpPr>
      <xdr:spPr>
        <a:xfrm>
          <a:off x="3048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137177</xdr:rowOff>
    </xdr:from>
    <xdr:ext cx="762000" cy="259045"/>
    <xdr:sp macro="" textlink="">
      <xdr:nvSpPr>
        <xdr:cNvPr id="90" name="テキスト ボックス 89"/>
        <xdr:cNvSpPr txBox="1"/>
      </xdr:nvSpPr>
      <xdr:spPr>
        <a:xfrm>
          <a:off x="2717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12700</xdr:rowOff>
    </xdr:from>
    <xdr:to>
      <xdr:col>11</xdr:col>
      <xdr:colOff>60325</xdr:colOff>
      <xdr:row>34</xdr:row>
      <xdr:rowOff>114300</xdr:rowOff>
    </xdr:to>
    <xdr:sp macro="" textlink="">
      <xdr:nvSpPr>
        <xdr:cNvPr id="91" name="楕円 90"/>
        <xdr:cNvSpPr/>
      </xdr:nvSpPr>
      <xdr:spPr>
        <a:xfrm>
          <a:off x="2159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124477</xdr:rowOff>
    </xdr:from>
    <xdr:ext cx="762000" cy="259045"/>
    <xdr:sp macro="" textlink="">
      <xdr:nvSpPr>
        <xdr:cNvPr id="92" name="テキスト ボックス 91"/>
        <xdr:cNvSpPr txBox="1"/>
      </xdr:nvSpPr>
      <xdr:spPr>
        <a:xfrm>
          <a:off x="1828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139700</xdr:rowOff>
    </xdr:from>
    <xdr:to>
      <xdr:col>6</xdr:col>
      <xdr:colOff>171450</xdr:colOff>
      <xdr:row>35</xdr:row>
      <xdr:rowOff>69850</xdr:rowOff>
    </xdr:to>
    <xdr:sp macro="" textlink="">
      <xdr:nvSpPr>
        <xdr:cNvPr id="93" name="楕円 92"/>
        <xdr:cNvSpPr/>
      </xdr:nvSpPr>
      <xdr:spPr>
        <a:xfrm>
          <a:off x="1270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80027</xdr:rowOff>
    </xdr:from>
    <xdr:ext cx="762000" cy="259045"/>
    <xdr:sp macro="" textlink="">
      <xdr:nvSpPr>
        <xdr:cNvPr id="94" name="テキスト ボックス 93"/>
        <xdr:cNvSpPr txBox="1"/>
      </xdr:nvSpPr>
      <xdr:spPr>
        <a:xfrm>
          <a:off x="939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令和２年度は、前年度と比較して</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ポイントの減となっており、類似団体よりも低い数値となった。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主な要因としては、臨時職員（賃金）の廃止に伴い物件費が大幅に減となったことが挙げられる。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今後も健全な財政状況を堅持していくために、事務事業の見直しや、既存事業の特定財源の確保に努める。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107950</xdr:rowOff>
    </xdr:from>
    <xdr:to>
      <xdr:col>82</xdr:col>
      <xdr:colOff>107950</xdr:colOff>
      <xdr:row>21</xdr:row>
      <xdr:rowOff>69850</xdr:rowOff>
    </xdr:to>
    <xdr:cxnSp macro="">
      <xdr:nvCxnSpPr>
        <xdr:cNvPr id="122" name="直線コネクタ 121"/>
        <xdr:cNvCxnSpPr/>
      </xdr:nvCxnSpPr>
      <xdr:spPr>
        <a:xfrm flipV="1">
          <a:off x="16510000" y="2165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22877</xdr:rowOff>
    </xdr:from>
    <xdr:ext cx="762000" cy="259045"/>
    <xdr:sp macro="" textlink="">
      <xdr:nvSpPr>
        <xdr:cNvPr id="125" name="物件費最大値テキスト"/>
        <xdr:cNvSpPr txBox="1"/>
      </xdr:nvSpPr>
      <xdr:spPr>
        <a:xfrm>
          <a:off x="16598900" y="190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107950</xdr:rowOff>
    </xdr:from>
    <xdr:to>
      <xdr:col>82</xdr:col>
      <xdr:colOff>196850</xdr:colOff>
      <xdr:row>12</xdr:row>
      <xdr:rowOff>107950</xdr:rowOff>
    </xdr:to>
    <xdr:cxnSp macro="">
      <xdr:nvCxnSpPr>
        <xdr:cNvPr id="126" name="直線コネクタ 125"/>
        <xdr:cNvCxnSpPr/>
      </xdr:nvCxnSpPr>
      <xdr:spPr>
        <a:xfrm>
          <a:off x="16421100" y="216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xdr:rowOff>
    </xdr:from>
    <xdr:to>
      <xdr:col>82</xdr:col>
      <xdr:colOff>107950</xdr:colOff>
      <xdr:row>18</xdr:row>
      <xdr:rowOff>12700</xdr:rowOff>
    </xdr:to>
    <xdr:cxnSp macro="">
      <xdr:nvCxnSpPr>
        <xdr:cNvPr id="127" name="直線コネクタ 126"/>
        <xdr:cNvCxnSpPr/>
      </xdr:nvCxnSpPr>
      <xdr:spPr>
        <a:xfrm flipV="1">
          <a:off x="15671800" y="2413000"/>
          <a:ext cx="8382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67327</xdr:rowOff>
    </xdr:from>
    <xdr:ext cx="762000" cy="259045"/>
    <xdr:sp macro="" textlink="">
      <xdr:nvSpPr>
        <xdr:cNvPr id="128" name="物件費平均値テキスト"/>
        <xdr:cNvSpPr txBox="1"/>
      </xdr:nvSpPr>
      <xdr:spPr>
        <a:xfrm>
          <a:off x="16598900" y="263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29" name="フローチャート: 判断 128"/>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18</xdr:row>
      <xdr:rowOff>31750</xdr:rowOff>
    </xdr:to>
    <xdr:cxnSp macro="">
      <xdr:nvCxnSpPr>
        <xdr:cNvPr id="130" name="直線コネクタ 129"/>
        <xdr:cNvCxnSpPr/>
      </xdr:nvCxnSpPr>
      <xdr:spPr>
        <a:xfrm flipV="1">
          <a:off x="14782800" y="3098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31" name="フローチャート: 判断 130"/>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2" name="テキスト ボックス 131"/>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18</xdr:row>
      <xdr:rowOff>31750</xdr:rowOff>
    </xdr:to>
    <xdr:cxnSp macro="">
      <xdr:nvCxnSpPr>
        <xdr:cNvPr id="133" name="直線コネクタ 132"/>
        <xdr:cNvCxnSpPr/>
      </xdr:nvCxnSpPr>
      <xdr:spPr>
        <a:xfrm>
          <a:off x="13893800" y="275590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76200</xdr:rowOff>
    </xdr:from>
    <xdr:to>
      <xdr:col>74</xdr:col>
      <xdr:colOff>31750</xdr:colOff>
      <xdr:row>16</xdr:row>
      <xdr:rowOff>6350</xdr:rowOff>
    </xdr:to>
    <xdr:sp macro="" textlink="">
      <xdr:nvSpPr>
        <xdr:cNvPr id="134" name="フローチャート: 判断 133"/>
        <xdr:cNvSpPr/>
      </xdr:nvSpPr>
      <xdr:spPr>
        <a:xfrm>
          <a:off x="14732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16527</xdr:rowOff>
    </xdr:from>
    <xdr:ext cx="762000" cy="259045"/>
    <xdr:sp macro="" textlink="">
      <xdr:nvSpPr>
        <xdr:cNvPr id="135" name="テキスト ボックス 134"/>
        <xdr:cNvSpPr txBox="1"/>
      </xdr:nvSpPr>
      <xdr:spPr>
        <a:xfrm>
          <a:off x="14401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127000</xdr:rowOff>
    </xdr:to>
    <xdr:cxnSp macro="">
      <xdr:nvCxnSpPr>
        <xdr:cNvPr id="136" name="直線コネクタ 135"/>
        <xdr:cNvCxnSpPr/>
      </xdr:nvCxnSpPr>
      <xdr:spPr>
        <a:xfrm flipV="1">
          <a:off x="13004800" y="275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7" name="フローチャート: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38" name="テキスト ボックス 137"/>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133350</xdr:rowOff>
    </xdr:from>
    <xdr:to>
      <xdr:col>65</xdr:col>
      <xdr:colOff>53975</xdr:colOff>
      <xdr:row>15</xdr:row>
      <xdr:rowOff>63500</xdr:rowOff>
    </xdr:to>
    <xdr:sp macro="" textlink="">
      <xdr:nvSpPr>
        <xdr:cNvPr id="139" name="フローチャート: 判断 138"/>
        <xdr:cNvSpPr/>
      </xdr:nvSpPr>
      <xdr:spPr>
        <a:xfrm>
          <a:off x="12954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73677</xdr:rowOff>
    </xdr:from>
    <xdr:ext cx="762000" cy="259045"/>
    <xdr:sp macro="" textlink="">
      <xdr:nvSpPr>
        <xdr:cNvPr id="140" name="テキスト ボックス 139"/>
        <xdr:cNvSpPr txBox="1"/>
      </xdr:nvSpPr>
      <xdr:spPr>
        <a:xfrm>
          <a:off x="12623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133350</xdr:rowOff>
    </xdr:from>
    <xdr:to>
      <xdr:col>82</xdr:col>
      <xdr:colOff>158750</xdr:colOff>
      <xdr:row>14</xdr:row>
      <xdr:rowOff>63500</xdr:rowOff>
    </xdr:to>
    <xdr:sp macro="" textlink="">
      <xdr:nvSpPr>
        <xdr:cNvPr id="146" name="楕円 145"/>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149877</xdr:rowOff>
    </xdr:from>
    <xdr:ext cx="762000" cy="259045"/>
    <xdr:sp macro="" textlink="">
      <xdr:nvSpPr>
        <xdr:cNvPr id="147" name="物件費該当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48" name="楕円 147"/>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49" name="テキスト ボックス 148"/>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152400</xdr:rowOff>
    </xdr:from>
    <xdr:to>
      <xdr:col>74</xdr:col>
      <xdr:colOff>31750</xdr:colOff>
      <xdr:row>18</xdr:row>
      <xdr:rowOff>82550</xdr:rowOff>
    </xdr:to>
    <xdr:sp macro="" textlink="">
      <xdr:nvSpPr>
        <xdr:cNvPr id="150" name="楕円 149"/>
        <xdr:cNvSpPr/>
      </xdr:nvSpPr>
      <xdr:spPr>
        <a:xfrm>
          <a:off x="14732000" y="30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67327</xdr:rowOff>
    </xdr:from>
    <xdr:ext cx="762000" cy="259045"/>
    <xdr:sp macro="" textlink="">
      <xdr:nvSpPr>
        <xdr:cNvPr id="151" name="テキスト ボックス 150"/>
        <xdr:cNvSpPr txBox="1"/>
      </xdr:nvSpPr>
      <xdr:spPr>
        <a:xfrm>
          <a:off x="1440180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2" name="楕円 151"/>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53" name="テキスト ボックス 152"/>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4" name="楕円 153"/>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55" name="テキスト ボックス 154"/>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令和２年度は、前年度と比較して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類似団体内平均値と比較すると、扶助費は高い値で推移している。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今後も健全な財政状況を堅持していくためにも、新たな扶助費の増加に繋がる新規事業については慎重に検討していくとともに、既存事業についても特定財源等の確保に努める。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27940</xdr:rowOff>
    </xdr:from>
    <xdr:to>
      <xdr:col>24</xdr:col>
      <xdr:colOff>25400</xdr:colOff>
      <xdr:row>61</xdr:row>
      <xdr:rowOff>31750</xdr:rowOff>
    </xdr:to>
    <xdr:cxnSp macro="">
      <xdr:nvCxnSpPr>
        <xdr:cNvPr id="183" name="直線コネクタ 182"/>
        <xdr:cNvCxnSpPr/>
      </xdr:nvCxnSpPr>
      <xdr:spPr>
        <a:xfrm flipV="1">
          <a:off x="4826000" y="92862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114317</xdr:rowOff>
    </xdr:from>
    <xdr:ext cx="762000" cy="259045"/>
    <xdr:sp macro="" textlink="">
      <xdr:nvSpPr>
        <xdr:cNvPr id="186" name="扶助費最大値テキスト"/>
        <xdr:cNvSpPr txBox="1"/>
      </xdr:nvSpPr>
      <xdr:spPr>
        <a:xfrm>
          <a:off x="4914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27940</xdr:rowOff>
    </xdr:from>
    <xdr:to>
      <xdr:col>24</xdr:col>
      <xdr:colOff>114300</xdr:colOff>
      <xdr:row>54</xdr:row>
      <xdr:rowOff>27940</xdr:rowOff>
    </xdr:to>
    <xdr:cxnSp macro="">
      <xdr:nvCxnSpPr>
        <xdr:cNvPr id="187" name="直線コネクタ 186"/>
        <xdr:cNvCxnSpPr/>
      </xdr:nvCxnSpPr>
      <xdr:spPr>
        <a:xfrm>
          <a:off x="4737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119380</xdr:rowOff>
    </xdr:from>
    <xdr:to>
      <xdr:col>24</xdr:col>
      <xdr:colOff>25400</xdr:colOff>
      <xdr:row>59</xdr:row>
      <xdr:rowOff>107950</xdr:rowOff>
    </xdr:to>
    <xdr:cxnSp macro="">
      <xdr:nvCxnSpPr>
        <xdr:cNvPr id="188" name="直線コネクタ 187"/>
        <xdr:cNvCxnSpPr/>
      </xdr:nvCxnSpPr>
      <xdr:spPr>
        <a:xfrm flipV="1">
          <a:off x="3987800" y="100634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85090</xdr:rowOff>
    </xdr:from>
    <xdr:to>
      <xdr:col>19</xdr:col>
      <xdr:colOff>187325</xdr:colOff>
      <xdr:row>59</xdr:row>
      <xdr:rowOff>107950</xdr:rowOff>
    </xdr:to>
    <xdr:cxnSp macro="">
      <xdr:nvCxnSpPr>
        <xdr:cNvPr id="191" name="直線コネクタ 190"/>
        <xdr:cNvCxnSpPr/>
      </xdr:nvCxnSpPr>
      <xdr:spPr>
        <a:xfrm>
          <a:off x="3098800" y="1020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3" name="テキスト ボックス 192"/>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85090</xdr:rowOff>
    </xdr:from>
    <xdr:to>
      <xdr:col>15</xdr:col>
      <xdr:colOff>98425</xdr:colOff>
      <xdr:row>60</xdr:row>
      <xdr:rowOff>58420</xdr:rowOff>
    </xdr:to>
    <xdr:cxnSp macro="">
      <xdr:nvCxnSpPr>
        <xdr:cNvPr id="194" name="直線コネクタ 193"/>
        <xdr:cNvCxnSpPr/>
      </xdr:nvCxnSpPr>
      <xdr:spPr>
        <a:xfrm flipV="1">
          <a:off x="2209800" y="102006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196" name="テキスト ボックス 195"/>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123190</xdr:rowOff>
    </xdr:from>
    <xdr:to>
      <xdr:col>11</xdr:col>
      <xdr:colOff>9525</xdr:colOff>
      <xdr:row>60</xdr:row>
      <xdr:rowOff>58420</xdr:rowOff>
    </xdr:to>
    <xdr:cxnSp macro="">
      <xdr:nvCxnSpPr>
        <xdr:cNvPr id="197" name="直線コネクタ 196"/>
        <xdr:cNvCxnSpPr/>
      </xdr:nvCxnSpPr>
      <xdr:spPr>
        <a:xfrm>
          <a:off x="1320800" y="10238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68580</xdr:rowOff>
    </xdr:from>
    <xdr:to>
      <xdr:col>24</xdr:col>
      <xdr:colOff>76200</xdr:colOff>
      <xdr:row>58</xdr:row>
      <xdr:rowOff>170180</xdr:rowOff>
    </xdr:to>
    <xdr:sp macro="" textlink="">
      <xdr:nvSpPr>
        <xdr:cNvPr id="207" name="楕円 206"/>
        <xdr:cNvSpPr/>
      </xdr:nvSpPr>
      <xdr:spPr>
        <a:xfrm>
          <a:off x="47752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40657</xdr:rowOff>
    </xdr:from>
    <xdr:ext cx="762000" cy="259045"/>
    <xdr:sp macro="" textlink="">
      <xdr:nvSpPr>
        <xdr:cNvPr id="208" name="扶助費該当値テキスト"/>
        <xdr:cNvSpPr txBox="1"/>
      </xdr:nvSpPr>
      <xdr:spPr>
        <a:xfrm>
          <a:off x="49149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57150</xdr:rowOff>
    </xdr:from>
    <xdr:to>
      <xdr:col>20</xdr:col>
      <xdr:colOff>38100</xdr:colOff>
      <xdr:row>59</xdr:row>
      <xdr:rowOff>158750</xdr:rowOff>
    </xdr:to>
    <xdr:sp macro="" textlink="">
      <xdr:nvSpPr>
        <xdr:cNvPr id="209" name="楕円 208"/>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143527</xdr:rowOff>
    </xdr:from>
    <xdr:ext cx="736600" cy="259045"/>
    <xdr:sp macro="" textlink="">
      <xdr:nvSpPr>
        <xdr:cNvPr id="210" name="テキスト ボックス 209"/>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34290</xdr:rowOff>
    </xdr:from>
    <xdr:to>
      <xdr:col>15</xdr:col>
      <xdr:colOff>149225</xdr:colOff>
      <xdr:row>59</xdr:row>
      <xdr:rowOff>135890</xdr:rowOff>
    </xdr:to>
    <xdr:sp macro="" textlink="">
      <xdr:nvSpPr>
        <xdr:cNvPr id="211" name="楕円 210"/>
        <xdr:cNvSpPr/>
      </xdr:nvSpPr>
      <xdr:spPr>
        <a:xfrm>
          <a:off x="3048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120667</xdr:rowOff>
    </xdr:from>
    <xdr:ext cx="762000" cy="259045"/>
    <xdr:sp macro="" textlink="">
      <xdr:nvSpPr>
        <xdr:cNvPr id="212" name="テキスト ボックス 211"/>
        <xdr:cNvSpPr txBox="1"/>
      </xdr:nvSpPr>
      <xdr:spPr>
        <a:xfrm>
          <a:off x="2717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xdr:rowOff>
    </xdr:from>
    <xdr:to>
      <xdr:col>11</xdr:col>
      <xdr:colOff>60325</xdr:colOff>
      <xdr:row>60</xdr:row>
      <xdr:rowOff>109220</xdr:rowOff>
    </xdr:to>
    <xdr:sp macro="" textlink="">
      <xdr:nvSpPr>
        <xdr:cNvPr id="213" name="楕円 212"/>
        <xdr:cNvSpPr/>
      </xdr:nvSpPr>
      <xdr:spPr>
        <a:xfrm>
          <a:off x="2159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93997</xdr:rowOff>
    </xdr:from>
    <xdr:ext cx="762000" cy="259045"/>
    <xdr:sp macro="" textlink="">
      <xdr:nvSpPr>
        <xdr:cNvPr id="214" name="テキスト ボックス 213"/>
        <xdr:cNvSpPr txBox="1"/>
      </xdr:nvSpPr>
      <xdr:spPr>
        <a:xfrm>
          <a:off x="1828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72390</xdr:rowOff>
    </xdr:from>
    <xdr:to>
      <xdr:col>6</xdr:col>
      <xdr:colOff>171450</xdr:colOff>
      <xdr:row>60</xdr:row>
      <xdr:rowOff>2540</xdr:rowOff>
    </xdr:to>
    <xdr:sp macro="" textlink="">
      <xdr:nvSpPr>
        <xdr:cNvPr id="215" name="楕円 214"/>
        <xdr:cNvSpPr/>
      </xdr:nvSpPr>
      <xdr:spPr>
        <a:xfrm>
          <a:off x="1270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158767</xdr:rowOff>
    </xdr:from>
    <xdr:ext cx="762000" cy="259045"/>
    <xdr:sp macro="" textlink="">
      <xdr:nvSpPr>
        <xdr:cNvPr id="216" name="テキスト ボックス 215"/>
        <xdr:cNvSpPr txBox="1"/>
      </xdr:nvSpPr>
      <xdr:spPr>
        <a:xfrm>
          <a:off x="939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令和２年度は、前年度と同じ数値となった。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特別会計においては、独立採算が原則であることを踏まえ、保険料の改定による財源の確保に努め、一般会計からの繰出金の必要最小限に留めるよう努める。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61</xdr:row>
      <xdr:rowOff>37193</xdr:rowOff>
    </xdr:to>
    <xdr:cxnSp macro="">
      <xdr:nvCxnSpPr>
        <xdr:cNvPr id="246" name="直線コネクタ 245"/>
        <xdr:cNvCxnSpPr/>
      </xdr:nvCxnSpPr>
      <xdr:spPr>
        <a:xfrm flipV="1">
          <a:off x="16510000" y="91240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7"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8" name="直線コネクタ 247"/>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49"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0" name="直線コネクタ 249"/>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135165</xdr:rowOff>
    </xdr:from>
    <xdr:to>
      <xdr:col>82</xdr:col>
      <xdr:colOff>107950</xdr:colOff>
      <xdr:row>57</xdr:row>
      <xdr:rowOff>135165</xdr:rowOff>
    </xdr:to>
    <xdr:cxnSp macro="">
      <xdr:nvCxnSpPr>
        <xdr:cNvPr id="251" name="直線コネクタ 250"/>
        <xdr:cNvCxnSpPr/>
      </xdr:nvCxnSpPr>
      <xdr:spPr>
        <a:xfrm>
          <a:off x="15671800" y="99078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154412</xdr:rowOff>
    </xdr:from>
    <xdr:ext cx="762000" cy="259045"/>
    <xdr:sp macro="" textlink="">
      <xdr:nvSpPr>
        <xdr:cNvPr id="252" name="その他平均値テキスト"/>
        <xdr:cNvSpPr txBox="1"/>
      </xdr:nvSpPr>
      <xdr:spPr>
        <a:xfrm>
          <a:off x="16598900" y="9927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53" name="フローチャート: 判断 252"/>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143328</xdr:rowOff>
    </xdr:from>
    <xdr:to>
      <xdr:col>78</xdr:col>
      <xdr:colOff>69850</xdr:colOff>
      <xdr:row>57</xdr:row>
      <xdr:rowOff>135165</xdr:rowOff>
    </xdr:to>
    <xdr:cxnSp macro="">
      <xdr:nvCxnSpPr>
        <xdr:cNvPr id="254" name="直線コネクタ 253"/>
        <xdr:cNvCxnSpPr/>
      </xdr:nvCxnSpPr>
      <xdr:spPr>
        <a:xfrm>
          <a:off x="14782800" y="97445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60</xdr:row>
      <xdr:rowOff>141515</xdr:rowOff>
    </xdr:from>
    <xdr:to>
      <xdr:col>78</xdr:col>
      <xdr:colOff>120650</xdr:colOff>
      <xdr:row>61</xdr:row>
      <xdr:rowOff>71665</xdr:rowOff>
    </xdr:to>
    <xdr:sp macro="" textlink="">
      <xdr:nvSpPr>
        <xdr:cNvPr id="255" name="フローチャート: 判断 254"/>
        <xdr:cNvSpPr/>
      </xdr:nvSpPr>
      <xdr:spPr>
        <a:xfrm>
          <a:off x="15621000" y="1042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56442</xdr:rowOff>
    </xdr:from>
    <xdr:ext cx="736600" cy="259045"/>
    <xdr:sp macro="" textlink="">
      <xdr:nvSpPr>
        <xdr:cNvPr id="256" name="テキスト ボックス 255"/>
        <xdr:cNvSpPr txBox="1"/>
      </xdr:nvSpPr>
      <xdr:spPr>
        <a:xfrm>
          <a:off x="15290800" y="1051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143328</xdr:rowOff>
    </xdr:from>
    <xdr:to>
      <xdr:col>73</xdr:col>
      <xdr:colOff>180975</xdr:colOff>
      <xdr:row>58</xdr:row>
      <xdr:rowOff>45357</xdr:rowOff>
    </xdr:to>
    <xdr:cxnSp macro="">
      <xdr:nvCxnSpPr>
        <xdr:cNvPr id="257" name="直線コネクタ 256"/>
        <xdr:cNvCxnSpPr/>
      </xdr:nvCxnSpPr>
      <xdr:spPr>
        <a:xfrm flipV="1">
          <a:off x="13893800" y="9744528"/>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61</xdr:row>
      <xdr:rowOff>35378</xdr:rowOff>
    </xdr:from>
    <xdr:to>
      <xdr:col>74</xdr:col>
      <xdr:colOff>31750</xdr:colOff>
      <xdr:row>61</xdr:row>
      <xdr:rowOff>136978</xdr:rowOff>
    </xdr:to>
    <xdr:sp macro="" textlink="">
      <xdr:nvSpPr>
        <xdr:cNvPr id="258" name="フローチャート: 判断 257"/>
        <xdr:cNvSpPr/>
      </xdr:nvSpPr>
      <xdr:spPr>
        <a:xfrm>
          <a:off x="14732000" y="1049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121755</xdr:rowOff>
    </xdr:from>
    <xdr:ext cx="762000" cy="259045"/>
    <xdr:sp macro="" textlink="">
      <xdr:nvSpPr>
        <xdr:cNvPr id="259" name="テキスト ボックス 258"/>
        <xdr:cNvSpPr txBox="1"/>
      </xdr:nvSpPr>
      <xdr:spPr>
        <a:xfrm>
          <a:off x="14401800" y="10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118835</xdr:rowOff>
    </xdr:from>
    <xdr:to>
      <xdr:col>69</xdr:col>
      <xdr:colOff>92075</xdr:colOff>
      <xdr:row>58</xdr:row>
      <xdr:rowOff>45357</xdr:rowOff>
    </xdr:to>
    <xdr:cxnSp macro="">
      <xdr:nvCxnSpPr>
        <xdr:cNvPr id="260" name="直線コネクタ 259"/>
        <xdr:cNvCxnSpPr/>
      </xdr:nvCxnSpPr>
      <xdr:spPr>
        <a:xfrm>
          <a:off x="13004800" y="98914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61</xdr:row>
      <xdr:rowOff>35378</xdr:rowOff>
    </xdr:from>
    <xdr:to>
      <xdr:col>69</xdr:col>
      <xdr:colOff>142875</xdr:colOff>
      <xdr:row>61</xdr:row>
      <xdr:rowOff>136978</xdr:rowOff>
    </xdr:to>
    <xdr:sp macro="" textlink="">
      <xdr:nvSpPr>
        <xdr:cNvPr id="261" name="フローチャート: 判断 260"/>
        <xdr:cNvSpPr/>
      </xdr:nvSpPr>
      <xdr:spPr>
        <a:xfrm>
          <a:off x="13843000" y="1049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121755</xdr:rowOff>
    </xdr:from>
    <xdr:ext cx="762000" cy="259045"/>
    <xdr:sp macro="" textlink="">
      <xdr:nvSpPr>
        <xdr:cNvPr id="262" name="テキスト ボックス 261"/>
        <xdr:cNvSpPr txBox="1"/>
      </xdr:nvSpPr>
      <xdr:spPr>
        <a:xfrm>
          <a:off x="13512800" y="10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2722</xdr:rowOff>
    </xdr:from>
    <xdr:to>
      <xdr:col>65</xdr:col>
      <xdr:colOff>53975</xdr:colOff>
      <xdr:row>61</xdr:row>
      <xdr:rowOff>104322</xdr:rowOff>
    </xdr:to>
    <xdr:sp macro="" textlink="">
      <xdr:nvSpPr>
        <xdr:cNvPr id="263" name="フローチャート: 判断 262"/>
        <xdr:cNvSpPr/>
      </xdr:nvSpPr>
      <xdr:spPr>
        <a:xfrm>
          <a:off x="12954000" y="1046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89099</xdr:rowOff>
    </xdr:from>
    <xdr:ext cx="762000" cy="259045"/>
    <xdr:sp macro="" textlink="">
      <xdr:nvSpPr>
        <xdr:cNvPr id="264" name="テキスト ボックス 263"/>
        <xdr:cNvSpPr txBox="1"/>
      </xdr:nvSpPr>
      <xdr:spPr>
        <a:xfrm>
          <a:off x="12623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70" name="楕円 269"/>
        <xdr:cNvSpPr/>
      </xdr:nvSpPr>
      <xdr:spPr>
        <a:xfrm>
          <a:off x="16459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100892</xdr:rowOff>
    </xdr:from>
    <xdr:ext cx="762000" cy="259045"/>
    <xdr:sp macro="" textlink="">
      <xdr:nvSpPr>
        <xdr:cNvPr id="271" name="その他該当値テキスト"/>
        <xdr:cNvSpPr txBox="1"/>
      </xdr:nvSpPr>
      <xdr:spPr>
        <a:xfrm>
          <a:off x="165989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84365</xdr:rowOff>
    </xdr:from>
    <xdr:to>
      <xdr:col>78</xdr:col>
      <xdr:colOff>120650</xdr:colOff>
      <xdr:row>58</xdr:row>
      <xdr:rowOff>14515</xdr:rowOff>
    </xdr:to>
    <xdr:sp macro="" textlink="">
      <xdr:nvSpPr>
        <xdr:cNvPr id="272" name="楕円 271"/>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73" name="テキスト ボックス 272"/>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92528</xdr:rowOff>
    </xdr:from>
    <xdr:to>
      <xdr:col>74</xdr:col>
      <xdr:colOff>31750</xdr:colOff>
      <xdr:row>57</xdr:row>
      <xdr:rowOff>22678</xdr:rowOff>
    </xdr:to>
    <xdr:sp macro="" textlink="">
      <xdr:nvSpPr>
        <xdr:cNvPr id="274" name="楕円 273"/>
        <xdr:cNvSpPr/>
      </xdr:nvSpPr>
      <xdr:spPr>
        <a:xfrm>
          <a:off x="14732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75" name="テキスト ボックス 274"/>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166007</xdr:rowOff>
    </xdr:from>
    <xdr:to>
      <xdr:col>69</xdr:col>
      <xdr:colOff>142875</xdr:colOff>
      <xdr:row>58</xdr:row>
      <xdr:rowOff>96157</xdr:rowOff>
    </xdr:to>
    <xdr:sp macro="" textlink="">
      <xdr:nvSpPr>
        <xdr:cNvPr id="276" name="楕円 275"/>
        <xdr:cNvSpPr/>
      </xdr:nvSpPr>
      <xdr:spPr>
        <a:xfrm>
          <a:off x="13843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106334</xdr:rowOff>
    </xdr:from>
    <xdr:ext cx="762000" cy="259045"/>
    <xdr:sp macro="" textlink="">
      <xdr:nvSpPr>
        <xdr:cNvPr id="277" name="テキスト ボックス 276"/>
        <xdr:cNvSpPr txBox="1"/>
      </xdr:nvSpPr>
      <xdr:spPr>
        <a:xfrm>
          <a:off x="13512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68035</xdr:rowOff>
    </xdr:from>
    <xdr:to>
      <xdr:col>65</xdr:col>
      <xdr:colOff>53975</xdr:colOff>
      <xdr:row>57</xdr:row>
      <xdr:rowOff>169635</xdr:rowOff>
    </xdr:to>
    <xdr:sp macro="" textlink="">
      <xdr:nvSpPr>
        <xdr:cNvPr id="278" name="楕円 277"/>
        <xdr:cNvSpPr/>
      </xdr:nvSpPr>
      <xdr:spPr>
        <a:xfrm>
          <a:off x="12954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8362</xdr:rowOff>
    </xdr:from>
    <xdr:ext cx="762000" cy="259045"/>
    <xdr:sp macro="" textlink="">
      <xdr:nvSpPr>
        <xdr:cNvPr id="279" name="テキスト ボックス 278"/>
        <xdr:cNvSpPr txBox="1"/>
      </xdr:nvSpPr>
      <xdr:spPr>
        <a:xfrm>
          <a:off x="12623800" y="960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令和２年度は、前年度と比較して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類似団体内平均値より低い水準となっているが、今後も各種団体への補助金について、目的が達成されたもの、補助効果が薄くなっているものについて見直しを図っていく。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8890</xdr:rowOff>
    </xdr:from>
    <xdr:to>
      <xdr:col>82</xdr:col>
      <xdr:colOff>107950</xdr:colOff>
      <xdr:row>40</xdr:row>
      <xdr:rowOff>127000</xdr:rowOff>
    </xdr:to>
    <xdr:cxnSp macro="">
      <xdr:nvCxnSpPr>
        <xdr:cNvPr id="307" name="直線コネクタ 306"/>
        <xdr:cNvCxnSpPr/>
      </xdr:nvCxnSpPr>
      <xdr:spPr>
        <a:xfrm flipV="1">
          <a:off x="16510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9" name="直線コネクタ 30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95267</xdr:rowOff>
    </xdr:from>
    <xdr:ext cx="762000" cy="259045"/>
    <xdr:sp macro="" textlink="">
      <xdr:nvSpPr>
        <xdr:cNvPr id="310" name="補助費等最大値テキスト"/>
        <xdr:cNvSpPr txBox="1"/>
      </xdr:nvSpPr>
      <xdr:spPr>
        <a:xfrm>
          <a:off x="16598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8890</xdr:rowOff>
    </xdr:from>
    <xdr:to>
      <xdr:col>82</xdr:col>
      <xdr:colOff>196850</xdr:colOff>
      <xdr:row>33</xdr:row>
      <xdr:rowOff>8890</xdr:rowOff>
    </xdr:to>
    <xdr:cxnSp macro="">
      <xdr:nvCxnSpPr>
        <xdr:cNvPr id="311" name="直線コネクタ 310"/>
        <xdr:cNvCxnSpPr/>
      </xdr:nvCxnSpPr>
      <xdr:spPr>
        <a:xfrm>
          <a:off x="16421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153670</xdr:rowOff>
    </xdr:from>
    <xdr:to>
      <xdr:col>82</xdr:col>
      <xdr:colOff>107950</xdr:colOff>
      <xdr:row>34</xdr:row>
      <xdr:rowOff>127000</xdr:rowOff>
    </xdr:to>
    <xdr:cxnSp macro="">
      <xdr:nvCxnSpPr>
        <xdr:cNvPr id="312" name="直線コネクタ 311"/>
        <xdr:cNvCxnSpPr/>
      </xdr:nvCxnSpPr>
      <xdr:spPr>
        <a:xfrm>
          <a:off x="15671800" y="58115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3" name="補助費等平均値テキスト"/>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4" name="フローチャート: 判断 313"/>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107950</xdr:rowOff>
    </xdr:from>
    <xdr:to>
      <xdr:col>78</xdr:col>
      <xdr:colOff>69850</xdr:colOff>
      <xdr:row>33</xdr:row>
      <xdr:rowOff>153670</xdr:rowOff>
    </xdr:to>
    <xdr:cxnSp macro="">
      <xdr:nvCxnSpPr>
        <xdr:cNvPr id="315" name="直線コネクタ 314"/>
        <xdr:cNvCxnSpPr/>
      </xdr:nvCxnSpPr>
      <xdr:spPr>
        <a:xfrm>
          <a:off x="14782800" y="5765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19050</xdr:rowOff>
    </xdr:from>
    <xdr:to>
      <xdr:col>78</xdr:col>
      <xdr:colOff>120650</xdr:colOff>
      <xdr:row>35</xdr:row>
      <xdr:rowOff>120650</xdr:rowOff>
    </xdr:to>
    <xdr:sp macro="" textlink="">
      <xdr:nvSpPr>
        <xdr:cNvPr id="316" name="フローチャート: 判断 315"/>
        <xdr:cNvSpPr/>
      </xdr:nvSpPr>
      <xdr:spPr>
        <a:xfrm>
          <a:off x="15621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105427</xdr:rowOff>
    </xdr:from>
    <xdr:ext cx="736600" cy="259045"/>
    <xdr:sp macro="" textlink="">
      <xdr:nvSpPr>
        <xdr:cNvPr id="317" name="テキスト ボックス 316"/>
        <xdr:cNvSpPr txBox="1"/>
      </xdr:nvSpPr>
      <xdr:spPr>
        <a:xfrm>
          <a:off x="15290800" y="610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92710</xdr:rowOff>
    </xdr:from>
    <xdr:to>
      <xdr:col>73</xdr:col>
      <xdr:colOff>180975</xdr:colOff>
      <xdr:row>33</xdr:row>
      <xdr:rowOff>107950</xdr:rowOff>
    </xdr:to>
    <xdr:cxnSp macro="">
      <xdr:nvCxnSpPr>
        <xdr:cNvPr id="318" name="直線コネクタ 317"/>
        <xdr:cNvCxnSpPr/>
      </xdr:nvCxnSpPr>
      <xdr:spPr>
        <a:xfrm>
          <a:off x="13893800" y="5750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160020</xdr:rowOff>
    </xdr:from>
    <xdr:to>
      <xdr:col>74</xdr:col>
      <xdr:colOff>31750</xdr:colOff>
      <xdr:row>35</xdr:row>
      <xdr:rowOff>90170</xdr:rowOff>
    </xdr:to>
    <xdr:sp macro="" textlink="">
      <xdr:nvSpPr>
        <xdr:cNvPr id="319" name="フローチャート: 判断 318"/>
        <xdr:cNvSpPr/>
      </xdr:nvSpPr>
      <xdr:spPr>
        <a:xfrm>
          <a:off x="14732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74947</xdr:rowOff>
    </xdr:from>
    <xdr:ext cx="762000" cy="259045"/>
    <xdr:sp macro="" textlink="">
      <xdr:nvSpPr>
        <xdr:cNvPr id="320" name="テキスト ボックス 319"/>
        <xdr:cNvSpPr txBox="1"/>
      </xdr:nvSpPr>
      <xdr:spPr>
        <a:xfrm>
          <a:off x="14401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46990</xdr:rowOff>
    </xdr:from>
    <xdr:to>
      <xdr:col>69</xdr:col>
      <xdr:colOff>92075</xdr:colOff>
      <xdr:row>33</xdr:row>
      <xdr:rowOff>92710</xdr:rowOff>
    </xdr:to>
    <xdr:cxnSp macro="">
      <xdr:nvCxnSpPr>
        <xdr:cNvPr id="321" name="直線コネクタ 320"/>
        <xdr:cNvCxnSpPr/>
      </xdr:nvCxnSpPr>
      <xdr:spPr>
        <a:xfrm>
          <a:off x="13004800" y="5704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144780</xdr:rowOff>
    </xdr:from>
    <xdr:to>
      <xdr:col>69</xdr:col>
      <xdr:colOff>142875</xdr:colOff>
      <xdr:row>35</xdr:row>
      <xdr:rowOff>74930</xdr:rowOff>
    </xdr:to>
    <xdr:sp macro="" textlink="">
      <xdr:nvSpPr>
        <xdr:cNvPr id="322" name="フローチャート: 判断 321"/>
        <xdr:cNvSpPr/>
      </xdr:nvSpPr>
      <xdr:spPr>
        <a:xfrm>
          <a:off x="13843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59707</xdr:rowOff>
    </xdr:from>
    <xdr:ext cx="762000" cy="259045"/>
    <xdr:sp macro="" textlink="">
      <xdr:nvSpPr>
        <xdr:cNvPr id="323" name="テキスト ボックス 322"/>
        <xdr:cNvSpPr txBox="1"/>
      </xdr:nvSpPr>
      <xdr:spPr>
        <a:xfrm>
          <a:off x="13512800" y="60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137160</xdr:rowOff>
    </xdr:from>
    <xdr:to>
      <xdr:col>65</xdr:col>
      <xdr:colOff>53975</xdr:colOff>
      <xdr:row>35</xdr:row>
      <xdr:rowOff>67310</xdr:rowOff>
    </xdr:to>
    <xdr:sp macro="" textlink="">
      <xdr:nvSpPr>
        <xdr:cNvPr id="324" name="フローチャート: 判断 323"/>
        <xdr:cNvSpPr/>
      </xdr:nvSpPr>
      <xdr:spPr>
        <a:xfrm>
          <a:off x="12954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52087</xdr:rowOff>
    </xdr:from>
    <xdr:ext cx="762000" cy="259045"/>
    <xdr:sp macro="" textlink="">
      <xdr:nvSpPr>
        <xdr:cNvPr id="325" name="テキスト ボックス 324"/>
        <xdr:cNvSpPr txBox="1"/>
      </xdr:nvSpPr>
      <xdr:spPr>
        <a:xfrm>
          <a:off x="12623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31" name="楕円 330"/>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92727</xdr:rowOff>
    </xdr:from>
    <xdr:ext cx="762000" cy="259045"/>
    <xdr:sp macro="" textlink="">
      <xdr:nvSpPr>
        <xdr:cNvPr id="332" name="補助費等該当値テキスト"/>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102870</xdr:rowOff>
    </xdr:from>
    <xdr:to>
      <xdr:col>78</xdr:col>
      <xdr:colOff>120650</xdr:colOff>
      <xdr:row>34</xdr:row>
      <xdr:rowOff>33020</xdr:rowOff>
    </xdr:to>
    <xdr:sp macro="" textlink="">
      <xdr:nvSpPr>
        <xdr:cNvPr id="333" name="楕円 332"/>
        <xdr:cNvSpPr/>
      </xdr:nvSpPr>
      <xdr:spPr>
        <a:xfrm>
          <a:off x="15621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43197</xdr:rowOff>
    </xdr:from>
    <xdr:ext cx="736600" cy="259045"/>
    <xdr:sp macro="" textlink="">
      <xdr:nvSpPr>
        <xdr:cNvPr id="334" name="テキスト ボックス 333"/>
        <xdr:cNvSpPr txBox="1"/>
      </xdr:nvSpPr>
      <xdr:spPr>
        <a:xfrm>
          <a:off x="15290800" y="552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57150</xdr:rowOff>
    </xdr:from>
    <xdr:to>
      <xdr:col>74</xdr:col>
      <xdr:colOff>31750</xdr:colOff>
      <xdr:row>33</xdr:row>
      <xdr:rowOff>158750</xdr:rowOff>
    </xdr:to>
    <xdr:sp macro="" textlink="">
      <xdr:nvSpPr>
        <xdr:cNvPr id="335" name="楕円 334"/>
        <xdr:cNvSpPr/>
      </xdr:nvSpPr>
      <xdr:spPr>
        <a:xfrm>
          <a:off x="14732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168927</xdr:rowOff>
    </xdr:from>
    <xdr:ext cx="762000" cy="259045"/>
    <xdr:sp macro="" textlink="">
      <xdr:nvSpPr>
        <xdr:cNvPr id="336" name="テキスト ボックス 335"/>
        <xdr:cNvSpPr txBox="1"/>
      </xdr:nvSpPr>
      <xdr:spPr>
        <a:xfrm>
          <a:off x="14401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41910</xdr:rowOff>
    </xdr:from>
    <xdr:to>
      <xdr:col>69</xdr:col>
      <xdr:colOff>142875</xdr:colOff>
      <xdr:row>33</xdr:row>
      <xdr:rowOff>143510</xdr:rowOff>
    </xdr:to>
    <xdr:sp macro="" textlink="">
      <xdr:nvSpPr>
        <xdr:cNvPr id="337" name="楕円 336"/>
        <xdr:cNvSpPr/>
      </xdr:nvSpPr>
      <xdr:spPr>
        <a:xfrm>
          <a:off x="13843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153687</xdr:rowOff>
    </xdr:from>
    <xdr:ext cx="762000" cy="259045"/>
    <xdr:sp macro="" textlink="">
      <xdr:nvSpPr>
        <xdr:cNvPr id="338" name="テキスト ボックス 337"/>
        <xdr:cNvSpPr txBox="1"/>
      </xdr:nvSpPr>
      <xdr:spPr>
        <a:xfrm>
          <a:off x="13512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167640</xdr:rowOff>
    </xdr:from>
    <xdr:to>
      <xdr:col>65</xdr:col>
      <xdr:colOff>53975</xdr:colOff>
      <xdr:row>33</xdr:row>
      <xdr:rowOff>97790</xdr:rowOff>
    </xdr:to>
    <xdr:sp macro="" textlink="">
      <xdr:nvSpPr>
        <xdr:cNvPr id="339" name="楕円 338"/>
        <xdr:cNvSpPr/>
      </xdr:nvSpPr>
      <xdr:spPr>
        <a:xfrm>
          <a:off x="12954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107967</xdr:rowOff>
    </xdr:from>
    <xdr:ext cx="762000" cy="259045"/>
    <xdr:sp macro="" textlink="">
      <xdr:nvSpPr>
        <xdr:cNvPr id="340" name="テキスト ボックス 339"/>
        <xdr:cNvSpPr txBox="1"/>
      </xdr:nvSpPr>
      <xdr:spPr>
        <a:xfrm>
          <a:off x="12623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ポイント減となっており、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類似団体内平均値より低い水準となっている。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、学校等の教育施設をはじめとする老朽化した公共施設等の更新といった普通建設事業に係る地方債発行が今後も控えているため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これに伴う後年度負担も視野に入れ、効果的に事業実施していく必要がある。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124279</xdr:rowOff>
    </xdr:to>
    <xdr:cxnSp macro="">
      <xdr:nvCxnSpPr>
        <xdr:cNvPr id="370" name="直線コネクタ 369"/>
        <xdr:cNvCxnSpPr/>
      </xdr:nvCxnSpPr>
      <xdr:spPr>
        <a:xfrm flipV="1">
          <a:off x="4826000" y="125095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96356</xdr:rowOff>
    </xdr:from>
    <xdr:ext cx="762000" cy="259045"/>
    <xdr:sp macro="" textlink="">
      <xdr:nvSpPr>
        <xdr:cNvPr id="371" name="公債費最小値テキスト"/>
        <xdr:cNvSpPr txBox="1"/>
      </xdr:nvSpPr>
      <xdr:spPr>
        <a:xfrm>
          <a:off x="4914900" y="1398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124279</xdr:rowOff>
    </xdr:from>
    <xdr:to>
      <xdr:col>24</xdr:col>
      <xdr:colOff>114300</xdr:colOff>
      <xdr:row>81</xdr:row>
      <xdr:rowOff>124279</xdr:rowOff>
    </xdr:to>
    <xdr:cxnSp macro="">
      <xdr:nvCxnSpPr>
        <xdr:cNvPr id="372" name="直線コネクタ 371"/>
        <xdr:cNvCxnSpPr/>
      </xdr:nvCxnSpPr>
      <xdr:spPr>
        <a:xfrm>
          <a:off x="4737100" y="1401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3"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4" name="直線コネクタ 373"/>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42635</xdr:rowOff>
    </xdr:from>
    <xdr:to>
      <xdr:col>24</xdr:col>
      <xdr:colOff>25400</xdr:colOff>
      <xdr:row>75</xdr:row>
      <xdr:rowOff>53522</xdr:rowOff>
    </xdr:to>
    <xdr:cxnSp macro="">
      <xdr:nvCxnSpPr>
        <xdr:cNvPr id="375" name="直線コネクタ 374"/>
        <xdr:cNvCxnSpPr/>
      </xdr:nvCxnSpPr>
      <xdr:spPr>
        <a:xfrm flipV="1">
          <a:off x="3987800" y="129013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12898</xdr:rowOff>
    </xdr:from>
    <xdr:ext cx="762000" cy="259045"/>
    <xdr:sp macro="" textlink="">
      <xdr:nvSpPr>
        <xdr:cNvPr id="376" name="公債費平均値テキスト"/>
        <xdr:cNvSpPr txBox="1"/>
      </xdr:nvSpPr>
      <xdr:spPr>
        <a:xfrm>
          <a:off x="4914900" y="13214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40821</xdr:rowOff>
    </xdr:from>
    <xdr:to>
      <xdr:col>24</xdr:col>
      <xdr:colOff>76200</xdr:colOff>
      <xdr:row>77</xdr:row>
      <xdr:rowOff>142421</xdr:rowOff>
    </xdr:to>
    <xdr:sp macro="" textlink="">
      <xdr:nvSpPr>
        <xdr:cNvPr id="377" name="フローチャート: 判断 376"/>
        <xdr:cNvSpPr/>
      </xdr:nvSpPr>
      <xdr:spPr>
        <a:xfrm>
          <a:off x="47752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53522</xdr:rowOff>
    </xdr:from>
    <xdr:to>
      <xdr:col>19</xdr:col>
      <xdr:colOff>187325</xdr:colOff>
      <xdr:row>75</xdr:row>
      <xdr:rowOff>64407</xdr:rowOff>
    </xdr:to>
    <xdr:cxnSp macro="">
      <xdr:nvCxnSpPr>
        <xdr:cNvPr id="378" name="直線コネクタ 377"/>
        <xdr:cNvCxnSpPr/>
      </xdr:nvCxnSpPr>
      <xdr:spPr>
        <a:xfrm flipV="1">
          <a:off x="3098800" y="12912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32657</xdr:rowOff>
    </xdr:from>
    <xdr:to>
      <xdr:col>20</xdr:col>
      <xdr:colOff>38100</xdr:colOff>
      <xdr:row>78</xdr:row>
      <xdr:rowOff>134257</xdr:rowOff>
    </xdr:to>
    <xdr:sp macro="" textlink="">
      <xdr:nvSpPr>
        <xdr:cNvPr id="379" name="フローチャート: 判断 378"/>
        <xdr:cNvSpPr/>
      </xdr:nvSpPr>
      <xdr:spPr>
        <a:xfrm>
          <a:off x="3937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119034</xdr:rowOff>
    </xdr:from>
    <xdr:ext cx="736600" cy="259045"/>
    <xdr:sp macro="" textlink="">
      <xdr:nvSpPr>
        <xdr:cNvPr id="380" name="テキスト ボックス 379"/>
        <xdr:cNvSpPr txBox="1"/>
      </xdr:nvSpPr>
      <xdr:spPr>
        <a:xfrm>
          <a:off x="3606800" y="1349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64407</xdr:rowOff>
    </xdr:from>
    <xdr:to>
      <xdr:col>15</xdr:col>
      <xdr:colOff>98425</xdr:colOff>
      <xdr:row>75</xdr:row>
      <xdr:rowOff>75293</xdr:rowOff>
    </xdr:to>
    <xdr:cxnSp macro="">
      <xdr:nvCxnSpPr>
        <xdr:cNvPr id="381" name="直線コネクタ 380"/>
        <xdr:cNvCxnSpPr/>
      </xdr:nvCxnSpPr>
      <xdr:spPr>
        <a:xfrm flipV="1">
          <a:off x="2209800" y="12923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43543</xdr:rowOff>
    </xdr:from>
    <xdr:to>
      <xdr:col>15</xdr:col>
      <xdr:colOff>149225</xdr:colOff>
      <xdr:row>78</xdr:row>
      <xdr:rowOff>145143</xdr:rowOff>
    </xdr:to>
    <xdr:sp macro="" textlink="">
      <xdr:nvSpPr>
        <xdr:cNvPr id="382" name="フローチャート: 判断 381"/>
        <xdr:cNvSpPr/>
      </xdr:nvSpPr>
      <xdr:spPr>
        <a:xfrm>
          <a:off x="3048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129920</xdr:rowOff>
    </xdr:from>
    <xdr:ext cx="762000" cy="259045"/>
    <xdr:sp macro="" textlink="">
      <xdr:nvSpPr>
        <xdr:cNvPr id="383" name="テキスト ボックス 382"/>
        <xdr:cNvSpPr txBox="1"/>
      </xdr:nvSpPr>
      <xdr:spPr>
        <a:xfrm>
          <a:off x="2717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159657</xdr:rowOff>
    </xdr:from>
    <xdr:to>
      <xdr:col>11</xdr:col>
      <xdr:colOff>9525</xdr:colOff>
      <xdr:row>75</xdr:row>
      <xdr:rowOff>75293</xdr:rowOff>
    </xdr:to>
    <xdr:cxnSp macro="">
      <xdr:nvCxnSpPr>
        <xdr:cNvPr id="384" name="直線コネクタ 383"/>
        <xdr:cNvCxnSpPr/>
      </xdr:nvCxnSpPr>
      <xdr:spPr>
        <a:xfrm>
          <a:off x="1320800" y="128469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54429</xdr:rowOff>
    </xdr:from>
    <xdr:to>
      <xdr:col>11</xdr:col>
      <xdr:colOff>60325</xdr:colOff>
      <xdr:row>78</xdr:row>
      <xdr:rowOff>156029</xdr:rowOff>
    </xdr:to>
    <xdr:sp macro="" textlink="">
      <xdr:nvSpPr>
        <xdr:cNvPr id="385" name="フローチャート: 判断 384"/>
        <xdr:cNvSpPr/>
      </xdr:nvSpPr>
      <xdr:spPr>
        <a:xfrm>
          <a:off x="2159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140806</xdr:rowOff>
    </xdr:from>
    <xdr:ext cx="762000" cy="259045"/>
    <xdr:sp macro="" textlink="">
      <xdr:nvSpPr>
        <xdr:cNvPr id="386" name="テキスト ボックス 385"/>
        <xdr:cNvSpPr txBox="1"/>
      </xdr:nvSpPr>
      <xdr:spPr>
        <a:xfrm>
          <a:off x="1828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87" name="フローチャート: 判断 386"/>
        <xdr:cNvSpPr/>
      </xdr:nvSpPr>
      <xdr:spPr>
        <a:xfrm>
          <a:off x="1270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129920</xdr:rowOff>
    </xdr:from>
    <xdr:ext cx="762000" cy="259045"/>
    <xdr:sp macro="" textlink="">
      <xdr:nvSpPr>
        <xdr:cNvPr id="388" name="テキスト ボックス 387"/>
        <xdr:cNvSpPr txBox="1"/>
      </xdr:nvSpPr>
      <xdr:spPr>
        <a:xfrm>
          <a:off x="939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163285</xdr:rowOff>
    </xdr:from>
    <xdr:to>
      <xdr:col>24</xdr:col>
      <xdr:colOff>76200</xdr:colOff>
      <xdr:row>75</xdr:row>
      <xdr:rowOff>93435</xdr:rowOff>
    </xdr:to>
    <xdr:sp macro="" textlink="">
      <xdr:nvSpPr>
        <xdr:cNvPr id="394" name="楕円 393"/>
        <xdr:cNvSpPr/>
      </xdr:nvSpPr>
      <xdr:spPr>
        <a:xfrm>
          <a:off x="4775200" y="128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8362</xdr:rowOff>
    </xdr:from>
    <xdr:ext cx="762000" cy="259045"/>
    <xdr:sp macro="" textlink="">
      <xdr:nvSpPr>
        <xdr:cNvPr id="395" name="公債費該当値テキスト"/>
        <xdr:cNvSpPr txBox="1"/>
      </xdr:nvSpPr>
      <xdr:spPr>
        <a:xfrm>
          <a:off x="49149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2722</xdr:rowOff>
    </xdr:from>
    <xdr:to>
      <xdr:col>20</xdr:col>
      <xdr:colOff>38100</xdr:colOff>
      <xdr:row>75</xdr:row>
      <xdr:rowOff>104322</xdr:rowOff>
    </xdr:to>
    <xdr:sp macro="" textlink="">
      <xdr:nvSpPr>
        <xdr:cNvPr id="396" name="楕円 395"/>
        <xdr:cNvSpPr/>
      </xdr:nvSpPr>
      <xdr:spPr>
        <a:xfrm>
          <a:off x="3937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114499</xdr:rowOff>
    </xdr:from>
    <xdr:ext cx="736600" cy="259045"/>
    <xdr:sp macro="" textlink="">
      <xdr:nvSpPr>
        <xdr:cNvPr id="397" name="テキスト ボックス 396"/>
        <xdr:cNvSpPr txBox="1"/>
      </xdr:nvSpPr>
      <xdr:spPr>
        <a:xfrm>
          <a:off x="3606800" y="1263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13607</xdr:rowOff>
    </xdr:from>
    <xdr:to>
      <xdr:col>15</xdr:col>
      <xdr:colOff>149225</xdr:colOff>
      <xdr:row>75</xdr:row>
      <xdr:rowOff>115207</xdr:rowOff>
    </xdr:to>
    <xdr:sp macro="" textlink="">
      <xdr:nvSpPr>
        <xdr:cNvPr id="398" name="楕円 397"/>
        <xdr:cNvSpPr/>
      </xdr:nvSpPr>
      <xdr:spPr>
        <a:xfrm>
          <a:off x="3048000" y="128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125384</xdr:rowOff>
    </xdr:from>
    <xdr:ext cx="762000" cy="259045"/>
    <xdr:sp macro="" textlink="">
      <xdr:nvSpPr>
        <xdr:cNvPr id="399" name="テキスト ボックス 398"/>
        <xdr:cNvSpPr txBox="1"/>
      </xdr:nvSpPr>
      <xdr:spPr>
        <a:xfrm>
          <a:off x="2717800" y="1264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24493</xdr:rowOff>
    </xdr:from>
    <xdr:to>
      <xdr:col>11</xdr:col>
      <xdr:colOff>60325</xdr:colOff>
      <xdr:row>75</xdr:row>
      <xdr:rowOff>126093</xdr:rowOff>
    </xdr:to>
    <xdr:sp macro="" textlink="">
      <xdr:nvSpPr>
        <xdr:cNvPr id="400" name="楕円 399"/>
        <xdr:cNvSpPr/>
      </xdr:nvSpPr>
      <xdr:spPr>
        <a:xfrm>
          <a:off x="2159000" y="128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136270</xdr:rowOff>
    </xdr:from>
    <xdr:ext cx="762000" cy="259045"/>
    <xdr:sp macro="" textlink="">
      <xdr:nvSpPr>
        <xdr:cNvPr id="401" name="テキスト ボックス 400"/>
        <xdr:cNvSpPr txBox="1"/>
      </xdr:nvSpPr>
      <xdr:spPr>
        <a:xfrm>
          <a:off x="1828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108857</xdr:rowOff>
    </xdr:from>
    <xdr:to>
      <xdr:col>6</xdr:col>
      <xdr:colOff>171450</xdr:colOff>
      <xdr:row>75</xdr:row>
      <xdr:rowOff>39007</xdr:rowOff>
    </xdr:to>
    <xdr:sp macro="" textlink="">
      <xdr:nvSpPr>
        <xdr:cNvPr id="402" name="楕円 401"/>
        <xdr:cNvSpPr/>
      </xdr:nvSpPr>
      <xdr:spPr>
        <a:xfrm>
          <a:off x="1270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49184</xdr:rowOff>
    </xdr:from>
    <xdr:ext cx="762000" cy="259045"/>
    <xdr:sp macro="" textlink="">
      <xdr:nvSpPr>
        <xdr:cNvPr id="403" name="テキスト ボックス 402"/>
        <xdr:cNvSpPr txBox="1"/>
      </xdr:nvSpPr>
      <xdr:spPr>
        <a:xfrm>
          <a:off x="939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ポイント減となり、類似団体内平均値よりも低い水準となった。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老朽化した施設・設備に対応するための維持補修費や普通建設事業費の財源確保のためにも、財政の弾力性を示す経常収支比率の改善を図る必要がある。また、税収やその他の自主財源の確保、経費節減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81</xdr:row>
      <xdr:rowOff>30662</xdr:rowOff>
    </xdr:to>
    <xdr:cxnSp macro="">
      <xdr:nvCxnSpPr>
        <xdr:cNvPr id="433" name="直線コネクタ 432"/>
        <xdr:cNvCxnSpPr/>
      </xdr:nvCxnSpPr>
      <xdr:spPr>
        <a:xfrm flipV="1">
          <a:off x="16510000" y="12657546"/>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2739</xdr:rowOff>
    </xdr:from>
    <xdr:ext cx="762000" cy="259045"/>
    <xdr:sp macro="" textlink="">
      <xdr:nvSpPr>
        <xdr:cNvPr id="434" name="公債費以外最小値テキスト"/>
        <xdr:cNvSpPr txBox="1"/>
      </xdr:nvSpPr>
      <xdr:spPr>
        <a:xfrm>
          <a:off x="16598900" y="1389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30662</xdr:rowOff>
    </xdr:from>
    <xdr:to>
      <xdr:col>82</xdr:col>
      <xdr:colOff>196850</xdr:colOff>
      <xdr:row>81</xdr:row>
      <xdr:rowOff>30662</xdr:rowOff>
    </xdr:to>
    <xdr:cxnSp macro="">
      <xdr:nvCxnSpPr>
        <xdr:cNvPr id="435" name="直線コネクタ 434"/>
        <xdr:cNvCxnSpPr/>
      </xdr:nvCxnSpPr>
      <xdr:spPr>
        <a:xfrm>
          <a:off x="16421100" y="13918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36"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37" name="直線コネクタ 436"/>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171087</xdr:rowOff>
    </xdr:from>
    <xdr:to>
      <xdr:col>82</xdr:col>
      <xdr:colOff>107950</xdr:colOff>
      <xdr:row>76</xdr:row>
      <xdr:rowOff>97608</xdr:rowOff>
    </xdr:to>
    <xdr:cxnSp macro="">
      <xdr:nvCxnSpPr>
        <xdr:cNvPr id="438" name="直線コネクタ 437"/>
        <xdr:cNvCxnSpPr/>
      </xdr:nvCxnSpPr>
      <xdr:spPr>
        <a:xfrm flipV="1">
          <a:off x="15671800" y="1302983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77669</xdr:rowOff>
    </xdr:from>
    <xdr:ext cx="762000" cy="259045"/>
    <xdr:sp macro="" textlink="">
      <xdr:nvSpPr>
        <xdr:cNvPr id="439" name="公債費以外平均値テキスト"/>
        <xdr:cNvSpPr txBox="1"/>
      </xdr:nvSpPr>
      <xdr:spPr>
        <a:xfrm>
          <a:off x="16598900" y="13107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105592</xdr:rowOff>
    </xdr:from>
    <xdr:to>
      <xdr:col>82</xdr:col>
      <xdr:colOff>158750</xdr:colOff>
      <xdr:row>77</xdr:row>
      <xdr:rowOff>35742</xdr:rowOff>
    </xdr:to>
    <xdr:sp macro="" textlink="">
      <xdr:nvSpPr>
        <xdr:cNvPr id="440" name="フローチャート: 判断 439"/>
        <xdr:cNvSpPr/>
      </xdr:nvSpPr>
      <xdr:spPr>
        <a:xfrm>
          <a:off x="16459200" y="131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138430</xdr:rowOff>
    </xdr:from>
    <xdr:to>
      <xdr:col>78</xdr:col>
      <xdr:colOff>69850</xdr:colOff>
      <xdr:row>76</xdr:row>
      <xdr:rowOff>97608</xdr:rowOff>
    </xdr:to>
    <xdr:cxnSp macro="">
      <xdr:nvCxnSpPr>
        <xdr:cNvPr id="441" name="直線コネクタ 440"/>
        <xdr:cNvCxnSpPr/>
      </xdr:nvCxnSpPr>
      <xdr:spPr>
        <a:xfrm>
          <a:off x="14782800" y="1299718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1088</xdr:rowOff>
    </xdr:from>
    <xdr:to>
      <xdr:col>78</xdr:col>
      <xdr:colOff>120650</xdr:colOff>
      <xdr:row>76</xdr:row>
      <xdr:rowOff>102688</xdr:rowOff>
    </xdr:to>
    <xdr:sp macro="" textlink="">
      <xdr:nvSpPr>
        <xdr:cNvPr id="442" name="フローチャート: 判断 441"/>
        <xdr:cNvSpPr/>
      </xdr:nvSpPr>
      <xdr:spPr>
        <a:xfrm>
          <a:off x="15621000" y="13031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112865</xdr:rowOff>
    </xdr:from>
    <xdr:ext cx="736600" cy="259045"/>
    <xdr:sp macro="" textlink="">
      <xdr:nvSpPr>
        <xdr:cNvPr id="443" name="テキスト ボックス 442"/>
        <xdr:cNvSpPr txBox="1"/>
      </xdr:nvSpPr>
      <xdr:spPr>
        <a:xfrm>
          <a:off x="15290800" y="1280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138430</xdr:rowOff>
    </xdr:from>
    <xdr:to>
      <xdr:col>73</xdr:col>
      <xdr:colOff>180975</xdr:colOff>
      <xdr:row>76</xdr:row>
      <xdr:rowOff>45357</xdr:rowOff>
    </xdr:to>
    <xdr:cxnSp macro="">
      <xdr:nvCxnSpPr>
        <xdr:cNvPr id="444" name="直線コネクタ 443"/>
        <xdr:cNvCxnSpPr/>
      </xdr:nvCxnSpPr>
      <xdr:spPr>
        <a:xfrm flipV="1">
          <a:off x="13893800" y="1299718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126819</xdr:rowOff>
    </xdr:from>
    <xdr:to>
      <xdr:col>74</xdr:col>
      <xdr:colOff>31750</xdr:colOff>
      <xdr:row>76</xdr:row>
      <xdr:rowOff>56969</xdr:rowOff>
    </xdr:to>
    <xdr:sp macro="" textlink="">
      <xdr:nvSpPr>
        <xdr:cNvPr id="445" name="フローチャート: 判断 444"/>
        <xdr:cNvSpPr/>
      </xdr:nvSpPr>
      <xdr:spPr>
        <a:xfrm>
          <a:off x="14732000" y="1298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41746</xdr:rowOff>
    </xdr:from>
    <xdr:ext cx="762000" cy="259045"/>
    <xdr:sp macro="" textlink="">
      <xdr:nvSpPr>
        <xdr:cNvPr id="446" name="テキスト ボックス 445"/>
        <xdr:cNvSpPr txBox="1"/>
      </xdr:nvSpPr>
      <xdr:spPr>
        <a:xfrm>
          <a:off x="14401800" y="1307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151493</xdr:rowOff>
    </xdr:from>
    <xdr:to>
      <xdr:col>69</xdr:col>
      <xdr:colOff>92075</xdr:colOff>
      <xdr:row>76</xdr:row>
      <xdr:rowOff>45357</xdr:rowOff>
    </xdr:to>
    <xdr:cxnSp macro="">
      <xdr:nvCxnSpPr>
        <xdr:cNvPr id="447" name="直線コネクタ 446"/>
        <xdr:cNvCxnSpPr/>
      </xdr:nvCxnSpPr>
      <xdr:spPr>
        <a:xfrm>
          <a:off x="13004800" y="13010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74567</xdr:rowOff>
    </xdr:from>
    <xdr:to>
      <xdr:col>69</xdr:col>
      <xdr:colOff>142875</xdr:colOff>
      <xdr:row>76</xdr:row>
      <xdr:rowOff>4716</xdr:rowOff>
    </xdr:to>
    <xdr:sp macro="" textlink="">
      <xdr:nvSpPr>
        <xdr:cNvPr id="448" name="フローチャート: 判断 447"/>
        <xdr:cNvSpPr/>
      </xdr:nvSpPr>
      <xdr:spPr>
        <a:xfrm>
          <a:off x="13843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14894</xdr:rowOff>
    </xdr:from>
    <xdr:ext cx="762000" cy="259045"/>
    <xdr:sp macro="" textlink="">
      <xdr:nvSpPr>
        <xdr:cNvPr id="449" name="テキスト ボックス 448"/>
        <xdr:cNvSpPr txBox="1"/>
      </xdr:nvSpPr>
      <xdr:spPr>
        <a:xfrm>
          <a:off x="13512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15784</xdr:rowOff>
    </xdr:from>
    <xdr:to>
      <xdr:col>65</xdr:col>
      <xdr:colOff>53975</xdr:colOff>
      <xdr:row>75</xdr:row>
      <xdr:rowOff>117384</xdr:rowOff>
    </xdr:to>
    <xdr:sp macro="" textlink="">
      <xdr:nvSpPr>
        <xdr:cNvPr id="450" name="フローチャート: 判断 449"/>
        <xdr:cNvSpPr/>
      </xdr:nvSpPr>
      <xdr:spPr>
        <a:xfrm>
          <a:off x="12954000" y="1287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127561</xdr:rowOff>
    </xdr:from>
    <xdr:ext cx="762000" cy="259045"/>
    <xdr:sp macro="" textlink="">
      <xdr:nvSpPr>
        <xdr:cNvPr id="451" name="テキスト ボックス 450"/>
        <xdr:cNvSpPr txBox="1"/>
      </xdr:nvSpPr>
      <xdr:spPr>
        <a:xfrm>
          <a:off x="12623800" y="1264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120287</xdr:rowOff>
    </xdr:from>
    <xdr:to>
      <xdr:col>82</xdr:col>
      <xdr:colOff>158750</xdr:colOff>
      <xdr:row>76</xdr:row>
      <xdr:rowOff>50437</xdr:rowOff>
    </xdr:to>
    <xdr:sp macro="" textlink="">
      <xdr:nvSpPr>
        <xdr:cNvPr id="457" name="楕円 456"/>
        <xdr:cNvSpPr/>
      </xdr:nvSpPr>
      <xdr:spPr>
        <a:xfrm>
          <a:off x="164592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136814</xdr:rowOff>
    </xdr:from>
    <xdr:ext cx="762000" cy="259045"/>
    <xdr:sp macro="" textlink="">
      <xdr:nvSpPr>
        <xdr:cNvPr id="458" name="公債費以外該当値テキスト"/>
        <xdr:cNvSpPr txBox="1"/>
      </xdr:nvSpPr>
      <xdr:spPr>
        <a:xfrm>
          <a:off x="16598900" y="12824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46808</xdr:rowOff>
    </xdr:from>
    <xdr:to>
      <xdr:col>78</xdr:col>
      <xdr:colOff>120650</xdr:colOff>
      <xdr:row>76</xdr:row>
      <xdr:rowOff>148408</xdr:rowOff>
    </xdr:to>
    <xdr:sp macro="" textlink="">
      <xdr:nvSpPr>
        <xdr:cNvPr id="459" name="楕円 458"/>
        <xdr:cNvSpPr/>
      </xdr:nvSpPr>
      <xdr:spPr>
        <a:xfrm>
          <a:off x="15621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133185</xdr:rowOff>
    </xdr:from>
    <xdr:ext cx="736600" cy="259045"/>
    <xdr:sp macro="" textlink="">
      <xdr:nvSpPr>
        <xdr:cNvPr id="460" name="テキスト ボックス 459"/>
        <xdr:cNvSpPr txBox="1"/>
      </xdr:nvSpPr>
      <xdr:spPr>
        <a:xfrm>
          <a:off x="15290800" y="13163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87630</xdr:rowOff>
    </xdr:from>
    <xdr:to>
      <xdr:col>74</xdr:col>
      <xdr:colOff>31750</xdr:colOff>
      <xdr:row>76</xdr:row>
      <xdr:rowOff>17780</xdr:rowOff>
    </xdr:to>
    <xdr:sp macro="" textlink="">
      <xdr:nvSpPr>
        <xdr:cNvPr id="461" name="楕円 460"/>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27957</xdr:rowOff>
    </xdr:from>
    <xdr:ext cx="762000" cy="259045"/>
    <xdr:sp macro="" textlink="">
      <xdr:nvSpPr>
        <xdr:cNvPr id="462" name="テキスト ボックス 461"/>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166007</xdr:rowOff>
    </xdr:from>
    <xdr:to>
      <xdr:col>69</xdr:col>
      <xdr:colOff>142875</xdr:colOff>
      <xdr:row>76</xdr:row>
      <xdr:rowOff>96157</xdr:rowOff>
    </xdr:to>
    <xdr:sp macro="" textlink="">
      <xdr:nvSpPr>
        <xdr:cNvPr id="463" name="楕円 462"/>
        <xdr:cNvSpPr/>
      </xdr:nvSpPr>
      <xdr:spPr>
        <a:xfrm>
          <a:off x="13843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80934</xdr:rowOff>
    </xdr:from>
    <xdr:ext cx="762000" cy="259045"/>
    <xdr:sp macro="" textlink="">
      <xdr:nvSpPr>
        <xdr:cNvPr id="464" name="テキスト ボックス 463"/>
        <xdr:cNvSpPr txBox="1"/>
      </xdr:nvSpPr>
      <xdr:spPr>
        <a:xfrm>
          <a:off x="13512800" y="1311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100693</xdr:rowOff>
    </xdr:from>
    <xdr:to>
      <xdr:col>65</xdr:col>
      <xdr:colOff>53975</xdr:colOff>
      <xdr:row>76</xdr:row>
      <xdr:rowOff>30843</xdr:rowOff>
    </xdr:to>
    <xdr:sp macro="" textlink="">
      <xdr:nvSpPr>
        <xdr:cNvPr id="465" name="楕円 464"/>
        <xdr:cNvSpPr/>
      </xdr:nvSpPr>
      <xdr:spPr>
        <a:xfrm>
          <a:off x="12954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15620</xdr:rowOff>
    </xdr:from>
    <xdr:ext cx="762000" cy="259045"/>
    <xdr:sp macro="" textlink="">
      <xdr:nvSpPr>
        <xdr:cNvPr id="466" name="テキスト ボックス 465"/>
        <xdr:cNvSpPr txBox="1"/>
      </xdr:nvSpPr>
      <xdr:spPr>
        <a:xfrm>
          <a:off x="12623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111140</xdr:rowOff>
    </xdr:from>
    <xdr:to>
      <xdr:col>29</xdr:col>
      <xdr:colOff>127000</xdr:colOff>
      <xdr:row>19</xdr:row>
      <xdr:rowOff>118977</xdr:rowOff>
    </xdr:to>
    <xdr:cxnSp macro="">
      <xdr:nvCxnSpPr>
        <xdr:cNvPr id="47" name="直線コネクタ 46"/>
        <xdr:cNvCxnSpPr/>
      </xdr:nvCxnSpPr>
      <xdr:spPr bwMode="auto">
        <a:xfrm flipV="1">
          <a:off x="5651500" y="2044715"/>
          <a:ext cx="0" cy="13794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91054</xdr:rowOff>
    </xdr:from>
    <xdr:ext cx="762000" cy="259045"/>
    <xdr:sp macro="" textlink="">
      <xdr:nvSpPr>
        <xdr:cNvPr id="48" name="人口1人当たり決算額の推移最小値テキスト130"/>
        <xdr:cNvSpPr txBox="1"/>
      </xdr:nvSpPr>
      <xdr:spPr>
        <a:xfrm>
          <a:off x="5740400" y="339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118977</xdr:rowOff>
    </xdr:from>
    <xdr:to>
      <xdr:col>30</xdr:col>
      <xdr:colOff>25400</xdr:colOff>
      <xdr:row>19</xdr:row>
      <xdr:rowOff>118977</xdr:rowOff>
    </xdr:to>
    <xdr:cxnSp macro="">
      <xdr:nvCxnSpPr>
        <xdr:cNvPr id="49" name="直線コネクタ 48"/>
        <xdr:cNvCxnSpPr/>
      </xdr:nvCxnSpPr>
      <xdr:spPr bwMode="auto">
        <a:xfrm>
          <a:off x="5562600" y="34241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26067</xdr:rowOff>
    </xdr:from>
    <xdr:ext cx="762000" cy="259045"/>
    <xdr:sp macro="" textlink="">
      <xdr:nvSpPr>
        <xdr:cNvPr id="50" name="人口1人当たり決算額の推移最大値テキスト130"/>
        <xdr:cNvSpPr txBox="1"/>
      </xdr:nvSpPr>
      <xdr:spPr>
        <a:xfrm>
          <a:off x="5740400" y="178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111140</xdr:rowOff>
    </xdr:from>
    <xdr:to>
      <xdr:col>30</xdr:col>
      <xdr:colOff>25400</xdr:colOff>
      <xdr:row>11</xdr:row>
      <xdr:rowOff>111140</xdr:rowOff>
    </xdr:to>
    <xdr:cxnSp macro="">
      <xdr:nvCxnSpPr>
        <xdr:cNvPr id="51" name="直線コネクタ 50"/>
        <xdr:cNvCxnSpPr/>
      </xdr:nvCxnSpPr>
      <xdr:spPr bwMode="auto">
        <a:xfrm>
          <a:off x="5562600" y="204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12025</xdr:rowOff>
    </xdr:from>
    <xdr:to>
      <xdr:col>29</xdr:col>
      <xdr:colOff>127000</xdr:colOff>
      <xdr:row>19</xdr:row>
      <xdr:rowOff>15095</xdr:rowOff>
    </xdr:to>
    <xdr:cxnSp macro="">
      <xdr:nvCxnSpPr>
        <xdr:cNvPr id="52" name="直線コネクタ 51"/>
        <xdr:cNvCxnSpPr/>
      </xdr:nvCxnSpPr>
      <xdr:spPr bwMode="auto">
        <a:xfrm flipV="1">
          <a:off x="5003800" y="3145750"/>
          <a:ext cx="647700" cy="174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98747</xdr:rowOff>
    </xdr:from>
    <xdr:ext cx="762000" cy="259045"/>
    <xdr:sp macro="" textlink="">
      <xdr:nvSpPr>
        <xdr:cNvPr id="53" name="人口1人当たり決算額の推移平均値テキスト130"/>
        <xdr:cNvSpPr txBox="1"/>
      </xdr:nvSpPr>
      <xdr:spPr>
        <a:xfrm>
          <a:off x="5740400" y="2546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82220</xdr:rowOff>
    </xdr:from>
    <xdr:to>
      <xdr:col>29</xdr:col>
      <xdr:colOff>177800</xdr:colOff>
      <xdr:row>16</xdr:row>
      <xdr:rowOff>12370</xdr:rowOff>
    </xdr:to>
    <xdr:sp macro="" textlink="">
      <xdr:nvSpPr>
        <xdr:cNvPr id="54" name="フローチャート: 判断 53"/>
        <xdr:cNvSpPr/>
      </xdr:nvSpPr>
      <xdr:spPr bwMode="auto">
        <a:xfrm>
          <a:off x="5600700" y="2701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15095</xdr:rowOff>
    </xdr:from>
    <xdr:to>
      <xdr:col>26</xdr:col>
      <xdr:colOff>50800</xdr:colOff>
      <xdr:row>19</xdr:row>
      <xdr:rowOff>36387</xdr:rowOff>
    </xdr:to>
    <xdr:cxnSp macro="">
      <xdr:nvCxnSpPr>
        <xdr:cNvPr id="55" name="直線コネクタ 54"/>
        <xdr:cNvCxnSpPr/>
      </xdr:nvCxnSpPr>
      <xdr:spPr bwMode="auto">
        <a:xfrm flipV="1">
          <a:off x="4305300" y="3320270"/>
          <a:ext cx="698500" cy="21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1818</xdr:rowOff>
    </xdr:from>
    <xdr:to>
      <xdr:col>26</xdr:col>
      <xdr:colOff>101600</xdr:colOff>
      <xdr:row>14</xdr:row>
      <xdr:rowOff>103418</xdr:rowOff>
    </xdr:to>
    <xdr:sp macro="" textlink="">
      <xdr:nvSpPr>
        <xdr:cNvPr id="56" name="フローチャート: 判断 55"/>
        <xdr:cNvSpPr/>
      </xdr:nvSpPr>
      <xdr:spPr bwMode="auto">
        <a:xfrm>
          <a:off x="4953000" y="2449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113595</xdr:rowOff>
    </xdr:from>
    <xdr:ext cx="736600" cy="259045"/>
    <xdr:sp macro="" textlink="">
      <xdr:nvSpPr>
        <xdr:cNvPr id="57" name="テキスト ボックス 56"/>
        <xdr:cNvSpPr txBox="1"/>
      </xdr:nvSpPr>
      <xdr:spPr>
        <a:xfrm>
          <a:off x="4622800" y="221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36387</xdr:rowOff>
    </xdr:from>
    <xdr:to>
      <xdr:col>22</xdr:col>
      <xdr:colOff>114300</xdr:colOff>
      <xdr:row>19</xdr:row>
      <xdr:rowOff>49221</xdr:rowOff>
    </xdr:to>
    <xdr:cxnSp macro="">
      <xdr:nvCxnSpPr>
        <xdr:cNvPr id="58" name="直線コネクタ 57"/>
        <xdr:cNvCxnSpPr/>
      </xdr:nvCxnSpPr>
      <xdr:spPr bwMode="auto">
        <a:xfrm flipV="1">
          <a:off x="3606800" y="3341562"/>
          <a:ext cx="698500" cy="12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38916</xdr:rowOff>
    </xdr:from>
    <xdr:to>
      <xdr:col>22</xdr:col>
      <xdr:colOff>165100</xdr:colOff>
      <xdr:row>14</xdr:row>
      <xdr:rowOff>140516</xdr:rowOff>
    </xdr:to>
    <xdr:sp macro="" textlink="">
      <xdr:nvSpPr>
        <xdr:cNvPr id="59" name="フローチャート: 判断 58"/>
        <xdr:cNvSpPr/>
      </xdr:nvSpPr>
      <xdr:spPr bwMode="auto">
        <a:xfrm>
          <a:off x="4254500" y="24868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150693</xdr:rowOff>
    </xdr:from>
    <xdr:ext cx="762000" cy="259045"/>
    <xdr:sp macro="" textlink="">
      <xdr:nvSpPr>
        <xdr:cNvPr id="60" name="テキスト ボックス 59"/>
        <xdr:cNvSpPr txBox="1"/>
      </xdr:nvSpPr>
      <xdr:spPr>
        <a:xfrm>
          <a:off x="3924300" y="225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49221</xdr:rowOff>
    </xdr:from>
    <xdr:to>
      <xdr:col>18</xdr:col>
      <xdr:colOff>177800</xdr:colOff>
      <xdr:row>19</xdr:row>
      <xdr:rowOff>91578</xdr:rowOff>
    </xdr:to>
    <xdr:cxnSp macro="">
      <xdr:nvCxnSpPr>
        <xdr:cNvPr id="61" name="直線コネクタ 60"/>
        <xdr:cNvCxnSpPr/>
      </xdr:nvCxnSpPr>
      <xdr:spPr bwMode="auto">
        <a:xfrm flipV="1">
          <a:off x="2908300" y="3354396"/>
          <a:ext cx="698500" cy="42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37414</xdr:rowOff>
    </xdr:from>
    <xdr:to>
      <xdr:col>19</xdr:col>
      <xdr:colOff>38100</xdr:colOff>
      <xdr:row>14</xdr:row>
      <xdr:rowOff>139014</xdr:rowOff>
    </xdr:to>
    <xdr:sp macro="" textlink="">
      <xdr:nvSpPr>
        <xdr:cNvPr id="62" name="フローチャート: 判断 61"/>
        <xdr:cNvSpPr/>
      </xdr:nvSpPr>
      <xdr:spPr bwMode="auto">
        <a:xfrm>
          <a:off x="3556000" y="2485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149191</xdr:rowOff>
    </xdr:from>
    <xdr:ext cx="762000" cy="259045"/>
    <xdr:sp macro="" textlink="">
      <xdr:nvSpPr>
        <xdr:cNvPr id="63" name="テキスト ボックス 62"/>
        <xdr:cNvSpPr txBox="1"/>
      </xdr:nvSpPr>
      <xdr:spPr>
        <a:xfrm>
          <a:off x="3225800" y="225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69288</xdr:rowOff>
    </xdr:from>
    <xdr:to>
      <xdr:col>15</xdr:col>
      <xdr:colOff>101600</xdr:colOff>
      <xdr:row>14</xdr:row>
      <xdr:rowOff>170888</xdr:rowOff>
    </xdr:to>
    <xdr:sp macro="" textlink="">
      <xdr:nvSpPr>
        <xdr:cNvPr id="64" name="フローチャート: 判断 63"/>
        <xdr:cNvSpPr/>
      </xdr:nvSpPr>
      <xdr:spPr bwMode="auto">
        <a:xfrm>
          <a:off x="2857500" y="2517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9615</xdr:rowOff>
    </xdr:from>
    <xdr:ext cx="762000" cy="259045"/>
    <xdr:sp macro="" textlink="">
      <xdr:nvSpPr>
        <xdr:cNvPr id="65" name="テキスト ボックス 64"/>
        <xdr:cNvSpPr txBox="1"/>
      </xdr:nvSpPr>
      <xdr:spPr>
        <a:xfrm>
          <a:off x="2527300" y="22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132675</xdr:rowOff>
    </xdr:from>
    <xdr:to>
      <xdr:col>29</xdr:col>
      <xdr:colOff>177800</xdr:colOff>
      <xdr:row>18</xdr:row>
      <xdr:rowOff>62825</xdr:rowOff>
    </xdr:to>
    <xdr:sp macro="" textlink="">
      <xdr:nvSpPr>
        <xdr:cNvPr id="71" name="楕円 70"/>
        <xdr:cNvSpPr/>
      </xdr:nvSpPr>
      <xdr:spPr bwMode="auto">
        <a:xfrm>
          <a:off x="5600700" y="3094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104752</xdr:rowOff>
    </xdr:from>
    <xdr:ext cx="762000" cy="259045"/>
    <xdr:sp macro="" textlink="">
      <xdr:nvSpPr>
        <xdr:cNvPr id="72" name="人口1人当たり決算額の推移該当値テキスト130"/>
        <xdr:cNvSpPr txBox="1"/>
      </xdr:nvSpPr>
      <xdr:spPr>
        <a:xfrm>
          <a:off x="5740400" y="30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135745</xdr:rowOff>
    </xdr:from>
    <xdr:to>
      <xdr:col>26</xdr:col>
      <xdr:colOff>101600</xdr:colOff>
      <xdr:row>19</xdr:row>
      <xdr:rowOff>65895</xdr:rowOff>
    </xdr:to>
    <xdr:sp macro="" textlink="">
      <xdr:nvSpPr>
        <xdr:cNvPr id="73" name="楕円 72"/>
        <xdr:cNvSpPr/>
      </xdr:nvSpPr>
      <xdr:spPr bwMode="auto">
        <a:xfrm>
          <a:off x="4953000" y="3269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50672</xdr:rowOff>
    </xdr:from>
    <xdr:ext cx="736600" cy="259045"/>
    <xdr:sp macro="" textlink="">
      <xdr:nvSpPr>
        <xdr:cNvPr id="74" name="テキスト ボックス 73"/>
        <xdr:cNvSpPr txBox="1"/>
      </xdr:nvSpPr>
      <xdr:spPr>
        <a:xfrm>
          <a:off x="4622800" y="3355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157037</xdr:rowOff>
    </xdr:from>
    <xdr:to>
      <xdr:col>22</xdr:col>
      <xdr:colOff>165100</xdr:colOff>
      <xdr:row>19</xdr:row>
      <xdr:rowOff>87187</xdr:rowOff>
    </xdr:to>
    <xdr:sp macro="" textlink="">
      <xdr:nvSpPr>
        <xdr:cNvPr id="75" name="楕円 74"/>
        <xdr:cNvSpPr/>
      </xdr:nvSpPr>
      <xdr:spPr bwMode="auto">
        <a:xfrm>
          <a:off x="4254500" y="3290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71964</xdr:rowOff>
    </xdr:from>
    <xdr:ext cx="762000" cy="259045"/>
    <xdr:sp macro="" textlink="">
      <xdr:nvSpPr>
        <xdr:cNvPr id="76" name="テキスト ボックス 75"/>
        <xdr:cNvSpPr txBox="1"/>
      </xdr:nvSpPr>
      <xdr:spPr>
        <a:xfrm>
          <a:off x="3924300" y="3377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169871</xdr:rowOff>
    </xdr:from>
    <xdr:to>
      <xdr:col>19</xdr:col>
      <xdr:colOff>38100</xdr:colOff>
      <xdr:row>19</xdr:row>
      <xdr:rowOff>100021</xdr:rowOff>
    </xdr:to>
    <xdr:sp macro="" textlink="">
      <xdr:nvSpPr>
        <xdr:cNvPr id="77" name="楕円 76"/>
        <xdr:cNvSpPr/>
      </xdr:nvSpPr>
      <xdr:spPr bwMode="auto">
        <a:xfrm>
          <a:off x="3556000" y="3303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84798</xdr:rowOff>
    </xdr:from>
    <xdr:ext cx="762000" cy="259045"/>
    <xdr:sp macro="" textlink="">
      <xdr:nvSpPr>
        <xdr:cNvPr id="78" name="テキスト ボックス 77"/>
        <xdr:cNvSpPr txBox="1"/>
      </xdr:nvSpPr>
      <xdr:spPr>
        <a:xfrm>
          <a:off x="3225800" y="338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40778</xdr:rowOff>
    </xdr:from>
    <xdr:to>
      <xdr:col>15</xdr:col>
      <xdr:colOff>101600</xdr:colOff>
      <xdr:row>19</xdr:row>
      <xdr:rowOff>142378</xdr:rowOff>
    </xdr:to>
    <xdr:sp macro="" textlink="">
      <xdr:nvSpPr>
        <xdr:cNvPr id="79" name="楕円 78"/>
        <xdr:cNvSpPr/>
      </xdr:nvSpPr>
      <xdr:spPr bwMode="auto">
        <a:xfrm>
          <a:off x="2857500" y="3345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127155</xdr:rowOff>
    </xdr:from>
    <xdr:ext cx="762000" cy="259045"/>
    <xdr:sp macro="" textlink="">
      <xdr:nvSpPr>
        <xdr:cNvPr id="80" name="テキスト ボックス 79"/>
        <xdr:cNvSpPr txBox="1"/>
      </xdr:nvSpPr>
      <xdr:spPr>
        <a:xfrm>
          <a:off x="2527300" y="343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98360</xdr:rowOff>
    </xdr:from>
    <xdr:to>
      <xdr:col>29</xdr:col>
      <xdr:colOff>127000</xdr:colOff>
      <xdr:row>37</xdr:row>
      <xdr:rowOff>268275</xdr:rowOff>
    </xdr:to>
    <xdr:cxnSp macro="">
      <xdr:nvCxnSpPr>
        <xdr:cNvPr id="110" name="直線コネクタ 109"/>
        <xdr:cNvCxnSpPr/>
      </xdr:nvCxnSpPr>
      <xdr:spPr bwMode="auto">
        <a:xfrm flipV="1">
          <a:off x="5651500" y="6022910"/>
          <a:ext cx="0" cy="1370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240352</xdr:rowOff>
    </xdr:from>
    <xdr:ext cx="762000" cy="259045"/>
    <xdr:sp macro="" textlink="">
      <xdr:nvSpPr>
        <xdr:cNvPr id="111" name="人口1人当たり決算額の推移最小値テキスト445"/>
        <xdr:cNvSpPr txBox="1"/>
      </xdr:nvSpPr>
      <xdr:spPr>
        <a:xfrm>
          <a:off x="5740400" y="736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268275</xdr:rowOff>
    </xdr:from>
    <xdr:to>
      <xdr:col>30</xdr:col>
      <xdr:colOff>25400</xdr:colOff>
      <xdr:row>37</xdr:row>
      <xdr:rowOff>268275</xdr:rowOff>
    </xdr:to>
    <xdr:cxnSp macro="">
      <xdr:nvCxnSpPr>
        <xdr:cNvPr id="112" name="直線コネクタ 111"/>
        <xdr:cNvCxnSpPr/>
      </xdr:nvCxnSpPr>
      <xdr:spPr bwMode="auto">
        <a:xfrm>
          <a:off x="5562600" y="73929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13287</xdr:rowOff>
    </xdr:from>
    <xdr:ext cx="762000" cy="259045"/>
    <xdr:sp macro="" textlink="">
      <xdr:nvSpPr>
        <xdr:cNvPr id="113" name="人口1人当たり決算額の推移最大値テキスト445"/>
        <xdr:cNvSpPr txBox="1"/>
      </xdr:nvSpPr>
      <xdr:spPr>
        <a:xfrm>
          <a:off x="5740400" y="576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98360</xdr:rowOff>
    </xdr:from>
    <xdr:to>
      <xdr:col>30</xdr:col>
      <xdr:colOff>25400</xdr:colOff>
      <xdr:row>33</xdr:row>
      <xdr:rowOff>98360</xdr:rowOff>
    </xdr:to>
    <xdr:cxnSp macro="">
      <xdr:nvCxnSpPr>
        <xdr:cNvPr id="114" name="直線コネクタ 113"/>
        <xdr:cNvCxnSpPr/>
      </xdr:nvCxnSpPr>
      <xdr:spPr bwMode="auto">
        <a:xfrm>
          <a:off x="5562600" y="6022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214064</xdr:rowOff>
    </xdr:from>
    <xdr:to>
      <xdr:col>29</xdr:col>
      <xdr:colOff>127000</xdr:colOff>
      <xdr:row>35</xdr:row>
      <xdr:rowOff>262756</xdr:rowOff>
    </xdr:to>
    <xdr:cxnSp macro="">
      <xdr:nvCxnSpPr>
        <xdr:cNvPr id="115" name="直線コネクタ 114"/>
        <xdr:cNvCxnSpPr/>
      </xdr:nvCxnSpPr>
      <xdr:spPr bwMode="auto">
        <a:xfrm>
          <a:off x="5003800" y="6824414"/>
          <a:ext cx="647700" cy="48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310419</xdr:rowOff>
    </xdr:from>
    <xdr:ext cx="762000" cy="259045"/>
    <xdr:sp macro="" textlink="">
      <xdr:nvSpPr>
        <xdr:cNvPr id="116" name="人口1人当たり決算額の推移平均値テキスト445"/>
        <xdr:cNvSpPr txBox="1"/>
      </xdr:nvSpPr>
      <xdr:spPr>
        <a:xfrm>
          <a:off x="5740400" y="6577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122442</xdr:rowOff>
    </xdr:from>
    <xdr:to>
      <xdr:col>29</xdr:col>
      <xdr:colOff>177800</xdr:colOff>
      <xdr:row>35</xdr:row>
      <xdr:rowOff>224042</xdr:rowOff>
    </xdr:to>
    <xdr:sp macro="" textlink="">
      <xdr:nvSpPr>
        <xdr:cNvPr id="117" name="フローチャート: 判断 116"/>
        <xdr:cNvSpPr/>
      </xdr:nvSpPr>
      <xdr:spPr bwMode="auto">
        <a:xfrm>
          <a:off x="5600700" y="6732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213411</xdr:rowOff>
    </xdr:from>
    <xdr:to>
      <xdr:col>26</xdr:col>
      <xdr:colOff>50800</xdr:colOff>
      <xdr:row>35</xdr:row>
      <xdr:rowOff>214064</xdr:rowOff>
    </xdr:to>
    <xdr:cxnSp macro="">
      <xdr:nvCxnSpPr>
        <xdr:cNvPr id="118" name="直線コネクタ 117"/>
        <xdr:cNvCxnSpPr/>
      </xdr:nvCxnSpPr>
      <xdr:spPr bwMode="auto">
        <a:xfrm>
          <a:off x="4305300" y="6823761"/>
          <a:ext cx="698500" cy="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44947</xdr:rowOff>
    </xdr:from>
    <xdr:to>
      <xdr:col>26</xdr:col>
      <xdr:colOff>101600</xdr:colOff>
      <xdr:row>35</xdr:row>
      <xdr:rowOff>146547</xdr:rowOff>
    </xdr:to>
    <xdr:sp macro="" textlink="">
      <xdr:nvSpPr>
        <xdr:cNvPr id="119" name="フローチャート: 判断 118"/>
        <xdr:cNvSpPr/>
      </xdr:nvSpPr>
      <xdr:spPr bwMode="auto">
        <a:xfrm>
          <a:off x="4953000" y="6655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156724</xdr:rowOff>
    </xdr:from>
    <xdr:ext cx="736600" cy="259045"/>
    <xdr:sp macro="" textlink="">
      <xdr:nvSpPr>
        <xdr:cNvPr id="120" name="テキスト ボックス 119"/>
        <xdr:cNvSpPr txBox="1"/>
      </xdr:nvSpPr>
      <xdr:spPr>
        <a:xfrm>
          <a:off x="4622800" y="642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213411</xdr:rowOff>
    </xdr:from>
    <xdr:to>
      <xdr:col>22</xdr:col>
      <xdr:colOff>114300</xdr:colOff>
      <xdr:row>35</xdr:row>
      <xdr:rowOff>232711</xdr:rowOff>
    </xdr:to>
    <xdr:cxnSp macro="">
      <xdr:nvCxnSpPr>
        <xdr:cNvPr id="121" name="直線コネクタ 120"/>
        <xdr:cNvCxnSpPr/>
      </xdr:nvCxnSpPr>
      <xdr:spPr bwMode="auto">
        <a:xfrm flipV="1">
          <a:off x="3606800" y="6823761"/>
          <a:ext cx="698500" cy="19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60361</xdr:rowOff>
    </xdr:from>
    <xdr:to>
      <xdr:col>22</xdr:col>
      <xdr:colOff>165100</xdr:colOff>
      <xdr:row>35</xdr:row>
      <xdr:rowOff>161961</xdr:rowOff>
    </xdr:to>
    <xdr:sp macro="" textlink="">
      <xdr:nvSpPr>
        <xdr:cNvPr id="122" name="フローチャート: 判断 121"/>
        <xdr:cNvSpPr/>
      </xdr:nvSpPr>
      <xdr:spPr bwMode="auto">
        <a:xfrm>
          <a:off x="4254500" y="6670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172138</xdr:rowOff>
    </xdr:from>
    <xdr:ext cx="762000" cy="259045"/>
    <xdr:sp macro="" textlink="">
      <xdr:nvSpPr>
        <xdr:cNvPr id="123" name="テキスト ボックス 122"/>
        <xdr:cNvSpPr txBox="1"/>
      </xdr:nvSpPr>
      <xdr:spPr>
        <a:xfrm>
          <a:off x="3924300" y="643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232711</xdr:rowOff>
    </xdr:from>
    <xdr:to>
      <xdr:col>18</xdr:col>
      <xdr:colOff>177800</xdr:colOff>
      <xdr:row>35</xdr:row>
      <xdr:rowOff>253808</xdr:rowOff>
    </xdr:to>
    <xdr:cxnSp macro="">
      <xdr:nvCxnSpPr>
        <xdr:cNvPr id="124" name="直線コネクタ 123"/>
        <xdr:cNvCxnSpPr/>
      </xdr:nvCxnSpPr>
      <xdr:spPr bwMode="auto">
        <a:xfrm flipV="1">
          <a:off x="2908300" y="6843061"/>
          <a:ext cx="698500" cy="21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26071</xdr:rowOff>
    </xdr:from>
    <xdr:to>
      <xdr:col>19</xdr:col>
      <xdr:colOff>38100</xdr:colOff>
      <xdr:row>35</xdr:row>
      <xdr:rowOff>127671</xdr:rowOff>
    </xdr:to>
    <xdr:sp macro="" textlink="">
      <xdr:nvSpPr>
        <xdr:cNvPr id="125" name="フローチャート: 判断 124"/>
        <xdr:cNvSpPr/>
      </xdr:nvSpPr>
      <xdr:spPr bwMode="auto">
        <a:xfrm>
          <a:off x="3556000" y="6636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137848</xdr:rowOff>
    </xdr:from>
    <xdr:ext cx="762000" cy="259045"/>
    <xdr:sp macro="" textlink="">
      <xdr:nvSpPr>
        <xdr:cNvPr id="126" name="テキスト ボックス 125"/>
        <xdr:cNvSpPr txBox="1"/>
      </xdr:nvSpPr>
      <xdr:spPr>
        <a:xfrm>
          <a:off x="3225800" y="640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20095</xdr:rowOff>
    </xdr:from>
    <xdr:to>
      <xdr:col>15</xdr:col>
      <xdr:colOff>101600</xdr:colOff>
      <xdr:row>35</xdr:row>
      <xdr:rowOff>121695</xdr:rowOff>
    </xdr:to>
    <xdr:sp macro="" textlink="">
      <xdr:nvSpPr>
        <xdr:cNvPr id="127" name="フローチャート: 判断 126"/>
        <xdr:cNvSpPr/>
      </xdr:nvSpPr>
      <xdr:spPr bwMode="auto">
        <a:xfrm>
          <a:off x="2857500" y="6630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131872</xdr:rowOff>
    </xdr:from>
    <xdr:ext cx="762000" cy="259045"/>
    <xdr:sp macro="" textlink="">
      <xdr:nvSpPr>
        <xdr:cNvPr id="128" name="テキスト ボックス 127"/>
        <xdr:cNvSpPr txBox="1"/>
      </xdr:nvSpPr>
      <xdr:spPr>
        <a:xfrm>
          <a:off x="2527300" y="63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211956</xdr:rowOff>
    </xdr:from>
    <xdr:to>
      <xdr:col>29</xdr:col>
      <xdr:colOff>177800</xdr:colOff>
      <xdr:row>35</xdr:row>
      <xdr:rowOff>313556</xdr:rowOff>
    </xdr:to>
    <xdr:sp macro="" textlink="">
      <xdr:nvSpPr>
        <xdr:cNvPr id="134" name="楕円 133"/>
        <xdr:cNvSpPr/>
      </xdr:nvSpPr>
      <xdr:spPr bwMode="auto">
        <a:xfrm>
          <a:off x="5600700" y="6822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184033</xdr:rowOff>
    </xdr:from>
    <xdr:ext cx="762000" cy="259045"/>
    <xdr:sp macro="" textlink="">
      <xdr:nvSpPr>
        <xdr:cNvPr id="135" name="人口1人当たり決算額の推移該当値テキスト445"/>
        <xdr:cNvSpPr txBox="1"/>
      </xdr:nvSpPr>
      <xdr:spPr>
        <a:xfrm>
          <a:off x="5740400" y="679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163264</xdr:rowOff>
    </xdr:from>
    <xdr:to>
      <xdr:col>26</xdr:col>
      <xdr:colOff>101600</xdr:colOff>
      <xdr:row>35</xdr:row>
      <xdr:rowOff>264864</xdr:rowOff>
    </xdr:to>
    <xdr:sp macro="" textlink="">
      <xdr:nvSpPr>
        <xdr:cNvPr id="136" name="楕円 135"/>
        <xdr:cNvSpPr/>
      </xdr:nvSpPr>
      <xdr:spPr bwMode="auto">
        <a:xfrm>
          <a:off x="4953000" y="6773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249641</xdr:rowOff>
    </xdr:from>
    <xdr:ext cx="736600" cy="259045"/>
    <xdr:sp macro="" textlink="">
      <xdr:nvSpPr>
        <xdr:cNvPr id="137" name="テキスト ボックス 136"/>
        <xdr:cNvSpPr txBox="1"/>
      </xdr:nvSpPr>
      <xdr:spPr>
        <a:xfrm>
          <a:off x="4622800" y="68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162611</xdr:rowOff>
    </xdr:from>
    <xdr:to>
      <xdr:col>22</xdr:col>
      <xdr:colOff>165100</xdr:colOff>
      <xdr:row>35</xdr:row>
      <xdr:rowOff>264211</xdr:rowOff>
    </xdr:to>
    <xdr:sp macro="" textlink="">
      <xdr:nvSpPr>
        <xdr:cNvPr id="138" name="楕円 137"/>
        <xdr:cNvSpPr/>
      </xdr:nvSpPr>
      <xdr:spPr bwMode="auto">
        <a:xfrm>
          <a:off x="4254500" y="6772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248988</xdr:rowOff>
    </xdr:from>
    <xdr:ext cx="762000" cy="259045"/>
    <xdr:sp macro="" textlink="">
      <xdr:nvSpPr>
        <xdr:cNvPr id="139" name="テキスト ボックス 138"/>
        <xdr:cNvSpPr txBox="1"/>
      </xdr:nvSpPr>
      <xdr:spPr>
        <a:xfrm>
          <a:off x="3924300" y="685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181911</xdr:rowOff>
    </xdr:from>
    <xdr:to>
      <xdr:col>19</xdr:col>
      <xdr:colOff>38100</xdr:colOff>
      <xdr:row>35</xdr:row>
      <xdr:rowOff>283511</xdr:rowOff>
    </xdr:to>
    <xdr:sp macro="" textlink="">
      <xdr:nvSpPr>
        <xdr:cNvPr id="140" name="楕円 139"/>
        <xdr:cNvSpPr/>
      </xdr:nvSpPr>
      <xdr:spPr bwMode="auto">
        <a:xfrm>
          <a:off x="3556000" y="6792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268288</xdr:rowOff>
    </xdr:from>
    <xdr:ext cx="762000" cy="259045"/>
    <xdr:sp macro="" textlink="">
      <xdr:nvSpPr>
        <xdr:cNvPr id="141" name="テキスト ボックス 140"/>
        <xdr:cNvSpPr txBox="1"/>
      </xdr:nvSpPr>
      <xdr:spPr>
        <a:xfrm>
          <a:off x="3225800" y="687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203008</xdr:rowOff>
    </xdr:from>
    <xdr:to>
      <xdr:col>15</xdr:col>
      <xdr:colOff>101600</xdr:colOff>
      <xdr:row>35</xdr:row>
      <xdr:rowOff>304608</xdr:rowOff>
    </xdr:to>
    <xdr:sp macro="" textlink="">
      <xdr:nvSpPr>
        <xdr:cNvPr id="142" name="楕円 141"/>
        <xdr:cNvSpPr/>
      </xdr:nvSpPr>
      <xdr:spPr bwMode="auto">
        <a:xfrm>
          <a:off x="2857500" y="6813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289385</xdr:rowOff>
    </xdr:from>
    <xdr:ext cx="762000" cy="259045"/>
    <xdr:sp macro="" textlink="">
      <xdr:nvSpPr>
        <xdr:cNvPr id="143" name="テキスト ボックス 142"/>
        <xdr:cNvSpPr txBox="1"/>
      </xdr:nvSpPr>
      <xdr:spPr>
        <a:xfrm>
          <a:off x="2527300" y="689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100,462
98,807
19.80
58,545,749
56,782,901
1,452,624
20,271,815
30,126,837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149530</xdr:rowOff>
    </xdr:from>
    <xdr:to>
      <xdr:col>24</xdr:col>
      <xdr:colOff>62865</xdr:colOff>
      <xdr:row>37</xdr:row>
      <xdr:rowOff>101135</xdr:rowOff>
    </xdr:to>
    <xdr:cxnSp macro="">
      <xdr:nvCxnSpPr>
        <xdr:cNvPr id="54" name="直線コネクタ 53"/>
        <xdr:cNvCxnSpPr/>
      </xdr:nvCxnSpPr>
      <xdr:spPr>
        <a:xfrm flipV="1">
          <a:off x="4633595" y="5293030"/>
          <a:ext cx="1270" cy="1151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104962</xdr:rowOff>
    </xdr:from>
    <xdr:ext cx="534377" cy="259045"/>
    <xdr:sp macro="" textlink="">
      <xdr:nvSpPr>
        <xdr:cNvPr id="55" name="人件費最小値テキスト"/>
        <xdr:cNvSpPr txBox="1"/>
      </xdr:nvSpPr>
      <xdr:spPr>
        <a:xfrm>
          <a:off x="4686300" y="64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101135</xdr:rowOff>
    </xdr:from>
    <xdr:to>
      <xdr:col>24</xdr:col>
      <xdr:colOff>152400</xdr:colOff>
      <xdr:row>37</xdr:row>
      <xdr:rowOff>101135</xdr:rowOff>
    </xdr:to>
    <xdr:cxnSp macro="">
      <xdr:nvCxnSpPr>
        <xdr:cNvPr id="56" name="直線コネクタ 55"/>
        <xdr:cNvCxnSpPr/>
      </xdr:nvCxnSpPr>
      <xdr:spPr>
        <a:xfrm>
          <a:off x="4546600" y="644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96207</xdr:rowOff>
    </xdr:from>
    <xdr:ext cx="534377" cy="259045"/>
    <xdr:sp macro="" textlink="">
      <xdr:nvSpPr>
        <xdr:cNvPr id="57" name="人件費最大値テキスト"/>
        <xdr:cNvSpPr txBox="1"/>
      </xdr:nvSpPr>
      <xdr:spPr>
        <a:xfrm>
          <a:off x="4686300" y="50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149530</xdr:rowOff>
    </xdr:from>
    <xdr:to>
      <xdr:col>24</xdr:col>
      <xdr:colOff>152400</xdr:colOff>
      <xdr:row>30</xdr:row>
      <xdr:rowOff>149530</xdr:rowOff>
    </xdr:to>
    <xdr:cxnSp macro="">
      <xdr:nvCxnSpPr>
        <xdr:cNvPr id="58" name="直線コネクタ 57"/>
        <xdr:cNvCxnSpPr/>
      </xdr:nvCxnSpPr>
      <xdr:spPr>
        <a:xfrm>
          <a:off x="4546600" y="52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106050</xdr:rowOff>
    </xdr:from>
    <xdr:to>
      <xdr:col>24</xdr:col>
      <xdr:colOff>63500</xdr:colOff>
      <xdr:row>37</xdr:row>
      <xdr:rowOff>135196</xdr:rowOff>
    </xdr:to>
    <xdr:cxnSp macro="">
      <xdr:nvCxnSpPr>
        <xdr:cNvPr id="59" name="直線コネクタ 58"/>
        <xdr:cNvCxnSpPr/>
      </xdr:nvCxnSpPr>
      <xdr:spPr>
        <a:xfrm flipV="1">
          <a:off x="3797300" y="6278250"/>
          <a:ext cx="838200" cy="20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130796</xdr:rowOff>
    </xdr:from>
    <xdr:ext cx="534377" cy="259045"/>
    <xdr:sp macro="" textlink="">
      <xdr:nvSpPr>
        <xdr:cNvPr id="60" name="人件費平均値テキスト"/>
        <xdr:cNvSpPr txBox="1"/>
      </xdr:nvSpPr>
      <xdr:spPr>
        <a:xfrm>
          <a:off x="4686300" y="5788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107919</xdr:rowOff>
    </xdr:from>
    <xdr:to>
      <xdr:col>24</xdr:col>
      <xdr:colOff>114300</xdr:colOff>
      <xdr:row>35</xdr:row>
      <xdr:rowOff>38069</xdr:rowOff>
    </xdr:to>
    <xdr:sp macro="" textlink="">
      <xdr:nvSpPr>
        <xdr:cNvPr id="61" name="フローチャート: 判断 60"/>
        <xdr:cNvSpPr/>
      </xdr:nvSpPr>
      <xdr:spPr>
        <a:xfrm>
          <a:off x="45847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135196</xdr:rowOff>
    </xdr:from>
    <xdr:to>
      <xdr:col>19</xdr:col>
      <xdr:colOff>177800</xdr:colOff>
      <xdr:row>37</xdr:row>
      <xdr:rowOff>160114</xdr:rowOff>
    </xdr:to>
    <xdr:cxnSp macro="">
      <xdr:nvCxnSpPr>
        <xdr:cNvPr id="62" name="直線コネクタ 61"/>
        <xdr:cNvCxnSpPr/>
      </xdr:nvCxnSpPr>
      <xdr:spPr>
        <a:xfrm flipV="1">
          <a:off x="2908300" y="6478846"/>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17645</xdr:rowOff>
    </xdr:from>
    <xdr:to>
      <xdr:col>20</xdr:col>
      <xdr:colOff>38100</xdr:colOff>
      <xdr:row>34</xdr:row>
      <xdr:rowOff>119245</xdr:rowOff>
    </xdr:to>
    <xdr:sp macro="" textlink="">
      <xdr:nvSpPr>
        <xdr:cNvPr id="63" name="フローチャート: 判断 62"/>
        <xdr:cNvSpPr/>
      </xdr:nvSpPr>
      <xdr:spPr>
        <a:xfrm>
          <a:off x="3746500" y="58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135772</xdr:rowOff>
    </xdr:from>
    <xdr:ext cx="534377" cy="259045"/>
    <xdr:sp macro="" textlink="">
      <xdr:nvSpPr>
        <xdr:cNvPr id="64" name="テキスト ボックス 63"/>
        <xdr:cNvSpPr txBox="1"/>
      </xdr:nvSpPr>
      <xdr:spPr>
        <a:xfrm>
          <a:off x="3530111" y="562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136408</xdr:rowOff>
    </xdr:from>
    <xdr:to>
      <xdr:col>15</xdr:col>
      <xdr:colOff>50800</xdr:colOff>
      <xdr:row>37</xdr:row>
      <xdr:rowOff>160114</xdr:rowOff>
    </xdr:to>
    <xdr:cxnSp macro="">
      <xdr:nvCxnSpPr>
        <xdr:cNvPr id="65" name="直線コネクタ 64"/>
        <xdr:cNvCxnSpPr/>
      </xdr:nvCxnSpPr>
      <xdr:spPr>
        <a:xfrm>
          <a:off x="2019300" y="6480058"/>
          <a:ext cx="889000" cy="2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23703</xdr:rowOff>
    </xdr:from>
    <xdr:to>
      <xdr:col>15</xdr:col>
      <xdr:colOff>101600</xdr:colOff>
      <xdr:row>34</xdr:row>
      <xdr:rowOff>125303</xdr:rowOff>
    </xdr:to>
    <xdr:sp macro="" textlink="">
      <xdr:nvSpPr>
        <xdr:cNvPr id="66" name="フローチャート: 判断 65"/>
        <xdr:cNvSpPr/>
      </xdr:nvSpPr>
      <xdr:spPr>
        <a:xfrm>
          <a:off x="2857500" y="585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141830</xdr:rowOff>
    </xdr:from>
    <xdr:ext cx="534377" cy="259045"/>
    <xdr:sp macro="" textlink="">
      <xdr:nvSpPr>
        <xdr:cNvPr id="67" name="テキスト ボックス 66"/>
        <xdr:cNvSpPr txBox="1"/>
      </xdr:nvSpPr>
      <xdr:spPr>
        <a:xfrm>
          <a:off x="2641111" y="562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136408</xdr:rowOff>
    </xdr:from>
    <xdr:to>
      <xdr:col>10</xdr:col>
      <xdr:colOff>114300</xdr:colOff>
      <xdr:row>38</xdr:row>
      <xdr:rowOff>11821</xdr:rowOff>
    </xdr:to>
    <xdr:cxnSp macro="">
      <xdr:nvCxnSpPr>
        <xdr:cNvPr id="68" name="直線コネクタ 67"/>
        <xdr:cNvCxnSpPr/>
      </xdr:nvCxnSpPr>
      <xdr:spPr>
        <a:xfrm flipV="1">
          <a:off x="1130300" y="6480058"/>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24252</xdr:rowOff>
    </xdr:from>
    <xdr:to>
      <xdr:col>10</xdr:col>
      <xdr:colOff>165100</xdr:colOff>
      <xdr:row>34</xdr:row>
      <xdr:rowOff>125852</xdr:rowOff>
    </xdr:to>
    <xdr:sp macro="" textlink="">
      <xdr:nvSpPr>
        <xdr:cNvPr id="69" name="フローチャート: 判断 68"/>
        <xdr:cNvSpPr/>
      </xdr:nvSpPr>
      <xdr:spPr>
        <a:xfrm>
          <a:off x="1968500" y="585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142379</xdr:rowOff>
    </xdr:from>
    <xdr:ext cx="534377" cy="259045"/>
    <xdr:sp macro="" textlink="">
      <xdr:nvSpPr>
        <xdr:cNvPr id="70" name="テキスト ボックス 69"/>
        <xdr:cNvSpPr txBox="1"/>
      </xdr:nvSpPr>
      <xdr:spPr>
        <a:xfrm>
          <a:off x="1752111" y="562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33282</xdr:rowOff>
    </xdr:from>
    <xdr:to>
      <xdr:col>6</xdr:col>
      <xdr:colOff>38100</xdr:colOff>
      <xdr:row>34</xdr:row>
      <xdr:rowOff>134882</xdr:rowOff>
    </xdr:to>
    <xdr:sp macro="" textlink="">
      <xdr:nvSpPr>
        <xdr:cNvPr id="71" name="フローチャート: 判断 70"/>
        <xdr:cNvSpPr/>
      </xdr:nvSpPr>
      <xdr:spPr>
        <a:xfrm>
          <a:off x="1079500" y="586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151409</xdr:rowOff>
    </xdr:from>
    <xdr:ext cx="534377" cy="259045"/>
    <xdr:sp macro="" textlink="">
      <xdr:nvSpPr>
        <xdr:cNvPr id="72" name="テキスト ボックス 71"/>
        <xdr:cNvSpPr txBox="1"/>
      </xdr:nvSpPr>
      <xdr:spPr>
        <a:xfrm>
          <a:off x="863111" y="563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55250</xdr:rowOff>
    </xdr:from>
    <xdr:to>
      <xdr:col>24</xdr:col>
      <xdr:colOff>114300</xdr:colOff>
      <xdr:row>36</xdr:row>
      <xdr:rowOff>156850</xdr:rowOff>
    </xdr:to>
    <xdr:sp macro="" textlink="">
      <xdr:nvSpPr>
        <xdr:cNvPr id="78" name="楕円 77"/>
        <xdr:cNvSpPr/>
      </xdr:nvSpPr>
      <xdr:spPr>
        <a:xfrm>
          <a:off x="4584700" y="62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33677</xdr:rowOff>
    </xdr:from>
    <xdr:ext cx="534377" cy="259045"/>
    <xdr:sp macro="" textlink="">
      <xdr:nvSpPr>
        <xdr:cNvPr id="79" name="人件費該当値テキスト"/>
        <xdr:cNvSpPr txBox="1"/>
      </xdr:nvSpPr>
      <xdr:spPr>
        <a:xfrm>
          <a:off x="4686300" y="620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84396</xdr:rowOff>
    </xdr:from>
    <xdr:to>
      <xdr:col>20</xdr:col>
      <xdr:colOff>38100</xdr:colOff>
      <xdr:row>38</xdr:row>
      <xdr:rowOff>14546</xdr:rowOff>
    </xdr:to>
    <xdr:sp macro="" textlink="">
      <xdr:nvSpPr>
        <xdr:cNvPr id="80" name="楕円 79"/>
        <xdr:cNvSpPr/>
      </xdr:nvSpPr>
      <xdr:spPr>
        <a:xfrm>
          <a:off x="3746500" y="642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5673</xdr:rowOff>
    </xdr:from>
    <xdr:ext cx="534377" cy="259045"/>
    <xdr:sp macro="" textlink="">
      <xdr:nvSpPr>
        <xdr:cNvPr id="81" name="テキスト ボックス 80"/>
        <xdr:cNvSpPr txBox="1"/>
      </xdr:nvSpPr>
      <xdr:spPr>
        <a:xfrm>
          <a:off x="3530111" y="652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109314</xdr:rowOff>
    </xdr:from>
    <xdr:to>
      <xdr:col>15</xdr:col>
      <xdr:colOff>101600</xdr:colOff>
      <xdr:row>38</xdr:row>
      <xdr:rowOff>39464</xdr:rowOff>
    </xdr:to>
    <xdr:sp macro="" textlink="">
      <xdr:nvSpPr>
        <xdr:cNvPr id="82" name="楕円 81"/>
        <xdr:cNvSpPr/>
      </xdr:nvSpPr>
      <xdr:spPr>
        <a:xfrm>
          <a:off x="2857500" y="645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30591</xdr:rowOff>
    </xdr:from>
    <xdr:ext cx="534377" cy="259045"/>
    <xdr:sp macro="" textlink="">
      <xdr:nvSpPr>
        <xdr:cNvPr id="83" name="テキスト ボックス 82"/>
        <xdr:cNvSpPr txBox="1"/>
      </xdr:nvSpPr>
      <xdr:spPr>
        <a:xfrm>
          <a:off x="2641111" y="654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85608</xdr:rowOff>
    </xdr:from>
    <xdr:to>
      <xdr:col>10</xdr:col>
      <xdr:colOff>165100</xdr:colOff>
      <xdr:row>38</xdr:row>
      <xdr:rowOff>15759</xdr:rowOff>
    </xdr:to>
    <xdr:sp macro="" textlink="">
      <xdr:nvSpPr>
        <xdr:cNvPr id="84" name="楕円 83"/>
        <xdr:cNvSpPr/>
      </xdr:nvSpPr>
      <xdr:spPr>
        <a:xfrm>
          <a:off x="1968500" y="64292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6885</xdr:rowOff>
    </xdr:from>
    <xdr:ext cx="534377" cy="259045"/>
    <xdr:sp macro="" textlink="">
      <xdr:nvSpPr>
        <xdr:cNvPr id="85" name="テキスト ボックス 84"/>
        <xdr:cNvSpPr txBox="1"/>
      </xdr:nvSpPr>
      <xdr:spPr>
        <a:xfrm>
          <a:off x="1752111" y="652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132471</xdr:rowOff>
    </xdr:from>
    <xdr:to>
      <xdr:col>6</xdr:col>
      <xdr:colOff>38100</xdr:colOff>
      <xdr:row>38</xdr:row>
      <xdr:rowOff>62621</xdr:rowOff>
    </xdr:to>
    <xdr:sp macro="" textlink="">
      <xdr:nvSpPr>
        <xdr:cNvPr id="86" name="楕円 85"/>
        <xdr:cNvSpPr/>
      </xdr:nvSpPr>
      <xdr:spPr>
        <a:xfrm>
          <a:off x="1079500" y="647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53748</xdr:rowOff>
    </xdr:from>
    <xdr:ext cx="534377" cy="259045"/>
    <xdr:sp macro="" textlink="">
      <xdr:nvSpPr>
        <xdr:cNvPr id="87" name="テキスト ボックス 86"/>
        <xdr:cNvSpPr txBox="1"/>
      </xdr:nvSpPr>
      <xdr:spPr>
        <a:xfrm>
          <a:off x="863111" y="656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138688</xdr:rowOff>
    </xdr:from>
    <xdr:to>
      <xdr:col>24</xdr:col>
      <xdr:colOff>62865</xdr:colOff>
      <xdr:row>59</xdr:row>
      <xdr:rowOff>136728</xdr:rowOff>
    </xdr:to>
    <xdr:cxnSp macro="">
      <xdr:nvCxnSpPr>
        <xdr:cNvPr id="114" name="直線コネクタ 113"/>
        <xdr:cNvCxnSpPr/>
      </xdr:nvCxnSpPr>
      <xdr:spPr>
        <a:xfrm flipV="1">
          <a:off x="4633595" y="8711188"/>
          <a:ext cx="1270" cy="154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140555</xdr:rowOff>
    </xdr:from>
    <xdr:ext cx="534377" cy="259045"/>
    <xdr:sp macro="" textlink="">
      <xdr:nvSpPr>
        <xdr:cNvPr id="115" name="物件費最小値テキスト"/>
        <xdr:cNvSpPr txBox="1"/>
      </xdr:nvSpPr>
      <xdr:spPr>
        <a:xfrm>
          <a:off x="4686300" y="102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136728</xdr:rowOff>
    </xdr:from>
    <xdr:to>
      <xdr:col>24</xdr:col>
      <xdr:colOff>152400</xdr:colOff>
      <xdr:row>59</xdr:row>
      <xdr:rowOff>136728</xdr:rowOff>
    </xdr:to>
    <xdr:cxnSp macro="">
      <xdr:nvCxnSpPr>
        <xdr:cNvPr id="116" name="直線コネクタ 115"/>
        <xdr:cNvCxnSpPr/>
      </xdr:nvCxnSpPr>
      <xdr:spPr>
        <a:xfrm>
          <a:off x="4546600" y="10252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85365</xdr:rowOff>
    </xdr:from>
    <xdr:ext cx="534377" cy="259045"/>
    <xdr:sp macro="" textlink="">
      <xdr:nvSpPr>
        <xdr:cNvPr id="117" name="物件費最大値テキスト"/>
        <xdr:cNvSpPr txBox="1"/>
      </xdr:nvSpPr>
      <xdr:spPr>
        <a:xfrm>
          <a:off x="4686300" y="84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138688</xdr:rowOff>
    </xdr:from>
    <xdr:to>
      <xdr:col>24</xdr:col>
      <xdr:colOff>152400</xdr:colOff>
      <xdr:row>50</xdr:row>
      <xdr:rowOff>138688</xdr:rowOff>
    </xdr:to>
    <xdr:cxnSp macro="">
      <xdr:nvCxnSpPr>
        <xdr:cNvPr id="118" name="直線コネクタ 117"/>
        <xdr:cNvCxnSpPr/>
      </xdr:nvCxnSpPr>
      <xdr:spPr>
        <a:xfrm>
          <a:off x="4546600" y="8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132450</xdr:rowOff>
    </xdr:from>
    <xdr:to>
      <xdr:col>24</xdr:col>
      <xdr:colOff>63500</xdr:colOff>
      <xdr:row>59</xdr:row>
      <xdr:rowOff>64001</xdr:rowOff>
    </xdr:to>
    <xdr:cxnSp macro="">
      <xdr:nvCxnSpPr>
        <xdr:cNvPr id="119" name="直線コネクタ 118"/>
        <xdr:cNvCxnSpPr/>
      </xdr:nvCxnSpPr>
      <xdr:spPr>
        <a:xfrm>
          <a:off x="3797300" y="10076550"/>
          <a:ext cx="838200" cy="10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4172</xdr:rowOff>
    </xdr:from>
    <xdr:ext cx="534377" cy="259045"/>
    <xdr:sp macro="" textlink="">
      <xdr:nvSpPr>
        <xdr:cNvPr id="120" name="物件費平均値テキスト"/>
        <xdr:cNvSpPr txBox="1"/>
      </xdr:nvSpPr>
      <xdr:spPr>
        <a:xfrm>
          <a:off x="4686300" y="943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152745</xdr:rowOff>
    </xdr:from>
    <xdr:to>
      <xdr:col>24</xdr:col>
      <xdr:colOff>114300</xdr:colOff>
      <xdr:row>56</xdr:row>
      <xdr:rowOff>82895</xdr:rowOff>
    </xdr:to>
    <xdr:sp macro="" textlink="">
      <xdr:nvSpPr>
        <xdr:cNvPr id="121" name="フローチャート: 判断 120"/>
        <xdr:cNvSpPr/>
      </xdr:nvSpPr>
      <xdr:spPr>
        <a:xfrm>
          <a:off x="4584700" y="958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132450</xdr:rowOff>
    </xdr:from>
    <xdr:to>
      <xdr:col>19</xdr:col>
      <xdr:colOff>177800</xdr:colOff>
      <xdr:row>59</xdr:row>
      <xdr:rowOff>58024</xdr:rowOff>
    </xdr:to>
    <xdr:cxnSp macro="">
      <xdr:nvCxnSpPr>
        <xdr:cNvPr id="122" name="直線コネクタ 121"/>
        <xdr:cNvCxnSpPr/>
      </xdr:nvCxnSpPr>
      <xdr:spPr>
        <a:xfrm flipV="1">
          <a:off x="2908300" y="10076550"/>
          <a:ext cx="889000" cy="9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129395</xdr:rowOff>
    </xdr:from>
    <xdr:to>
      <xdr:col>20</xdr:col>
      <xdr:colOff>38100</xdr:colOff>
      <xdr:row>56</xdr:row>
      <xdr:rowOff>59545</xdr:rowOff>
    </xdr:to>
    <xdr:sp macro="" textlink="">
      <xdr:nvSpPr>
        <xdr:cNvPr id="123" name="フローチャート: 判断 122"/>
        <xdr:cNvSpPr/>
      </xdr:nvSpPr>
      <xdr:spPr>
        <a:xfrm>
          <a:off x="3746500" y="955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76072</xdr:rowOff>
    </xdr:from>
    <xdr:ext cx="534377" cy="259045"/>
    <xdr:sp macro="" textlink="">
      <xdr:nvSpPr>
        <xdr:cNvPr id="124" name="テキスト ボックス 123"/>
        <xdr:cNvSpPr txBox="1"/>
      </xdr:nvSpPr>
      <xdr:spPr>
        <a:xfrm>
          <a:off x="3530111" y="933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28143</xdr:rowOff>
    </xdr:from>
    <xdr:to>
      <xdr:col>15</xdr:col>
      <xdr:colOff>50800</xdr:colOff>
      <xdr:row>59</xdr:row>
      <xdr:rowOff>58024</xdr:rowOff>
    </xdr:to>
    <xdr:cxnSp macro="">
      <xdr:nvCxnSpPr>
        <xdr:cNvPr id="125" name="直線コネクタ 124"/>
        <xdr:cNvCxnSpPr/>
      </xdr:nvCxnSpPr>
      <xdr:spPr>
        <a:xfrm>
          <a:off x="2019300" y="9972243"/>
          <a:ext cx="889000" cy="20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106763</xdr:rowOff>
    </xdr:from>
    <xdr:to>
      <xdr:col>15</xdr:col>
      <xdr:colOff>101600</xdr:colOff>
      <xdr:row>57</xdr:row>
      <xdr:rowOff>36913</xdr:rowOff>
    </xdr:to>
    <xdr:sp macro="" textlink="">
      <xdr:nvSpPr>
        <xdr:cNvPr id="126" name="フローチャート: 判断 125"/>
        <xdr:cNvSpPr/>
      </xdr:nvSpPr>
      <xdr:spPr>
        <a:xfrm>
          <a:off x="2857500" y="97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53440</xdr:rowOff>
    </xdr:from>
    <xdr:ext cx="534377" cy="259045"/>
    <xdr:sp macro="" textlink="">
      <xdr:nvSpPr>
        <xdr:cNvPr id="127" name="テキスト ボックス 126"/>
        <xdr:cNvSpPr txBox="1"/>
      </xdr:nvSpPr>
      <xdr:spPr>
        <a:xfrm>
          <a:off x="2641111" y="94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28143</xdr:rowOff>
    </xdr:from>
    <xdr:to>
      <xdr:col>10</xdr:col>
      <xdr:colOff>114300</xdr:colOff>
      <xdr:row>58</xdr:row>
      <xdr:rowOff>139047</xdr:rowOff>
    </xdr:to>
    <xdr:cxnSp macro="">
      <xdr:nvCxnSpPr>
        <xdr:cNvPr id="128" name="直線コネクタ 127"/>
        <xdr:cNvCxnSpPr/>
      </xdr:nvCxnSpPr>
      <xdr:spPr>
        <a:xfrm flipV="1">
          <a:off x="1130300" y="9972243"/>
          <a:ext cx="889000" cy="11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157742</xdr:rowOff>
    </xdr:from>
    <xdr:to>
      <xdr:col>10</xdr:col>
      <xdr:colOff>165100</xdr:colOff>
      <xdr:row>57</xdr:row>
      <xdr:rowOff>87892</xdr:rowOff>
    </xdr:to>
    <xdr:sp macro="" textlink="">
      <xdr:nvSpPr>
        <xdr:cNvPr id="129" name="フローチャート: 判断 128"/>
        <xdr:cNvSpPr/>
      </xdr:nvSpPr>
      <xdr:spPr>
        <a:xfrm>
          <a:off x="1968500" y="975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104419</xdr:rowOff>
    </xdr:from>
    <xdr:ext cx="534377" cy="259045"/>
    <xdr:sp macro="" textlink="">
      <xdr:nvSpPr>
        <xdr:cNvPr id="130" name="テキスト ボックス 129"/>
        <xdr:cNvSpPr txBox="1"/>
      </xdr:nvSpPr>
      <xdr:spPr>
        <a:xfrm>
          <a:off x="1752111" y="953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46740</xdr:rowOff>
    </xdr:from>
    <xdr:to>
      <xdr:col>6</xdr:col>
      <xdr:colOff>38100</xdr:colOff>
      <xdr:row>57</xdr:row>
      <xdr:rowOff>148340</xdr:rowOff>
    </xdr:to>
    <xdr:sp macro="" textlink="">
      <xdr:nvSpPr>
        <xdr:cNvPr id="131" name="フローチャート: 判断 130"/>
        <xdr:cNvSpPr/>
      </xdr:nvSpPr>
      <xdr:spPr>
        <a:xfrm>
          <a:off x="1079500" y="981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164867</xdr:rowOff>
    </xdr:from>
    <xdr:ext cx="534377" cy="259045"/>
    <xdr:sp macro="" textlink="">
      <xdr:nvSpPr>
        <xdr:cNvPr id="132" name="テキスト ボックス 131"/>
        <xdr:cNvSpPr txBox="1"/>
      </xdr:nvSpPr>
      <xdr:spPr>
        <a:xfrm>
          <a:off x="863111" y="959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13201</xdr:rowOff>
    </xdr:from>
    <xdr:to>
      <xdr:col>24</xdr:col>
      <xdr:colOff>114300</xdr:colOff>
      <xdr:row>59</xdr:row>
      <xdr:rowOff>114801</xdr:rowOff>
    </xdr:to>
    <xdr:sp macro="" textlink="">
      <xdr:nvSpPr>
        <xdr:cNvPr id="138" name="楕円 137"/>
        <xdr:cNvSpPr/>
      </xdr:nvSpPr>
      <xdr:spPr>
        <a:xfrm>
          <a:off x="4584700" y="101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99578</xdr:rowOff>
    </xdr:from>
    <xdr:ext cx="534377" cy="259045"/>
    <xdr:sp macro="" textlink="">
      <xdr:nvSpPr>
        <xdr:cNvPr id="139" name="物件費該当値テキスト"/>
        <xdr:cNvSpPr txBox="1"/>
      </xdr:nvSpPr>
      <xdr:spPr>
        <a:xfrm>
          <a:off x="4686300" y="1004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81650</xdr:rowOff>
    </xdr:from>
    <xdr:to>
      <xdr:col>20</xdr:col>
      <xdr:colOff>38100</xdr:colOff>
      <xdr:row>59</xdr:row>
      <xdr:rowOff>11800</xdr:rowOff>
    </xdr:to>
    <xdr:sp macro="" textlink="">
      <xdr:nvSpPr>
        <xdr:cNvPr id="140" name="楕円 139"/>
        <xdr:cNvSpPr/>
      </xdr:nvSpPr>
      <xdr:spPr>
        <a:xfrm>
          <a:off x="3746500" y="1002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2927</xdr:rowOff>
    </xdr:from>
    <xdr:ext cx="534377" cy="259045"/>
    <xdr:sp macro="" textlink="">
      <xdr:nvSpPr>
        <xdr:cNvPr id="141" name="テキスト ボックス 140"/>
        <xdr:cNvSpPr txBox="1"/>
      </xdr:nvSpPr>
      <xdr:spPr>
        <a:xfrm>
          <a:off x="3530111" y="1011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7224</xdr:rowOff>
    </xdr:from>
    <xdr:to>
      <xdr:col>15</xdr:col>
      <xdr:colOff>101600</xdr:colOff>
      <xdr:row>59</xdr:row>
      <xdr:rowOff>108824</xdr:rowOff>
    </xdr:to>
    <xdr:sp macro="" textlink="">
      <xdr:nvSpPr>
        <xdr:cNvPr id="142" name="楕円 141"/>
        <xdr:cNvSpPr/>
      </xdr:nvSpPr>
      <xdr:spPr>
        <a:xfrm>
          <a:off x="2857500" y="1012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99951</xdr:rowOff>
    </xdr:from>
    <xdr:ext cx="534377" cy="259045"/>
    <xdr:sp macro="" textlink="">
      <xdr:nvSpPr>
        <xdr:cNvPr id="143" name="テキスト ボックス 142"/>
        <xdr:cNvSpPr txBox="1"/>
      </xdr:nvSpPr>
      <xdr:spPr>
        <a:xfrm>
          <a:off x="2641111" y="1021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148793</xdr:rowOff>
    </xdr:from>
    <xdr:to>
      <xdr:col>10</xdr:col>
      <xdr:colOff>165100</xdr:colOff>
      <xdr:row>58</xdr:row>
      <xdr:rowOff>78943</xdr:rowOff>
    </xdr:to>
    <xdr:sp macro="" textlink="">
      <xdr:nvSpPr>
        <xdr:cNvPr id="144" name="楕円 143"/>
        <xdr:cNvSpPr/>
      </xdr:nvSpPr>
      <xdr:spPr>
        <a:xfrm>
          <a:off x="1968500" y="99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70070</xdr:rowOff>
    </xdr:from>
    <xdr:ext cx="534377" cy="259045"/>
    <xdr:sp macro="" textlink="">
      <xdr:nvSpPr>
        <xdr:cNvPr id="145" name="テキスト ボックス 144"/>
        <xdr:cNvSpPr txBox="1"/>
      </xdr:nvSpPr>
      <xdr:spPr>
        <a:xfrm>
          <a:off x="1752111" y="1001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88247</xdr:rowOff>
    </xdr:from>
    <xdr:to>
      <xdr:col>6</xdr:col>
      <xdr:colOff>38100</xdr:colOff>
      <xdr:row>59</xdr:row>
      <xdr:rowOff>18397</xdr:rowOff>
    </xdr:to>
    <xdr:sp macro="" textlink="">
      <xdr:nvSpPr>
        <xdr:cNvPr id="146" name="楕円 145"/>
        <xdr:cNvSpPr/>
      </xdr:nvSpPr>
      <xdr:spPr>
        <a:xfrm>
          <a:off x="1079500" y="1003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9524</xdr:rowOff>
    </xdr:from>
    <xdr:ext cx="534377" cy="259045"/>
    <xdr:sp macro="" textlink="">
      <xdr:nvSpPr>
        <xdr:cNvPr id="147" name="テキスト ボックス 146"/>
        <xdr:cNvSpPr txBox="1"/>
      </xdr:nvSpPr>
      <xdr:spPr>
        <a:xfrm>
          <a:off x="863111" y="101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133871</xdr:rowOff>
    </xdr:from>
    <xdr:to>
      <xdr:col>24</xdr:col>
      <xdr:colOff>62865</xdr:colOff>
      <xdr:row>77</xdr:row>
      <xdr:rowOff>151816</xdr:rowOff>
    </xdr:to>
    <xdr:cxnSp macro="">
      <xdr:nvCxnSpPr>
        <xdr:cNvPr id="167" name="直線コネクタ 166"/>
        <xdr:cNvCxnSpPr/>
      </xdr:nvCxnSpPr>
      <xdr:spPr>
        <a:xfrm flipV="1">
          <a:off x="4633595" y="12135371"/>
          <a:ext cx="1270" cy="121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155643</xdr:rowOff>
    </xdr:from>
    <xdr:ext cx="378565" cy="259045"/>
    <xdr:sp macro="" textlink="">
      <xdr:nvSpPr>
        <xdr:cNvPr id="168" name="維持補修費最小値テキスト"/>
        <xdr:cNvSpPr txBox="1"/>
      </xdr:nvSpPr>
      <xdr:spPr>
        <a:xfrm>
          <a:off x="4686300" y="1335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151816</xdr:rowOff>
    </xdr:from>
    <xdr:to>
      <xdr:col>24</xdr:col>
      <xdr:colOff>152400</xdr:colOff>
      <xdr:row>77</xdr:row>
      <xdr:rowOff>151816</xdr:rowOff>
    </xdr:to>
    <xdr:cxnSp macro="">
      <xdr:nvCxnSpPr>
        <xdr:cNvPr id="169" name="直線コネクタ 168"/>
        <xdr:cNvCxnSpPr/>
      </xdr:nvCxnSpPr>
      <xdr:spPr>
        <a:xfrm>
          <a:off x="4546600" y="1335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80548</xdr:rowOff>
    </xdr:from>
    <xdr:ext cx="534377" cy="259045"/>
    <xdr:sp macro="" textlink="">
      <xdr:nvSpPr>
        <xdr:cNvPr id="170" name="維持補修費最大値テキスト"/>
        <xdr:cNvSpPr txBox="1"/>
      </xdr:nvSpPr>
      <xdr:spPr>
        <a:xfrm>
          <a:off x="4686300" y="1191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133871</xdr:rowOff>
    </xdr:from>
    <xdr:to>
      <xdr:col>24</xdr:col>
      <xdr:colOff>152400</xdr:colOff>
      <xdr:row>70</xdr:row>
      <xdr:rowOff>133871</xdr:rowOff>
    </xdr:to>
    <xdr:cxnSp macro="">
      <xdr:nvCxnSpPr>
        <xdr:cNvPr id="171" name="直線コネクタ 170"/>
        <xdr:cNvCxnSpPr/>
      </xdr:nvCxnSpPr>
      <xdr:spPr>
        <a:xfrm>
          <a:off x="4546600" y="121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28944</xdr:rowOff>
    </xdr:from>
    <xdr:to>
      <xdr:col>24</xdr:col>
      <xdr:colOff>63500</xdr:colOff>
      <xdr:row>77</xdr:row>
      <xdr:rowOff>38545</xdr:rowOff>
    </xdr:to>
    <xdr:cxnSp macro="">
      <xdr:nvCxnSpPr>
        <xdr:cNvPr id="172" name="直線コネクタ 171"/>
        <xdr:cNvCxnSpPr/>
      </xdr:nvCxnSpPr>
      <xdr:spPr>
        <a:xfrm>
          <a:off x="3797300" y="13230594"/>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132351</xdr:rowOff>
    </xdr:from>
    <xdr:ext cx="469744" cy="259045"/>
    <xdr:sp macro="" textlink="">
      <xdr:nvSpPr>
        <xdr:cNvPr id="173" name="維持補修費平均値テキスト"/>
        <xdr:cNvSpPr txBox="1"/>
      </xdr:nvSpPr>
      <xdr:spPr>
        <a:xfrm>
          <a:off x="4686300" y="12819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109474</xdr:rowOff>
    </xdr:from>
    <xdr:to>
      <xdr:col>24</xdr:col>
      <xdr:colOff>114300</xdr:colOff>
      <xdr:row>76</xdr:row>
      <xdr:rowOff>39624</xdr:rowOff>
    </xdr:to>
    <xdr:sp macro="" textlink="">
      <xdr:nvSpPr>
        <xdr:cNvPr id="174" name="フローチャート: 判断 173"/>
        <xdr:cNvSpPr/>
      </xdr:nvSpPr>
      <xdr:spPr>
        <a:xfrm>
          <a:off x="45847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28944</xdr:rowOff>
    </xdr:from>
    <xdr:to>
      <xdr:col>19</xdr:col>
      <xdr:colOff>177800</xdr:colOff>
      <xdr:row>77</xdr:row>
      <xdr:rowOff>42202</xdr:rowOff>
    </xdr:to>
    <xdr:cxnSp macro="">
      <xdr:nvCxnSpPr>
        <xdr:cNvPr id="175" name="直線コネクタ 174"/>
        <xdr:cNvCxnSpPr/>
      </xdr:nvCxnSpPr>
      <xdr:spPr>
        <a:xfrm flipV="1">
          <a:off x="2908300" y="13230594"/>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145821</xdr:rowOff>
    </xdr:from>
    <xdr:to>
      <xdr:col>20</xdr:col>
      <xdr:colOff>38100</xdr:colOff>
      <xdr:row>76</xdr:row>
      <xdr:rowOff>75971</xdr:rowOff>
    </xdr:to>
    <xdr:sp macro="" textlink="">
      <xdr:nvSpPr>
        <xdr:cNvPr id="176" name="フローチャート: 判断 175"/>
        <xdr:cNvSpPr/>
      </xdr:nvSpPr>
      <xdr:spPr>
        <a:xfrm>
          <a:off x="3746500" y="130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92498</xdr:rowOff>
    </xdr:from>
    <xdr:ext cx="469744" cy="259045"/>
    <xdr:sp macro="" textlink="">
      <xdr:nvSpPr>
        <xdr:cNvPr id="177" name="テキスト ボックス 176"/>
        <xdr:cNvSpPr txBox="1"/>
      </xdr:nvSpPr>
      <xdr:spPr>
        <a:xfrm>
          <a:off x="3562428" y="127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42202</xdr:rowOff>
    </xdr:from>
    <xdr:to>
      <xdr:col>15</xdr:col>
      <xdr:colOff>50800</xdr:colOff>
      <xdr:row>77</xdr:row>
      <xdr:rowOff>54718</xdr:rowOff>
    </xdr:to>
    <xdr:cxnSp macro="">
      <xdr:nvCxnSpPr>
        <xdr:cNvPr id="178" name="直線コネクタ 177"/>
        <xdr:cNvCxnSpPr/>
      </xdr:nvCxnSpPr>
      <xdr:spPr>
        <a:xfrm flipV="1">
          <a:off x="2019300" y="13243852"/>
          <a:ext cx="8890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89815</xdr:rowOff>
    </xdr:from>
    <xdr:to>
      <xdr:col>15</xdr:col>
      <xdr:colOff>101600</xdr:colOff>
      <xdr:row>76</xdr:row>
      <xdr:rowOff>19965</xdr:rowOff>
    </xdr:to>
    <xdr:sp macro="" textlink="">
      <xdr:nvSpPr>
        <xdr:cNvPr id="179" name="フローチャート: 判断 178"/>
        <xdr:cNvSpPr/>
      </xdr:nvSpPr>
      <xdr:spPr>
        <a:xfrm>
          <a:off x="2857500" y="1294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36492</xdr:rowOff>
    </xdr:from>
    <xdr:ext cx="469744" cy="259045"/>
    <xdr:sp macro="" textlink="">
      <xdr:nvSpPr>
        <xdr:cNvPr id="180" name="テキスト ボックス 179"/>
        <xdr:cNvSpPr txBox="1"/>
      </xdr:nvSpPr>
      <xdr:spPr>
        <a:xfrm>
          <a:off x="2673428" y="1272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38030</xdr:rowOff>
    </xdr:from>
    <xdr:to>
      <xdr:col>10</xdr:col>
      <xdr:colOff>114300</xdr:colOff>
      <xdr:row>77</xdr:row>
      <xdr:rowOff>54718</xdr:rowOff>
    </xdr:to>
    <xdr:cxnSp macro="">
      <xdr:nvCxnSpPr>
        <xdr:cNvPr id="181" name="直線コネクタ 180"/>
        <xdr:cNvCxnSpPr/>
      </xdr:nvCxnSpPr>
      <xdr:spPr>
        <a:xfrm>
          <a:off x="1130300" y="13239680"/>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31636</xdr:rowOff>
    </xdr:from>
    <xdr:to>
      <xdr:col>10</xdr:col>
      <xdr:colOff>165100</xdr:colOff>
      <xdr:row>75</xdr:row>
      <xdr:rowOff>133236</xdr:rowOff>
    </xdr:to>
    <xdr:sp macro="" textlink="">
      <xdr:nvSpPr>
        <xdr:cNvPr id="182" name="フローチャート: 判断 181"/>
        <xdr:cNvSpPr/>
      </xdr:nvSpPr>
      <xdr:spPr>
        <a:xfrm>
          <a:off x="1968500" y="1289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149763</xdr:rowOff>
    </xdr:from>
    <xdr:ext cx="469744" cy="259045"/>
    <xdr:sp macro="" textlink="">
      <xdr:nvSpPr>
        <xdr:cNvPr id="183" name="テキスト ボックス 182"/>
        <xdr:cNvSpPr txBox="1"/>
      </xdr:nvSpPr>
      <xdr:spPr>
        <a:xfrm>
          <a:off x="1784428" y="1266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104502</xdr:rowOff>
    </xdr:from>
    <xdr:to>
      <xdr:col>6</xdr:col>
      <xdr:colOff>38100</xdr:colOff>
      <xdr:row>76</xdr:row>
      <xdr:rowOff>34652</xdr:rowOff>
    </xdr:to>
    <xdr:sp macro="" textlink="">
      <xdr:nvSpPr>
        <xdr:cNvPr id="184" name="フローチャート: 判断 183"/>
        <xdr:cNvSpPr/>
      </xdr:nvSpPr>
      <xdr:spPr>
        <a:xfrm>
          <a:off x="1079500" y="1296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51179</xdr:rowOff>
    </xdr:from>
    <xdr:ext cx="469744" cy="259045"/>
    <xdr:sp macro="" textlink="">
      <xdr:nvSpPr>
        <xdr:cNvPr id="185" name="テキスト ボックス 184"/>
        <xdr:cNvSpPr txBox="1"/>
      </xdr:nvSpPr>
      <xdr:spPr>
        <a:xfrm>
          <a:off x="895428" y="1273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159195</xdr:rowOff>
    </xdr:from>
    <xdr:to>
      <xdr:col>24</xdr:col>
      <xdr:colOff>114300</xdr:colOff>
      <xdr:row>77</xdr:row>
      <xdr:rowOff>89345</xdr:rowOff>
    </xdr:to>
    <xdr:sp macro="" textlink="">
      <xdr:nvSpPr>
        <xdr:cNvPr id="191" name="楕円 190"/>
        <xdr:cNvSpPr/>
      </xdr:nvSpPr>
      <xdr:spPr>
        <a:xfrm>
          <a:off x="4584700" y="131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74122</xdr:rowOff>
    </xdr:from>
    <xdr:ext cx="469744" cy="259045"/>
    <xdr:sp macro="" textlink="">
      <xdr:nvSpPr>
        <xdr:cNvPr id="192" name="維持補修費該当値テキスト"/>
        <xdr:cNvSpPr txBox="1"/>
      </xdr:nvSpPr>
      <xdr:spPr>
        <a:xfrm>
          <a:off x="4686300" y="1310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149594</xdr:rowOff>
    </xdr:from>
    <xdr:to>
      <xdr:col>20</xdr:col>
      <xdr:colOff>38100</xdr:colOff>
      <xdr:row>77</xdr:row>
      <xdr:rowOff>79744</xdr:rowOff>
    </xdr:to>
    <xdr:sp macro="" textlink="">
      <xdr:nvSpPr>
        <xdr:cNvPr id="193" name="楕円 192"/>
        <xdr:cNvSpPr/>
      </xdr:nvSpPr>
      <xdr:spPr>
        <a:xfrm>
          <a:off x="3746500" y="131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70871</xdr:rowOff>
    </xdr:from>
    <xdr:ext cx="469744" cy="259045"/>
    <xdr:sp macro="" textlink="">
      <xdr:nvSpPr>
        <xdr:cNvPr id="194" name="テキスト ボックス 193"/>
        <xdr:cNvSpPr txBox="1"/>
      </xdr:nvSpPr>
      <xdr:spPr>
        <a:xfrm>
          <a:off x="3562428" y="132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162852</xdr:rowOff>
    </xdr:from>
    <xdr:to>
      <xdr:col>15</xdr:col>
      <xdr:colOff>101600</xdr:colOff>
      <xdr:row>77</xdr:row>
      <xdr:rowOff>93002</xdr:rowOff>
    </xdr:to>
    <xdr:sp macro="" textlink="">
      <xdr:nvSpPr>
        <xdr:cNvPr id="195" name="楕円 194"/>
        <xdr:cNvSpPr/>
      </xdr:nvSpPr>
      <xdr:spPr>
        <a:xfrm>
          <a:off x="2857500" y="131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84129</xdr:rowOff>
    </xdr:from>
    <xdr:ext cx="469744" cy="259045"/>
    <xdr:sp macro="" textlink="">
      <xdr:nvSpPr>
        <xdr:cNvPr id="196" name="テキスト ボックス 195"/>
        <xdr:cNvSpPr txBox="1"/>
      </xdr:nvSpPr>
      <xdr:spPr>
        <a:xfrm>
          <a:off x="2673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3918</xdr:rowOff>
    </xdr:from>
    <xdr:to>
      <xdr:col>10</xdr:col>
      <xdr:colOff>165100</xdr:colOff>
      <xdr:row>77</xdr:row>
      <xdr:rowOff>105518</xdr:rowOff>
    </xdr:to>
    <xdr:sp macro="" textlink="">
      <xdr:nvSpPr>
        <xdr:cNvPr id="197" name="楕円 196"/>
        <xdr:cNvSpPr/>
      </xdr:nvSpPr>
      <xdr:spPr>
        <a:xfrm>
          <a:off x="1968500" y="132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96645</xdr:rowOff>
    </xdr:from>
    <xdr:ext cx="469744" cy="259045"/>
    <xdr:sp macro="" textlink="">
      <xdr:nvSpPr>
        <xdr:cNvPr id="198" name="テキスト ボックス 197"/>
        <xdr:cNvSpPr txBox="1"/>
      </xdr:nvSpPr>
      <xdr:spPr>
        <a:xfrm>
          <a:off x="1784428" y="132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158680</xdr:rowOff>
    </xdr:from>
    <xdr:to>
      <xdr:col>6</xdr:col>
      <xdr:colOff>38100</xdr:colOff>
      <xdr:row>77</xdr:row>
      <xdr:rowOff>88830</xdr:rowOff>
    </xdr:to>
    <xdr:sp macro="" textlink="">
      <xdr:nvSpPr>
        <xdr:cNvPr id="199" name="楕円 198"/>
        <xdr:cNvSpPr/>
      </xdr:nvSpPr>
      <xdr:spPr>
        <a:xfrm>
          <a:off x="1079500" y="131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79957</xdr:rowOff>
    </xdr:from>
    <xdr:ext cx="469744" cy="259045"/>
    <xdr:sp macro="" textlink="">
      <xdr:nvSpPr>
        <xdr:cNvPr id="200" name="テキスト ボックス 199"/>
        <xdr:cNvSpPr txBox="1"/>
      </xdr:nvSpPr>
      <xdr:spPr>
        <a:xfrm>
          <a:off x="895428" y="1328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5" name="テキスト ボックス 214"/>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100761</xdr:rowOff>
    </xdr:from>
    <xdr:to>
      <xdr:col>24</xdr:col>
      <xdr:colOff>62865</xdr:colOff>
      <xdr:row>99</xdr:row>
      <xdr:rowOff>36361</xdr:rowOff>
    </xdr:to>
    <xdr:cxnSp macro="">
      <xdr:nvCxnSpPr>
        <xdr:cNvPr id="225" name="直線コネクタ 224"/>
        <xdr:cNvCxnSpPr/>
      </xdr:nvCxnSpPr>
      <xdr:spPr>
        <a:xfrm flipV="1">
          <a:off x="4633595" y="15531261"/>
          <a:ext cx="1270" cy="147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40188</xdr:rowOff>
    </xdr:from>
    <xdr:ext cx="534377" cy="259045"/>
    <xdr:sp macro="" textlink="">
      <xdr:nvSpPr>
        <xdr:cNvPr id="226" name="扶助費最小値テキスト"/>
        <xdr:cNvSpPr txBox="1"/>
      </xdr:nvSpPr>
      <xdr:spPr>
        <a:xfrm>
          <a:off x="4686300" y="1701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36361</xdr:rowOff>
    </xdr:from>
    <xdr:to>
      <xdr:col>24</xdr:col>
      <xdr:colOff>152400</xdr:colOff>
      <xdr:row>99</xdr:row>
      <xdr:rowOff>36361</xdr:rowOff>
    </xdr:to>
    <xdr:cxnSp macro="">
      <xdr:nvCxnSpPr>
        <xdr:cNvPr id="227" name="直線コネクタ 226"/>
        <xdr:cNvCxnSpPr/>
      </xdr:nvCxnSpPr>
      <xdr:spPr>
        <a:xfrm>
          <a:off x="4546600" y="1700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47438</xdr:rowOff>
    </xdr:from>
    <xdr:ext cx="599010" cy="259045"/>
    <xdr:sp macro="" textlink="">
      <xdr:nvSpPr>
        <xdr:cNvPr id="228" name="扶助費最大値テキスト"/>
        <xdr:cNvSpPr txBox="1"/>
      </xdr:nvSpPr>
      <xdr:spPr>
        <a:xfrm>
          <a:off x="4686300" y="1530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100761</xdr:rowOff>
    </xdr:from>
    <xdr:to>
      <xdr:col>24</xdr:col>
      <xdr:colOff>152400</xdr:colOff>
      <xdr:row>90</xdr:row>
      <xdr:rowOff>100761</xdr:rowOff>
    </xdr:to>
    <xdr:cxnSp macro="">
      <xdr:nvCxnSpPr>
        <xdr:cNvPr id="229" name="直線コネクタ 228"/>
        <xdr:cNvCxnSpPr/>
      </xdr:nvCxnSpPr>
      <xdr:spPr>
        <a:xfrm>
          <a:off x="4546600" y="15531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161353</xdr:rowOff>
    </xdr:from>
    <xdr:to>
      <xdr:col>24</xdr:col>
      <xdr:colOff>63500</xdr:colOff>
      <xdr:row>94</xdr:row>
      <xdr:rowOff>57074</xdr:rowOff>
    </xdr:to>
    <xdr:cxnSp macro="">
      <xdr:nvCxnSpPr>
        <xdr:cNvPr id="230" name="直線コネクタ 229"/>
        <xdr:cNvCxnSpPr/>
      </xdr:nvCxnSpPr>
      <xdr:spPr>
        <a:xfrm flipV="1">
          <a:off x="3797300" y="16106203"/>
          <a:ext cx="838200" cy="6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50513</xdr:rowOff>
    </xdr:from>
    <xdr:ext cx="599010" cy="259045"/>
    <xdr:sp macro="" textlink="">
      <xdr:nvSpPr>
        <xdr:cNvPr id="231" name="扶助費平均値テキスト"/>
        <xdr:cNvSpPr txBox="1"/>
      </xdr:nvSpPr>
      <xdr:spPr>
        <a:xfrm>
          <a:off x="4686300" y="165097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72086</xdr:rowOff>
    </xdr:from>
    <xdr:to>
      <xdr:col>24</xdr:col>
      <xdr:colOff>114300</xdr:colOff>
      <xdr:row>97</xdr:row>
      <xdr:rowOff>2236</xdr:rowOff>
    </xdr:to>
    <xdr:sp macro="" textlink="">
      <xdr:nvSpPr>
        <xdr:cNvPr id="232" name="フローチャート: 判断 231"/>
        <xdr:cNvSpPr/>
      </xdr:nvSpPr>
      <xdr:spPr>
        <a:xfrm>
          <a:off x="4584700" y="1653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57074</xdr:rowOff>
    </xdr:from>
    <xdr:to>
      <xdr:col>19</xdr:col>
      <xdr:colOff>177800</xdr:colOff>
      <xdr:row>94</xdr:row>
      <xdr:rowOff>155854</xdr:rowOff>
    </xdr:to>
    <xdr:cxnSp macro="">
      <xdr:nvCxnSpPr>
        <xdr:cNvPr id="233" name="直線コネクタ 232"/>
        <xdr:cNvCxnSpPr/>
      </xdr:nvCxnSpPr>
      <xdr:spPr>
        <a:xfrm flipV="1">
          <a:off x="2908300" y="16173374"/>
          <a:ext cx="889000" cy="9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29400</xdr:rowOff>
    </xdr:from>
    <xdr:to>
      <xdr:col>20</xdr:col>
      <xdr:colOff>38100</xdr:colOff>
      <xdr:row>98</xdr:row>
      <xdr:rowOff>131000</xdr:rowOff>
    </xdr:to>
    <xdr:sp macro="" textlink="">
      <xdr:nvSpPr>
        <xdr:cNvPr id="234" name="フローチャート: 判断 233"/>
        <xdr:cNvSpPr/>
      </xdr:nvSpPr>
      <xdr:spPr>
        <a:xfrm>
          <a:off x="3746500" y="168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122127</xdr:rowOff>
    </xdr:from>
    <xdr:ext cx="599010" cy="259045"/>
    <xdr:sp macro="" textlink="">
      <xdr:nvSpPr>
        <xdr:cNvPr id="235" name="テキスト ボックス 234"/>
        <xdr:cNvSpPr txBox="1"/>
      </xdr:nvSpPr>
      <xdr:spPr>
        <a:xfrm>
          <a:off x="3497795" y="1692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155854</xdr:rowOff>
    </xdr:from>
    <xdr:to>
      <xdr:col>15</xdr:col>
      <xdr:colOff>50800</xdr:colOff>
      <xdr:row>95</xdr:row>
      <xdr:rowOff>57595</xdr:rowOff>
    </xdr:to>
    <xdr:cxnSp macro="">
      <xdr:nvCxnSpPr>
        <xdr:cNvPr id="236" name="直線コネクタ 235"/>
        <xdr:cNvCxnSpPr/>
      </xdr:nvCxnSpPr>
      <xdr:spPr>
        <a:xfrm flipV="1">
          <a:off x="2019300" y="16272154"/>
          <a:ext cx="889000" cy="7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79997</xdr:rowOff>
    </xdr:from>
    <xdr:to>
      <xdr:col>15</xdr:col>
      <xdr:colOff>101600</xdr:colOff>
      <xdr:row>99</xdr:row>
      <xdr:rowOff>10147</xdr:rowOff>
    </xdr:to>
    <xdr:sp macro="" textlink="">
      <xdr:nvSpPr>
        <xdr:cNvPr id="237" name="フローチャート: 判断 236"/>
        <xdr:cNvSpPr/>
      </xdr:nvSpPr>
      <xdr:spPr>
        <a:xfrm>
          <a:off x="2857500" y="1688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1274</xdr:rowOff>
    </xdr:from>
    <xdr:ext cx="534377" cy="259045"/>
    <xdr:sp macro="" textlink="">
      <xdr:nvSpPr>
        <xdr:cNvPr id="238" name="テキスト ボックス 237"/>
        <xdr:cNvSpPr txBox="1"/>
      </xdr:nvSpPr>
      <xdr:spPr>
        <a:xfrm>
          <a:off x="2641111" y="1697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57595</xdr:rowOff>
    </xdr:from>
    <xdr:to>
      <xdr:col>10</xdr:col>
      <xdr:colOff>114300</xdr:colOff>
      <xdr:row>95</xdr:row>
      <xdr:rowOff>109055</xdr:rowOff>
    </xdr:to>
    <xdr:cxnSp macro="">
      <xdr:nvCxnSpPr>
        <xdr:cNvPr id="239" name="直線コネクタ 238"/>
        <xdr:cNvCxnSpPr/>
      </xdr:nvCxnSpPr>
      <xdr:spPr>
        <a:xfrm flipV="1">
          <a:off x="1130300" y="16345345"/>
          <a:ext cx="889000" cy="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82169</xdr:rowOff>
    </xdr:from>
    <xdr:to>
      <xdr:col>10</xdr:col>
      <xdr:colOff>165100</xdr:colOff>
      <xdr:row>99</xdr:row>
      <xdr:rowOff>12319</xdr:rowOff>
    </xdr:to>
    <xdr:sp macro="" textlink="">
      <xdr:nvSpPr>
        <xdr:cNvPr id="240" name="フローチャート: 判断 239"/>
        <xdr:cNvSpPr/>
      </xdr:nvSpPr>
      <xdr:spPr>
        <a:xfrm>
          <a:off x="1968500" y="1688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3446</xdr:rowOff>
    </xdr:from>
    <xdr:ext cx="534377" cy="259045"/>
    <xdr:sp macro="" textlink="">
      <xdr:nvSpPr>
        <xdr:cNvPr id="241" name="テキスト ボックス 240"/>
        <xdr:cNvSpPr txBox="1"/>
      </xdr:nvSpPr>
      <xdr:spPr>
        <a:xfrm>
          <a:off x="1752111" y="1697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116142</xdr:rowOff>
    </xdr:from>
    <xdr:to>
      <xdr:col>6</xdr:col>
      <xdr:colOff>38100</xdr:colOff>
      <xdr:row>99</xdr:row>
      <xdr:rowOff>46292</xdr:rowOff>
    </xdr:to>
    <xdr:sp macro="" textlink="">
      <xdr:nvSpPr>
        <xdr:cNvPr id="242" name="フローチャート: 判断 241"/>
        <xdr:cNvSpPr/>
      </xdr:nvSpPr>
      <xdr:spPr>
        <a:xfrm>
          <a:off x="1079500" y="1691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37419</xdr:rowOff>
    </xdr:from>
    <xdr:ext cx="534377" cy="259045"/>
    <xdr:sp macro="" textlink="">
      <xdr:nvSpPr>
        <xdr:cNvPr id="243" name="テキスト ボックス 242"/>
        <xdr:cNvSpPr txBox="1"/>
      </xdr:nvSpPr>
      <xdr:spPr>
        <a:xfrm>
          <a:off x="863111" y="1701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110553</xdr:rowOff>
    </xdr:from>
    <xdr:to>
      <xdr:col>24</xdr:col>
      <xdr:colOff>114300</xdr:colOff>
      <xdr:row>94</xdr:row>
      <xdr:rowOff>40703</xdr:rowOff>
    </xdr:to>
    <xdr:sp macro="" textlink="">
      <xdr:nvSpPr>
        <xdr:cNvPr id="249" name="楕円 248"/>
        <xdr:cNvSpPr/>
      </xdr:nvSpPr>
      <xdr:spPr>
        <a:xfrm>
          <a:off x="4584700" y="1605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133430</xdr:rowOff>
    </xdr:from>
    <xdr:ext cx="599010" cy="259045"/>
    <xdr:sp macro="" textlink="">
      <xdr:nvSpPr>
        <xdr:cNvPr id="250" name="扶助費該当値テキスト"/>
        <xdr:cNvSpPr txBox="1"/>
      </xdr:nvSpPr>
      <xdr:spPr>
        <a:xfrm>
          <a:off x="4686300" y="15906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6274</xdr:rowOff>
    </xdr:from>
    <xdr:to>
      <xdr:col>20</xdr:col>
      <xdr:colOff>38100</xdr:colOff>
      <xdr:row>94</xdr:row>
      <xdr:rowOff>107874</xdr:rowOff>
    </xdr:to>
    <xdr:sp macro="" textlink="">
      <xdr:nvSpPr>
        <xdr:cNvPr id="251" name="楕円 250"/>
        <xdr:cNvSpPr/>
      </xdr:nvSpPr>
      <xdr:spPr>
        <a:xfrm>
          <a:off x="3746500" y="1612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124401</xdr:rowOff>
    </xdr:from>
    <xdr:ext cx="599010" cy="259045"/>
    <xdr:sp macro="" textlink="">
      <xdr:nvSpPr>
        <xdr:cNvPr id="252" name="テキスト ボックス 251"/>
        <xdr:cNvSpPr txBox="1"/>
      </xdr:nvSpPr>
      <xdr:spPr>
        <a:xfrm>
          <a:off x="3497795" y="1589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105054</xdr:rowOff>
    </xdr:from>
    <xdr:to>
      <xdr:col>15</xdr:col>
      <xdr:colOff>101600</xdr:colOff>
      <xdr:row>95</xdr:row>
      <xdr:rowOff>35204</xdr:rowOff>
    </xdr:to>
    <xdr:sp macro="" textlink="">
      <xdr:nvSpPr>
        <xdr:cNvPr id="253" name="楕円 252"/>
        <xdr:cNvSpPr/>
      </xdr:nvSpPr>
      <xdr:spPr>
        <a:xfrm>
          <a:off x="2857500" y="1622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51731</xdr:rowOff>
    </xdr:from>
    <xdr:ext cx="599010" cy="259045"/>
    <xdr:sp macro="" textlink="">
      <xdr:nvSpPr>
        <xdr:cNvPr id="254" name="テキスト ボックス 253"/>
        <xdr:cNvSpPr txBox="1"/>
      </xdr:nvSpPr>
      <xdr:spPr>
        <a:xfrm>
          <a:off x="2608795" y="15996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6795</xdr:rowOff>
    </xdr:from>
    <xdr:to>
      <xdr:col>10</xdr:col>
      <xdr:colOff>165100</xdr:colOff>
      <xdr:row>95</xdr:row>
      <xdr:rowOff>108395</xdr:rowOff>
    </xdr:to>
    <xdr:sp macro="" textlink="">
      <xdr:nvSpPr>
        <xdr:cNvPr id="255" name="楕円 254"/>
        <xdr:cNvSpPr/>
      </xdr:nvSpPr>
      <xdr:spPr>
        <a:xfrm>
          <a:off x="1968500" y="162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124922</xdr:rowOff>
    </xdr:from>
    <xdr:ext cx="599010" cy="259045"/>
    <xdr:sp macro="" textlink="">
      <xdr:nvSpPr>
        <xdr:cNvPr id="256" name="テキスト ボックス 255"/>
        <xdr:cNvSpPr txBox="1"/>
      </xdr:nvSpPr>
      <xdr:spPr>
        <a:xfrm>
          <a:off x="1719795" y="1606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58255</xdr:rowOff>
    </xdr:from>
    <xdr:to>
      <xdr:col>6</xdr:col>
      <xdr:colOff>38100</xdr:colOff>
      <xdr:row>95</xdr:row>
      <xdr:rowOff>159855</xdr:rowOff>
    </xdr:to>
    <xdr:sp macro="" textlink="">
      <xdr:nvSpPr>
        <xdr:cNvPr id="257" name="楕円 256"/>
        <xdr:cNvSpPr/>
      </xdr:nvSpPr>
      <xdr:spPr>
        <a:xfrm>
          <a:off x="1079500" y="163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4932</xdr:rowOff>
    </xdr:from>
    <xdr:ext cx="599010" cy="259045"/>
    <xdr:sp macro="" textlink="">
      <xdr:nvSpPr>
        <xdr:cNvPr id="258" name="テキスト ボックス 257"/>
        <xdr:cNvSpPr txBox="1"/>
      </xdr:nvSpPr>
      <xdr:spPr>
        <a:xfrm>
          <a:off x="830795" y="1612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9" name="直線コネクタ 26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0" name="テキスト ボックス 26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1" name="直線コネクタ 27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2" name="テキスト ボックス 27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3" name="直線コネクタ 27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4" name="テキスト ボックス 273"/>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5" name="直線コネクタ 27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6" name="テキスト ボックス 275"/>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7" name="直線コネクタ 27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8" name="テキスト ボックス 27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9" name="直線コネクタ 27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0" name="テキスト ボックス 27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33388</xdr:rowOff>
    </xdr:from>
    <xdr:to>
      <xdr:col>54</xdr:col>
      <xdr:colOff>189865</xdr:colOff>
      <xdr:row>34</xdr:row>
      <xdr:rowOff>140288</xdr:rowOff>
    </xdr:to>
    <xdr:cxnSp macro="">
      <xdr:nvCxnSpPr>
        <xdr:cNvPr id="284" name="直線コネクタ 283"/>
        <xdr:cNvCxnSpPr/>
      </xdr:nvCxnSpPr>
      <xdr:spPr>
        <a:xfrm flipV="1">
          <a:off x="10475595" y="5348338"/>
          <a:ext cx="1270" cy="621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144115</xdr:rowOff>
    </xdr:from>
    <xdr:ext cx="599010" cy="259045"/>
    <xdr:sp macro="" textlink="">
      <xdr:nvSpPr>
        <xdr:cNvPr id="285" name="補助費等最小値テキスト"/>
        <xdr:cNvSpPr txBox="1"/>
      </xdr:nvSpPr>
      <xdr:spPr>
        <a:xfrm>
          <a:off x="10528300" y="597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140288</xdr:rowOff>
    </xdr:from>
    <xdr:to>
      <xdr:col>55</xdr:col>
      <xdr:colOff>88900</xdr:colOff>
      <xdr:row>34</xdr:row>
      <xdr:rowOff>140288</xdr:rowOff>
    </xdr:to>
    <xdr:cxnSp macro="">
      <xdr:nvCxnSpPr>
        <xdr:cNvPr id="286" name="直線コネクタ 285"/>
        <xdr:cNvCxnSpPr/>
      </xdr:nvCxnSpPr>
      <xdr:spPr>
        <a:xfrm>
          <a:off x="10388600" y="596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151515</xdr:rowOff>
    </xdr:from>
    <xdr:ext cx="599010" cy="259045"/>
    <xdr:sp macro="" textlink="">
      <xdr:nvSpPr>
        <xdr:cNvPr id="287" name="補助費等最大値テキスト"/>
        <xdr:cNvSpPr txBox="1"/>
      </xdr:nvSpPr>
      <xdr:spPr>
        <a:xfrm>
          <a:off x="10528300" y="512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33388</xdr:rowOff>
    </xdr:from>
    <xdr:to>
      <xdr:col>55</xdr:col>
      <xdr:colOff>88900</xdr:colOff>
      <xdr:row>31</xdr:row>
      <xdr:rowOff>33388</xdr:rowOff>
    </xdr:to>
    <xdr:cxnSp macro="">
      <xdr:nvCxnSpPr>
        <xdr:cNvPr id="288" name="直線コネクタ 287"/>
        <xdr:cNvCxnSpPr/>
      </xdr:nvCxnSpPr>
      <xdr:spPr>
        <a:xfrm>
          <a:off x="10388600" y="53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19280</xdr:rowOff>
    </xdr:from>
    <xdr:to>
      <xdr:col>55</xdr:col>
      <xdr:colOff>0</xdr:colOff>
      <xdr:row>38</xdr:row>
      <xdr:rowOff>16217</xdr:rowOff>
    </xdr:to>
    <xdr:cxnSp macro="">
      <xdr:nvCxnSpPr>
        <xdr:cNvPr id="289" name="直線コネクタ 288"/>
        <xdr:cNvCxnSpPr/>
      </xdr:nvCxnSpPr>
      <xdr:spPr>
        <a:xfrm flipV="1">
          <a:off x="9639300" y="5848580"/>
          <a:ext cx="838200" cy="68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31983</xdr:rowOff>
    </xdr:from>
    <xdr:ext cx="599010" cy="259045"/>
    <xdr:sp macro="" textlink="">
      <xdr:nvSpPr>
        <xdr:cNvPr id="290" name="補助費等平均値テキスト"/>
        <xdr:cNvSpPr txBox="1"/>
      </xdr:nvSpPr>
      <xdr:spPr>
        <a:xfrm>
          <a:off x="10528300" y="55183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9106</xdr:rowOff>
    </xdr:from>
    <xdr:to>
      <xdr:col>55</xdr:col>
      <xdr:colOff>50800</xdr:colOff>
      <xdr:row>33</xdr:row>
      <xdr:rowOff>110706</xdr:rowOff>
    </xdr:to>
    <xdr:sp macro="" textlink="">
      <xdr:nvSpPr>
        <xdr:cNvPr id="291" name="フローチャート: 判断 290"/>
        <xdr:cNvSpPr/>
      </xdr:nvSpPr>
      <xdr:spPr>
        <a:xfrm>
          <a:off x="10426700" y="566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16217</xdr:rowOff>
    </xdr:from>
    <xdr:to>
      <xdr:col>50</xdr:col>
      <xdr:colOff>114300</xdr:colOff>
      <xdr:row>38</xdr:row>
      <xdr:rowOff>43989</xdr:rowOff>
    </xdr:to>
    <xdr:cxnSp macro="">
      <xdr:nvCxnSpPr>
        <xdr:cNvPr id="292" name="直線コネクタ 291"/>
        <xdr:cNvCxnSpPr/>
      </xdr:nvCxnSpPr>
      <xdr:spPr>
        <a:xfrm flipV="1">
          <a:off x="8750300" y="6531317"/>
          <a:ext cx="889000" cy="2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34434</xdr:rowOff>
    </xdr:from>
    <xdr:to>
      <xdr:col>50</xdr:col>
      <xdr:colOff>165100</xdr:colOff>
      <xdr:row>37</xdr:row>
      <xdr:rowOff>136034</xdr:rowOff>
    </xdr:to>
    <xdr:sp macro="" textlink="">
      <xdr:nvSpPr>
        <xdr:cNvPr id="293" name="フローチャート: 判断 292"/>
        <xdr:cNvSpPr/>
      </xdr:nvSpPr>
      <xdr:spPr>
        <a:xfrm>
          <a:off x="9588500" y="637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152561</xdr:rowOff>
    </xdr:from>
    <xdr:ext cx="534377" cy="259045"/>
    <xdr:sp macro="" textlink="">
      <xdr:nvSpPr>
        <xdr:cNvPr id="294" name="テキスト ボックス 293"/>
        <xdr:cNvSpPr txBox="1"/>
      </xdr:nvSpPr>
      <xdr:spPr>
        <a:xfrm>
          <a:off x="9372111" y="615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43989</xdr:rowOff>
    </xdr:from>
    <xdr:to>
      <xdr:col>45</xdr:col>
      <xdr:colOff>177800</xdr:colOff>
      <xdr:row>38</xdr:row>
      <xdr:rowOff>75241</xdr:rowOff>
    </xdr:to>
    <xdr:cxnSp macro="">
      <xdr:nvCxnSpPr>
        <xdr:cNvPr id="295" name="直線コネクタ 294"/>
        <xdr:cNvCxnSpPr/>
      </xdr:nvCxnSpPr>
      <xdr:spPr>
        <a:xfrm flipV="1">
          <a:off x="7861300" y="6559089"/>
          <a:ext cx="889000" cy="3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59182</xdr:rowOff>
    </xdr:from>
    <xdr:to>
      <xdr:col>46</xdr:col>
      <xdr:colOff>38100</xdr:colOff>
      <xdr:row>37</xdr:row>
      <xdr:rowOff>160782</xdr:rowOff>
    </xdr:to>
    <xdr:sp macro="" textlink="">
      <xdr:nvSpPr>
        <xdr:cNvPr id="296" name="フローチャート: 判断 295"/>
        <xdr:cNvSpPr/>
      </xdr:nvSpPr>
      <xdr:spPr>
        <a:xfrm>
          <a:off x="8699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5859</xdr:rowOff>
    </xdr:from>
    <xdr:ext cx="534377" cy="259045"/>
    <xdr:sp macro="" textlink="">
      <xdr:nvSpPr>
        <xdr:cNvPr id="297" name="テキスト ボックス 296"/>
        <xdr:cNvSpPr txBox="1"/>
      </xdr:nvSpPr>
      <xdr:spPr>
        <a:xfrm>
          <a:off x="8483111" y="61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75241</xdr:rowOff>
    </xdr:from>
    <xdr:to>
      <xdr:col>41</xdr:col>
      <xdr:colOff>50800</xdr:colOff>
      <xdr:row>38</xdr:row>
      <xdr:rowOff>130079</xdr:rowOff>
    </xdr:to>
    <xdr:cxnSp macro="">
      <xdr:nvCxnSpPr>
        <xdr:cNvPr id="298" name="直線コネクタ 297"/>
        <xdr:cNvCxnSpPr/>
      </xdr:nvCxnSpPr>
      <xdr:spPr>
        <a:xfrm flipV="1">
          <a:off x="6972300" y="6590341"/>
          <a:ext cx="889000" cy="5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64962</xdr:rowOff>
    </xdr:from>
    <xdr:to>
      <xdr:col>41</xdr:col>
      <xdr:colOff>101600</xdr:colOff>
      <xdr:row>37</xdr:row>
      <xdr:rowOff>166562</xdr:rowOff>
    </xdr:to>
    <xdr:sp macro="" textlink="">
      <xdr:nvSpPr>
        <xdr:cNvPr id="299" name="フローチャート: 判断 298"/>
        <xdr:cNvSpPr/>
      </xdr:nvSpPr>
      <xdr:spPr>
        <a:xfrm>
          <a:off x="7810500" y="640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11639</xdr:rowOff>
    </xdr:from>
    <xdr:ext cx="534377" cy="259045"/>
    <xdr:sp macro="" textlink="">
      <xdr:nvSpPr>
        <xdr:cNvPr id="300" name="テキスト ボックス 299"/>
        <xdr:cNvSpPr txBox="1"/>
      </xdr:nvSpPr>
      <xdr:spPr>
        <a:xfrm>
          <a:off x="7594111" y="618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67830</xdr:rowOff>
    </xdr:from>
    <xdr:to>
      <xdr:col>36</xdr:col>
      <xdr:colOff>165100</xdr:colOff>
      <xdr:row>37</xdr:row>
      <xdr:rowOff>169430</xdr:rowOff>
    </xdr:to>
    <xdr:sp macro="" textlink="">
      <xdr:nvSpPr>
        <xdr:cNvPr id="301" name="フローチャート: 判断 300"/>
        <xdr:cNvSpPr/>
      </xdr:nvSpPr>
      <xdr:spPr>
        <a:xfrm>
          <a:off x="6921500" y="641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14507</xdr:rowOff>
    </xdr:from>
    <xdr:ext cx="534377" cy="259045"/>
    <xdr:sp macro="" textlink="">
      <xdr:nvSpPr>
        <xdr:cNvPr id="302" name="テキスト ボックス 301"/>
        <xdr:cNvSpPr txBox="1"/>
      </xdr:nvSpPr>
      <xdr:spPr>
        <a:xfrm>
          <a:off x="6705111" y="618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139930</xdr:rowOff>
    </xdr:from>
    <xdr:to>
      <xdr:col>55</xdr:col>
      <xdr:colOff>50800</xdr:colOff>
      <xdr:row>34</xdr:row>
      <xdr:rowOff>70080</xdr:rowOff>
    </xdr:to>
    <xdr:sp macro="" textlink="">
      <xdr:nvSpPr>
        <xdr:cNvPr id="308" name="楕円 307"/>
        <xdr:cNvSpPr/>
      </xdr:nvSpPr>
      <xdr:spPr>
        <a:xfrm>
          <a:off x="10426700" y="579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54857</xdr:rowOff>
    </xdr:from>
    <xdr:ext cx="599010" cy="259045"/>
    <xdr:sp macro="" textlink="">
      <xdr:nvSpPr>
        <xdr:cNvPr id="309" name="補助費等該当値テキスト"/>
        <xdr:cNvSpPr txBox="1"/>
      </xdr:nvSpPr>
      <xdr:spPr>
        <a:xfrm>
          <a:off x="10528300" y="571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136867</xdr:rowOff>
    </xdr:from>
    <xdr:to>
      <xdr:col>50</xdr:col>
      <xdr:colOff>165100</xdr:colOff>
      <xdr:row>38</xdr:row>
      <xdr:rowOff>67017</xdr:rowOff>
    </xdr:to>
    <xdr:sp macro="" textlink="">
      <xdr:nvSpPr>
        <xdr:cNvPr id="310" name="楕円 309"/>
        <xdr:cNvSpPr/>
      </xdr:nvSpPr>
      <xdr:spPr>
        <a:xfrm>
          <a:off x="9588500" y="648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58144</xdr:rowOff>
    </xdr:from>
    <xdr:ext cx="534377" cy="259045"/>
    <xdr:sp macro="" textlink="">
      <xdr:nvSpPr>
        <xdr:cNvPr id="311" name="テキスト ボックス 310"/>
        <xdr:cNvSpPr txBox="1"/>
      </xdr:nvSpPr>
      <xdr:spPr>
        <a:xfrm>
          <a:off x="9372111" y="657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164639</xdr:rowOff>
    </xdr:from>
    <xdr:to>
      <xdr:col>46</xdr:col>
      <xdr:colOff>38100</xdr:colOff>
      <xdr:row>38</xdr:row>
      <xdr:rowOff>94789</xdr:rowOff>
    </xdr:to>
    <xdr:sp macro="" textlink="">
      <xdr:nvSpPr>
        <xdr:cNvPr id="312" name="楕円 311"/>
        <xdr:cNvSpPr/>
      </xdr:nvSpPr>
      <xdr:spPr>
        <a:xfrm>
          <a:off x="8699500" y="650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85916</xdr:rowOff>
    </xdr:from>
    <xdr:ext cx="534377" cy="259045"/>
    <xdr:sp macro="" textlink="">
      <xdr:nvSpPr>
        <xdr:cNvPr id="313" name="テキスト ボックス 312"/>
        <xdr:cNvSpPr txBox="1"/>
      </xdr:nvSpPr>
      <xdr:spPr>
        <a:xfrm>
          <a:off x="8483111" y="660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24441</xdr:rowOff>
    </xdr:from>
    <xdr:to>
      <xdr:col>41</xdr:col>
      <xdr:colOff>101600</xdr:colOff>
      <xdr:row>38</xdr:row>
      <xdr:rowOff>126041</xdr:rowOff>
    </xdr:to>
    <xdr:sp macro="" textlink="">
      <xdr:nvSpPr>
        <xdr:cNvPr id="314" name="楕円 313"/>
        <xdr:cNvSpPr/>
      </xdr:nvSpPr>
      <xdr:spPr>
        <a:xfrm>
          <a:off x="7810500" y="653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117168</xdr:rowOff>
    </xdr:from>
    <xdr:ext cx="534377" cy="259045"/>
    <xdr:sp macro="" textlink="">
      <xdr:nvSpPr>
        <xdr:cNvPr id="315" name="テキスト ボックス 314"/>
        <xdr:cNvSpPr txBox="1"/>
      </xdr:nvSpPr>
      <xdr:spPr>
        <a:xfrm>
          <a:off x="7594111" y="663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79279</xdr:rowOff>
    </xdr:from>
    <xdr:to>
      <xdr:col>36</xdr:col>
      <xdr:colOff>165100</xdr:colOff>
      <xdr:row>39</xdr:row>
      <xdr:rowOff>9429</xdr:rowOff>
    </xdr:to>
    <xdr:sp macro="" textlink="">
      <xdr:nvSpPr>
        <xdr:cNvPr id="316" name="楕円 315"/>
        <xdr:cNvSpPr/>
      </xdr:nvSpPr>
      <xdr:spPr>
        <a:xfrm>
          <a:off x="6921500" y="659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556</xdr:rowOff>
    </xdr:from>
    <xdr:ext cx="534377" cy="259045"/>
    <xdr:sp macro="" textlink="">
      <xdr:nvSpPr>
        <xdr:cNvPr id="317" name="テキスト ボックス 316"/>
        <xdr:cNvSpPr txBox="1"/>
      </xdr:nvSpPr>
      <xdr:spPr>
        <a:xfrm>
          <a:off x="6705111" y="668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157391</xdr:rowOff>
    </xdr:from>
    <xdr:to>
      <xdr:col>54</xdr:col>
      <xdr:colOff>189865</xdr:colOff>
      <xdr:row>59</xdr:row>
      <xdr:rowOff>64415</xdr:rowOff>
    </xdr:to>
    <xdr:cxnSp macro="">
      <xdr:nvCxnSpPr>
        <xdr:cNvPr id="342" name="直線コネクタ 341"/>
        <xdr:cNvCxnSpPr/>
      </xdr:nvCxnSpPr>
      <xdr:spPr>
        <a:xfrm flipV="1">
          <a:off x="10475595" y="8558441"/>
          <a:ext cx="1270" cy="162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68242</xdr:rowOff>
    </xdr:from>
    <xdr:ext cx="534377" cy="259045"/>
    <xdr:sp macro="" textlink="">
      <xdr:nvSpPr>
        <xdr:cNvPr id="343" name="普通建設事業費最小値テキスト"/>
        <xdr:cNvSpPr txBox="1"/>
      </xdr:nvSpPr>
      <xdr:spPr>
        <a:xfrm>
          <a:off x="10528300" y="1018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64415</xdr:rowOff>
    </xdr:from>
    <xdr:to>
      <xdr:col>55</xdr:col>
      <xdr:colOff>88900</xdr:colOff>
      <xdr:row>59</xdr:row>
      <xdr:rowOff>64415</xdr:rowOff>
    </xdr:to>
    <xdr:cxnSp macro="">
      <xdr:nvCxnSpPr>
        <xdr:cNvPr id="344" name="直線コネクタ 343"/>
        <xdr:cNvCxnSpPr/>
      </xdr:nvCxnSpPr>
      <xdr:spPr>
        <a:xfrm>
          <a:off x="10388600" y="10179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104068</xdr:rowOff>
    </xdr:from>
    <xdr:ext cx="599010" cy="259045"/>
    <xdr:sp macro="" textlink="">
      <xdr:nvSpPr>
        <xdr:cNvPr id="345" name="普通建設事業費最大値テキスト"/>
        <xdr:cNvSpPr txBox="1"/>
      </xdr:nvSpPr>
      <xdr:spPr>
        <a:xfrm>
          <a:off x="10528300" y="833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157391</xdr:rowOff>
    </xdr:from>
    <xdr:to>
      <xdr:col>55</xdr:col>
      <xdr:colOff>88900</xdr:colOff>
      <xdr:row>49</xdr:row>
      <xdr:rowOff>157391</xdr:rowOff>
    </xdr:to>
    <xdr:cxnSp macro="">
      <xdr:nvCxnSpPr>
        <xdr:cNvPr id="346" name="直線コネクタ 345"/>
        <xdr:cNvCxnSpPr/>
      </xdr:nvCxnSpPr>
      <xdr:spPr>
        <a:xfrm>
          <a:off x="10388600" y="85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132474</xdr:rowOff>
    </xdr:from>
    <xdr:to>
      <xdr:col>55</xdr:col>
      <xdr:colOff>0</xdr:colOff>
      <xdr:row>55</xdr:row>
      <xdr:rowOff>147968</xdr:rowOff>
    </xdr:to>
    <xdr:cxnSp macro="">
      <xdr:nvCxnSpPr>
        <xdr:cNvPr id="347" name="直線コネクタ 346"/>
        <xdr:cNvCxnSpPr/>
      </xdr:nvCxnSpPr>
      <xdr:spPr>
        <a:xfrm>
          <a:off x="9639300" y="9562224"/>
          <a:ext cx="838200"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114876</xdr:rowOff>
    </xdr:from>
    <xdr:ext cx="534377" cy="259045"/>
    <xdr:sp macro="" textlink="">
      <xdr:nvSpPr>
        <xdr:cNvPr id="348" name="普通建設事業費平均値テキスト"/>
        <xdr:cNvSpPr txBox="1"/>
      </xdr:nvSpPr>
      <xdr:spPr>
        <a:xfrm>
          <a:off x="10528300" y="9544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136449</xdr:rowOff>
    </xdr:from>
    <xdr:to>
      <xdr:col>55</xdr:col>
      <xdr:colOff>50800</xdr:colOff>
      <xdr:row>56</xdr:row>
      <xdr:rowOff>66599</xdr:rowOff>
    </xdr:to>
    <xdr:sp macro="" textlink="">
      <xdr:nvSpPr>
        <xdr:cNvPr id="349" name="フローチャート: 判断 348"/>
        <xdr:cNvSpPr/>
      </xdr:nvSpPr>
      <xdr:spPr>
        <a:xfrm>
          <a:off x="10426700" y="956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132474</xdr:rowOff>
    </xdr:from>
    <xdr:to>
      <xdr:col>50</xdr:col>
      <xdr:colOff>114300</xdr:colOff>
      <xdr:row>56</xdr:row>
      <xdr:rowOff>106388</xdr:rowOff>
    </xdr:to>
    <xdr:cxnSp macro="">
      <xdr:nvCxnSpPr>
        <xdr:cNvPr id="350" name="直線コネクタ 349"/>
        <xdr:cNvCxnSpPr/>
      </xdr:nvCxnSpPr>
      <xdr:spPr>
        <a:xfrm flipV="1">
          <a:off x="8750300" y="9562224"/>
          <a:ext cx="889000" cy="14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169342</xdr:rowOff>
    </xdr:from>
    <xdr:to>
      <xdr:col>50</xdr:col>
      <xdr:colOff>165100</xdr:colOff>
      <xdr:row>56</xdr:row>
      <xdr:rowOff>99492</xdr:rowOff>
    </xdr:to>
    <xdr:sp macro="" textlink="">
      <xdr:nvSpPr>
        <xdr:cNvPr id="351" name="フローチャート: 判断 350"/>
        <xdr:cNvSpPr/>
      </xdr:nvSpPr>
      <xdr:spPr>
        <a:xfrm>
          <a:off x="9588500" y="95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90619</xdr:rowOff>
    </xdr:from>
    <xdr:ext cx="534377" cy="259045"/>
    <xdr:sp macro="" textlink="">
      <xdr:nvSpPr>
        <xdr:cNvPr id="352" name="テキスト ボックス 351"/>
        <xdr:cNvSpPr txBox="1"/>
      </xdr:nvSpPr>
      <xdr:spPr>
        <a:xfrm>
          <a:off x="9372111" y="969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106388</xdr:rowOff>
    </xdr:from>
    <xdr:to>
      <xdr:col>45</xdr:col>
      <xdr:colOff>177800</xdr:colOff>
      <xdr:row>57</xdr:row>
      <xdr:rowOff>33871</xdr:rowOff>
    </xdr:to>
    <xdr:cxnSp macro="">
      <xdr:nvCxnSpPr>
        <xdr:cNvPr id="353" name="直線コネクタ 352"/>
        <xdr:cNvCxnSpPr/>
      </xdr:nvCxnSpPr>
      <xdr:spPr>
        <a:xfrm flipV="1">
          <a:off x="7861300" y="9707588"/>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10351</xdr:rowOff>
    </xdr:from>
    <xdr:to>
      <xdr:col>46</xdr:col>
      <xdr:colOff>38100</xdr:colOff>
      <xdr:row>56</xdr:row>
      <xdr:rowOff>111951</xdr:rowOff>
    </xdr:to>
    <xdr:sp macro="" textlink="">
      <xdr:nvSpPr>
        <xdr:cNvPr id="354" name="フローチャート: 判断 353"/>
        <xdr:cNvSpPr/>
      </xdr:nvSpPr>
      <xdr:spPr>
        <a:xfrm>
          <a:off x="86995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128478</xdr:rowOff>
    </xdr:from>
    <xdr:ext cx="534377" cy="259045"/>
    <xdr:sp macro="" textlink="">
      <xdr:nvSpPr>
        <xdr:cNvPr id="355" name="テキスト ボックス 354"/>
        <xdr:cNvSpPr txBox="1"/>
      </xdr:nvSpPr>
      <xdr:spPr>
        <a:xfrm>
          <a:off x="8483111" y="938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33871</xdr:rowOff>
    </xdr:from>
    <xdr:to>
      <xdr:col>41</xdr:col>
      <xdr:colOff>50800</xdr:colOff>
      <xdr:row>57</xdr:row>
      <xdr:rowOff>146050</xdr:rowOff>
    </xdr:to>
    <xdr:cxnSp macro="">
      <xdr:nvCxnSpPr>
        <xdr:cNvPr id="356" name="直線コネクタ 355"/>
        <xdr:cNvCxnSpPr/>
      </xdr:nvCxnSpPr>
      <xdr:spPr>
        <a:xfrm flipV="1">
          <a:off x="6972300" y="9806521"/>
          <a:ext cx="889000" cy="1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163640</xdr:rowOff>
    </xdr:from>
    <xdr:to>
      <xdr:col>41</xdr:col>
      <xdr:colOff>101600</xdr:colOff>
      <xdr:row>56</xdr:row>
      <xdr:rowOff>93790</xdr:rowOff>
    </xdr:to>
    <xdr:sp macro="" textlink="">
      <xdr:nvSpPr>
        <xdr:cNvPr id="357" name="フローチャート: 判断 356"/>
        <xdr:cNvSpPr/>
      </xdr:nvSpPr>
      <xdr:spPr>
        <a:xfrm>
          <a:off x="7810500" y="959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110317</xdr:rowOff>
    </xdr:from>
    <xdr:ext cx="534377" cy="259045"/>
    <xdr:sp macro="" textlink="">
      <xdr:nvSpPr>
        <xdr:cNvPr id="358" name="テキスト ボックス 357"/>
        <xdr:cNvSpPr txBox="1"/>
      </xdr:nvSpPr>
      <xdr:spPr>
        <a:xfrm>
          <a:off x="7594111" y="936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34049</xdr:rowOff>
    </xdr:from>
    <xdr:to>
      <xdr:col>36</xdr:col>
      <xdr:colOff>165100</xdr:colOff>
      <xdr:row>56</xdr:row>
      <xdr:rowOff>135649</xdr:rowOff>
    </xdr:to>
    <xdr:sp macro="" textlink="">
      <xdr:nvSpPr>
        <xdr:cNvPr id="359" name="フローチャート: 判断 358"/>
        <xdr:cNvSpPr/>
      </xdr:nvSpPr>
      <xdr:spPr>
        <a:xfrm>
          <a:off x="6921500" y="963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152176</xdr:rowOff>
    </xdr:from>
    <xdr:ext cx="534377" cy="259045"/>
    <xdr:sp macro="" textlink="">
      <xdr:nvSpPr>
        <xdr:cNvPr id="360" name="テキスト ボックス 359"/>
        <xdr:cNvSpPr txBox="1"/>
      </xdr:nvSpPr>
      <xdr:spPr>
        <a:xfrm>
          <a:off x="6705111" y="941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97168</xdr:rowOff>
    </xdr:from>
    <xdr:to>
      <xdr:col>55</xdr:col>
      <xdr:colOff>50800</xdr:colOff>
      <xdr:row>56</xdr:row>
      <xdr:rowOff>27318</xdr:rowOff>
    </xdr:to>
    <xdr:sp macro="" textlink="">
      <xdr:nvSpPr>
        <xdr:cNvPr id="366" name="楕円 365"/>
        <xdr:cNvSpPr/>
      </xdr:nvSpPr>
      <xdr:spPr>
        <a:xfrm>
          <a:off x="10426700" y="952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120045</xdr:rowOff>
    </xdr:from>
    <xdr:ext cx="534377" cy="259045"/>
    <xdr:sp macro="" textlink="">
      <xdr:nvSpPr>
        <xdr:cNvPr id="367" name="普通建設事業費該当値テキスト"/>
        <xdr:cNvSpPr txBox="1"/>
      </xdr:nvSpPr>
      <xdr:spPr>
        <a:xfrm>
          <a:off x="10528300" y="937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81674</xdr:rowOff>
    </xdr:from>
    <xdr:to>
      <xdr:col>50</xdr:col>
      <xdr:colOff>165100</xdr:colOff>
      <xdr:row>56</xdr:row>
      <xdr:rowOff>11824</xdr:rowOff>
    </xdr:to>
    <xdr:sp macro="" textlink="">
      <xdr:nvSpPr>
        <xdr:cNvPr id="368" name="楕円 367"/>
        <xdr:cNvSpPr/>
      </xdr:nvSpPr>
      <xdr:spPr>
        <a:xfrm>
          <a:off x="9588500" y="95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28351</xdr:rowOff>
    </xdr:from>
    <xdr:ext cx="534377" cy="259045"/>
    <xdr:sp macro="" textlink="">
      <xdr:nvSpPr>
        <xdr:cNvPr id="369" name="テキスト ボックス 368"/>
        <xdr:cNvSpPr txBox="1"/>
      </xdr:nvSpPr>
      <xdr:spPr>
        <a:xfrm>
          <a:off x="9372111" y="928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55588</xdr:rowOff>
    </xdr:from>
    <xdr:to>
      <xdr:col>46</xdr:col>
      <xdr:colOff>38100</xdr:colOff>
      <xdr:row>56</xdr:row>
      <xdr:rowOff>157188</xdr:rowOff>
    </xdr:to>
    <xdr:sp macro="" textlink="">
      <xdr:nvSpPr>
        <xdr:cNvPr id="370" name="楕円 369"/>
        <xdr:cNvSpPr/>
      </xdr:nvSpPr>
      <xdr:spPr>
        <a:xfrm>
          <a:off x="8699500" y="96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148315</xdr:rowOff>
    </xdr:from>
    <xdr:ext cx="534377" cy="259045"/>
    <xdr:sp macro="" textlink="">
      <xdr:nvSpPr>
        <xdr:cNvPr id="371" name="テキスト ボックス 370"/>
        <xdr:cNvSpPr txBox="1"/>
      </xdr:nvSpPr>
      <xdr:spPr>
        <a:xfrm>
          <a:off x="8483111" y="97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154521</xdr:rowOff>
    </xdr:from>
    <xdr:to>
      <xdr:col>41</xdr:col>
      <xdr:colOff>101600</xdr:colOff>
      <xdr:row>57</xdr:row>
      <xdr:rowOff>84671</xdr:rowOff>
    </xdr:to>
    <xdr:sp macro="" textlink="">
      <xdr:nvSpPr>
        <xdr:cNvPr id="372" name="楕円 371"/>
        <xdr:cNvSpPr/>
      </xdr:nvSpPr>
      <xdr:spPr>
        <a:xfrm>
          <a:off x="7810500" y="975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75798</xdr:rowOff>
    </xdr:from>
    <xdr:ext cx="534377" cy="259045"/>
    <xdr:sp macro="" textlink="">
      <xdr:nvSpPr>
        <xdr:cNvPr id="373" name="テキスト ボックス 372"/>
        <xdr:cNvSpPr txBox="1"/>
      </xdr:nvSpPr>
      <xdr:spPr>
        <a:xfrm>
          <a:off x="7594111" y="984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95250</xdr:rowOff>
    </xdr:from>
    <xdr:to>
      <xdr:col>36</xdr:col>
      <xdr:colOff>165100</xdr:colOff>
      <xdr:row>58</xdr:row>
      <xdr:rowOff>25400</xdr:rowOff>
    </xdr:to>
    <xdr:sp macro="" textlink="">
      <xdr:nvSpPr>
        <xdr:cNvPr id="374" name="楕円 373"/>
        <xdr:cNvSpPr/>
      </xdr:nvSpPr>
      <xdr:spPr>
        <a:xfrm>
          <a:off x="69215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16527</xdr:rowOff>
    </xdr:from>
    <xdr:ext cx="534377" cy="259045"/>
    <xdr:sp macro="" textlink="">
      <xdr:nvSpPr>
        <xdr:cNvPr id="375" name="テキスト ボックス 374"/>
        <xdr:cNvSpPr txBox="1"/>
      </xdr:nvSpPr>
      <xdr:spPr>
        <a:xfrm>
          <a:off x="6705111" y="996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xdr:rowOff>
    </xdr:from>
    <xdr:to>
      <xdr:col>54</xdr:col>
      <xdr:colOff>189865</xdr:colOff>
      <xdr:row>78</xdr:row>
      <xdr:rowOff>152406</xdr:rowOff>
    </xdr:to>
    <xdr:cxnSp macro="">
      <xdr:nvCxnSpPr>
        <xdr:cNvPr id="399" name="直線コネクタ 398"/>
        <xdr:cNvCxnSpPr/>
      </xdr:nvCxnSpPr>
      <xdr:spPr>
        <a:xfrm flipV="1">
          <a:off x="10475595" y="12001506"/>
          <a:ext cx="127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156233</xdr:rowOff>
    </xdr:from>
    <xdr:ext cx="469744" cy="259045"/>
    <xdr:sp macro="" textlink="">
      <xdr:nvSpPr>
        <xdr:cNvPr id="400" name="普通建設事業費 （ うち新規整備　）最小値テキスト"/>
        <xdr:cNvSpPr txBox="1"/>
      </xdr:nvSpPr>
      <xdr:spPr>
        <a:xfrm>
          <a:off x="10528300" y="1352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152406</xdr:rowOff>
    </xdr:from>
    <xdr:to>
      <xdr:col>55</xdr:col>
      <xdr:colOff>88900</xdr:colOff>
      <xdr:row>78</xdr:row>
      <xdr:rowOff>152406</xdr:rowOff>
    </xdr:to>
    <xdr:cxnSp macro="">
      <xdr:nvCxnSpPr>
        <xdr:cNvPr id="401" name="直線コネクタ 400"/>
        <xdr:cNvCxnSpPr/>
      </xdr:nvCxnSpPr>
      <xdr:spPr>
        <a:xfrm>
          <a:off x="10388600" y="13525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118133</xdr:rowOff>
    </xdr:from>
    <xdr:ext cx="534377" cy="259045"/>
    <xdr:sp macro="" textlink="">
      <xdr:nvSpPr>
        <xdr:cNvPr id="402" name="普通建設事業費 （ うち新規整備　）最大値テキスト"/>
        <xdr:cNvSpPr txBox="1"/>
      </xdr:nvSpPr>
      <xdr:spPr>
        <a:xfrm>
          <a:off x="10528300" y="1177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xdr:rowOff>
    </xdr:from>
    <xdr:to>
      <xdr:col>55</xdr:col>
      <xdr:colOff>88900</xdr:colOff>
      <xdr:row>70</xdr:row>
      <xdr:rowOff>6</xdr:rowOff>
    </xdr:to>
    <xdr:cxnSp macro="">
      <xdr:nvCxnSpPr>
        <xdr:cNvPr id="403" name="直線コネクタ 402"/>
        <xdr:cNvCxnSpPr/>
      </xdr:nvCxnSpPr>
      <xdr:spPr>
        <a:xfrm>
          <a:off x="10388600" y="1200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57441</xdr:rowOff>
    </xdr:from>
    <xdr:to>
      <xdr:col>55</xdr:col>
      <xdr:colOff>0</xdr:colOff>
      <xdr:row>77</xdr:row>
      <xdr:rowOff>92799</xdr:rowOff>
    </xdr:to>
    <xdr:cxnSp macro="">
      <xdr:nvCxnSpPr>
        <xdr:cNvPr id="404" name="直線コネクタ 403"/>
        <xdr:cNvCxnSpPr/>
      </xdr:nvCxnSpPr>
      <xdr:spPr>
        <a:xfrm flipV="1">
          <a:off x="9639300" y="13259091"/>
          <a:ext cx="838200" cy="3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163670</xdr:rowOff>
    </xdr:from>
    <xdr:ext cx="534377" cy="259045"/>
    <xdr:sp macro="" textlink="">
      <xdr:nvSpPr>
        <xdr:cNvPr id="405" name="普通建設事業費 （ うち新規整備　）平均値テキスト"/>
        <xdr:cNvSpPr txBox="1"/>
      </xdr:nvSpPr>
      <xdr:spPr>
        <a:xfrm>
          <a:off x="10528300" y="130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140793</xdr:rowOff>
    </xdr:from>
    <xdr:to>
      <xdr:col>55</xdr:col>
      <xdr:colOff>50800</xdr:colOff>
      <xdr:row>77</xdr:row>
      <xdr:rowOff>70943</xdr:rowOff>
    </xdr:to>
    <xdr:sp macro="" textlink="">
      <xdr:nvSpPr>
        <xdr:cNvPr id="406" name="フローチャート: 判断 405"/>
        <xdr:cNvSpPr/>
      </xdr:nvSpPr>
      <xdr:spPr>
        <a:xfrm>
          <a:off x="104267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92799</xdr:rowOff>
    </xdr:from>
    <xdr:to>
      <xdr:col>50</xdr:col>
      <xdr:colOff>114300</xdr:colOff>
      <xdr:row>78</xdr:row>
      <xdr:rowOff>98589</xdr:rowOff>
    </xdr:to>
    <xdr:cxnSp macro="">
      <xdr:nvCxnSpPr>
        <xdr:cNvPr id="407" name="直線コネクタ 406"/>
        <xdr:cNvCxnSpPr/>
      </xdr:nvCxnSpPr>
      <xdr:spPr>
        <a:xfrm flipV="1">
          <a:off x="8750300" y="13294449"/>
          <a:ext cx="889000" cy="1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14643</xdr:rowOff>
    </xdr:from>
    <xdr:to>
      <xdr:col>50</xdr:col>
      <xdr:colOff>165100</xdr:colOff>
      <xdr:row>77</xdr:row>
      <xdr:rowOff>116243</xdr:rowOff>
    </xdr:to>
    <xdr:sp macro="" textlink="">
      <xdr:nvSpPr>
        <xdr:cNvPr id="408" name="フローチャート: 判断 407"/>
        <xdr:cNvSpPr/>
      </xdr:nvSpPr>
      <xdr:spPr>
        <a:xfrm>
          <a:off x="9588500" y="1321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132770</xdr:rowOff>
    </xdr:from>
    <xdr:ext cx="534377" cy="259045"/>
    <xdr:sp macro="" textlink="">
      <xdr:nvSpPr>
        <xdr:cNvPr id="409" name="テキスト ボックス 408"/>
        <xdr:cNvSpPr txBox="1"/>
      </xdr:nvSpPr>
      <xdr:spPr>
        <a:xfrm>
          <a:off x="9372111" y="1299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74912</xdr:rowOff>
    </xdr:from>
    <xdr:to>
      <xdr:col>45</xdr:col>
      <xdr:colOff>177800</xdr:colOff>
      <xdr:row>78</xdr:row>
      <xdr:rowOff>98589</xdr:rowOff>
    </xdr:to>
    <xdr:cxnSp macro="">
      <xdr:nvCxnSpPr>
        <xdr:cNvPr id="410" name="直線コネクタ 409"/>
        <xdr:cNvCxnSpPr/>
      </xdr:nvCxnSpPr>
      <xdr:spPr>
        <a:xfrm>
          <a:off x="7861300" y="13276562"/>
          <a:ext cx="889000" cy="19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117342</xdr:rowOff>
    </xdr:from>
    <xdr:to>
      <xdr:col>46</xdr:col>
      <xdr:colOff>38100</xdr:colOff>
      <xdr:row>77</xdr:row>
      <xdr:rowOff>47492</xdr:rowOff>
    </xdr:to>
    <xdr:sp macro="" textlink="">
      <xdr:nvSpPr>
        <xdr:cNvPr id="411" name="フローチャート: 判断 410"/>
        <xdr:cNvSpPr/>
      </xdr:nvSpPr>
      <xdr:spPr>
        <a:xfrm>
          <a:off x="8699500" y="1314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64019</xdr:rowOff>
    </xdr:from>
    <xdr:ext cx="534377" cy="259045"/>
    <xdr:sp macro="" textlink="">
      <xdr:nvSpPr>
        <xdr:cNvPr id="412" name="テキスト ボックス 411"/>
        <xdr:cNvSpPr txBox="1"/>
      </xdr:nvSpPr>
      <xdr:spPr>
        <a:xfrm>
          <a:off x="8483111" y="1292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74912</xdr:rowOff>
    </xdr:from>
    <xdr:to>
      <xdr:col>41</xdr:col>
      <xdr:colOff>50800</xdr:colOff>
      <xdr:row>78</xdr:row>
      <xdr:rowOff>100095</xdr:rowOff>
    </xdr:to>
    <xdr:cxnSp macro="">
      <xdr:nvCxnSpPr>
        <xdr:cNvPr id="413" name="直線コネクタ 412"/>
        <xdr:cNvCxnSpPr/>
      </xdr:nvCxnSpPr>
      <xdr:spPr>
        <a:xfrm flipV="1">
          <a:off x="6972300" y="13276562"/>
          <a:ext cx="889000" cy="19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166091</xdr:rowOff>
    </xdr:from>
    <xdr:to>
      <xdr:col>41</xdr:col>
      <xdr:colOff>101600</xdr:colOff>
      <xdr:row>77</xdr:row>
      <xdr:rowOff>96241</xdr:rowOff>
    </xdr:to>
    <xdr:sp macro="" textlink="">
      <xdr:nvSpPr>
        <xdr:cNvPr id="414" name="フローチャート: 判断 413"/>
        <xdr:cNvSpPr/>
      </xdr:nvSpPr>
      <xdr:spPr>
        <a:xfrm>
          <a:off x="7810500" y="1319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112768</xdr:rowOff>
    </xdr:from>
    <xdr:ext cx="534377" cy="259045"/>
    <xdr:sp macro="" textlink="">
      <xdr:nvSpPr>
        <xdr:cNvPr id="415" name="テキスト ボックス 414"/>
        <xdr:cNvSpPr txBox="1"/>
      </xdr:nvSpPr>
      <xdr:spPr>
        <a:xfrm>
          <a:off x="7594111" y="1297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114198</xdr:rowOff>
    </xdr:from>
    <xdr:to>
      <xdr:col>36</xdr:col>
      <xdr:colOff>165100</xdr:colOff>
      <xdr:row>77</xdr:row>
      <xdr:rowOff>44348</xdr:rowOff>
    </xdr:to>
    <xdr:sp macro="" textlink="">
      <xdr:nvSpPr>
        <xdr:cNvPr id="416" name="フローチャート: 判断 415"/>
        <xdr:cNvSpPr/>
      </xdr:nvSpPr>
      <xdr:spPr>
        <a:xfrm>
          <a:off x="69215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60875</xdr:rowOff>
    </xdr:from>
    <xdr:ext cx="534377" cy="259045"/>
    <xdr:sp macro="" textlink="">
      <xdr:nvSpPr>
        <xdr:cNvPr id="417" name="テキスト ボックス 416"/>
        <xdr:cNvSpPr txBox="1"/>
      </xdr:nvSpPr>
      <xdr:spPr>
        <a:xfrm>
          <a:off x="6705111" y="129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6641</xdr:rowOff>
    </xdr:from>
    <xdr:to>
      <xdr:col>55</xdr:col>
      <xdr:colOff>50800</xdr:colOff>
      <xdr:row>77</xdr:row>
      <xdr:rowOff>108241</xdr:rowOff>
    </xdr:to>
    <xdr:sp macro="" textlink="">
      <xdr:nvSpPr>
        <xdr:cNvPr id="423" name="楕円 422"/>
        <xdr:cNvSpPr/>
      </xdr:nvSpPr>
      <xdr:spPr>
        <a:xfrm>
          <a:off x="10426700" y="1320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156518</xdr:rowOff>
    </xdr:from>
    <xdr:ext cx="534377" cy="259045"/>
    <xdr:sp macro="" textlink="">
      <xdr:nvSpPr>
        <xdr:cNvPr id="424" name="普通建設事業費 （ うち新規整備　）該当値テキスト"/>
        <xdr:cNvSpPr txBox="1"/>
      </xdr:nvSpPr>
      <xdr:spPr>
        <a:xfrm>
          <a:off x="10528300" y="1318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41999</xdr:rowOff>
    </xdr:from>
    <xdr:to>
      <xdr:col>50</xdr:col>
      <xdr:colOff>165100</xdr:colOff>
      <xdr:row>77</xdr:row>
      <xdr:rowOff>143599</xdr:rowOff>
    </xdr:to>
    <xdr:sp macro="" textlink="">
      <xdr:nvSpPr>
        <xdr:cNvPr id="425" name="楕円 424"/>
        <xdr:cNvSpPr/>
      </xdr:nvSpPr>
      <xdr:spPr>
        <a:xfrm>
          <a:off x="9588500" y="132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134726</xdr:rowOff>
    </xdr:from>
    <xdr:ext cx="534377" cy="259045"/>
    <xdr:sp macro="" textlink="">
      <xdr:nvSpPr>
        <xdr:cNvPr id="426" name="テキスト ボックス 425"/>
        <xdr:cNvSpPr txBox="1"/>
      </xdr:nvSpPr>
      <xdr:spPr>
        <a:xfrm>
          <a:off x="9372111" y="1333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47789</xdr:rowOff>
    </xdr:from>
    <xdr:to>
      <xdr:col>46</xdr:col>
      <xdr:colOff>38100</xdr:colOff>
      <xdr:row>78</xdr:row>
      <xdr:rowOff>149389</xdr:rowOff>
    </xdr:to>
    <xdr:sp macro="" textlink="">
      <xdr:nvSpPr>
        <xdr:cNvPr id="427" name="楕円 426"/>
        <xdr:cNvSpPr/>
      </xdr:nvSpPr>
      <xdr:spPr>
        <a:xfrm>
          <a:off x="8699500" y="1342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140516</xdr:rowOff>
    </xdr:from>
    <xdr:ext cx="469744" cy="259045"/>
    <xdr:sp macro="" textlink="">
      <xdr:nvSpPr>
        <xdr:cNvPr id="428" name="テキスト ボックス 427"/>
        <xdr:cNvSpPr txBox="1"/>
      </xdr:nvSpPr>
      <xdr:spPr>
        <a:xfrm>
          <a:off x="8515428" y="1351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24112</xdr:rowOff>
    </xdr:from>
    <xdr:to>
      <xdr:col>41</xdr:col>
      <xdr:colOff>101600</xdr:colOff>
      <xdr:row>77</xdr:row>
      <xdr:rowOff>125712</xdr:rowOff>
    </xdr:to>
    <xdr:sp macro="" textlink="">
      <xdr:nvSpPr>
        <xdr:cNvPr id="429" name="楕円 428"/>
        <xdr:cNvSpPr/>
      </xdr:nvSpPr>
      <xdr:spPr>
        <a:xfrm>
          <a:off x="7810500" y="1322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116839</xdr:rowOff>
    </xdr:from>
    <xdr:ext cx="534377" cy="259045"/>
    <xdr:sp macro="" textlink="">
      <xdr:nvSpPr>
        <xdr:cNvPr id="430" name="テキスト ボックス 429"/>
        <xdr:cNvSpPr txBox="1"/>
      </xdr:nvSpPr>
      <xdr:spPr>
        <a:xfrm>
          <a:off x="7594111" y="1331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49295</xdr:rowOff>
    </xdr:from>
    <xdr:to>
      <xdr:col>36</xdr:col>
      <xdr:colOff>165100</xdr:colOff>
      <xdr:row>78</xdr:row>
      <xdr:rowOff>150895</xdr:rowOff>
    </xdr:to>
    <xdr:sp macro="" textlink="">
      <xdr:nvSpPr>
        <xdr:cNvPr id="431" name="楕円 430"/>
        <xdr:cNvSpPr/>
      </xdr:nvSpPr>
      <xdr:spPr>
        <a:xfrm>
          <a:off x="6921500" y="134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142022</xdr:rowOff>
    </xdr:from>
    <xdr:ext cx="469744" cy="259045"/>
    <xdr:sp macro="" textlink="">
      <xdr:nvSpPr>
        <xdr:cNvPr id="432" name="テキスト ボックス 431"/>
        <xdr:cNvSpPr txBox="1"/>
      </xdr:nvSpPr>
      <xdr:spPr>
        <a:xfrm>
          <a:off x="6737428" y="1351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168300</xdr:rowOff>
    </xdr:from>
    <xdr:to>
      <xdr:col>54</xdr:col>
      <xdr:colOff>189865</xdr:colOff>
      <xdr:row>98</xdr:row>
      <xdr:rowOff>75298</xdr:rowOff>
    </xdr:to>
    <xdr:cxnSp macro="">
      <xdr:nvCxnSpPr>
        <xdr:cNvPr id="456" name="直線コネクタ 455"/>
        <xdr:cNvCxnSpPr/>
      </xdr:nvCxnSpPr>
      <xdr:spPr>
        <a:xfrm flipV="1">
          <a:off x="10475595" y="15598800"/>
          <a:ext cx="1270" cy="1278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79125</xdr:rowOff>
    </xdr:from>
    <xdr:ext cx="534377" cy="259045"/>
    <xdr:sp macro="" textlink="">
      <xdr:nvSpPr>
        <xdr:cNvPr id="457" name="普通建設事業費 （ うち更新整備　）最小値テキスト"/>
        <xdr:cNvSpPr txBox="1"/>
      </xdr:nvSpPr>
      <xdr:spPr>
        <a:xfrm>
          <a:off x="10528300" y="168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75298</xdr:rowOff>
    </xdr:from>
    <xdr:to>
      <xdr:col>55</xdr:col>
      <xdr:colOff>88900</xdr:colOff>
      <xdr:row>98</xdr:row>
      <xdr:rowOff>75298</xdr:rowOff>
    </xdr:to>
    <xdr:cxnSp macro="">
      <xdr:nvCxnSpPr>
        <xdr:cNvPr id="458" name="直線コネクタ 457"/>
        <xdr:cNvCxnSpPr/>
      </xdr:nvCxnSpPr>
      <xdr:spPr>
        <a:xfrm>
          <a:off x="10388600" y="1687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114977</xdr:rowOff>
    </xdr:from>
    <xdr:ext cx="599010" cy="259045"/>
    <xdr:sp macro="" textlink="">
      <xdr:nvSpPr>
        <xdr:cNvPr id="459" name="普通建設事業費 （ うち更新整備　）最大値テキスト"/>
        <xdr:cNvSpPr txBox="1"/>
      </xdr:nvSpPr>
      <xdr:spPr>
        <a:xfrm>
          <a:off x="10528300" y="1537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168300</xdr:rowOff>
    </xdr:from>
    <xdr:to>
      <xdr:col>55</xdr:col>
      <xdr:colOff>88900</xdr:colOff>
      <xdr:row>90</xdr:row>
      <xdr:rowOff>168300</xdr:rowOff>
    </xdr:to>
    <xdr:cxnSp macro="">
      <xdr:nvCxnSpPr>
        <xdr:cNvPr id="460" name="直線コネクタ 459"/>
        <xdr:cNvCxnSpPr/>
      </xdr:nvCxnSpPr>
      <xdr:spPr>
        <a:xfrm>
          <a:off x="10388600" y="1559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75540</xdr:rowOff>
    </xdr:from>
    <xdr:to>
      <xdr:col>55</xdr:col>
      <xdr:colOff>0</xdr:colOff>
      <xdr:row>96</xdr:row>
      <xdr:rowOff>62928</xdr:rowOff>
    </xdr:to>
    <xdr:cxnSp macro="">
      <xdr:nvCxnSpPr>
        <xdr:cNvPr id="461" name="直線コネクタ 460"/>
        <xdr:cNvCxnSpPr/>
      </xdr:nvCxnSpPr>
      <xdr:spPr>
        <a:xfrm>
          <a:off x="9639300" y="16363290"/>
          <a:ext cx="838200" cy="15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1021</xdr:rowOff>
    </xdr:from>
    <xdr:ext cx="534377" cy="259045"/>
    <xdr:sp macro="" textlink="">
      <xdr:nvSpPr>
        <xdr:cNvPr id="462" name="普通建設事業費 （ うち更新整備　）平均値テキスト"/>
        <xdr:cNvSpPr txBox="1"/>
      </xdr:nvSpPr>
      <xdr:spPr>
        <a:xfrm>
          <a:off x="10528300" y="1646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22594</xdr:rowOff>
    </xdr:from>
    <xdr:to>
      <xdr:col>55</xdr:col>
      <xdr:colOff>50800</xdr:colOff>
      <xdr:row>96</xdr:row>
      <xdr:rowOff>124194</xdr:rowOff>
    </xdr:to>
    <xdr:sp macro="" textlink="">
      <xdr:nvSpPr>
        <xdr:cNvPr id="463" name="フローチャート: 判断 462"/>
        <xdr:cNvSpPr/>
      </xdr:nvSpPr>
      <xdr:spPr>
        <a:xfrm>
          <a:off x="10426700" y="1648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75540</xdr:rowOff>
    </xdr:from>
    <xdr:to>
      <xdr:col>50</xdr:col>
      <xdr:colOff>114300</xdr:colOff>
      <xdr:row>96</xdr:row>
      <xdr:rowOff>19735</xdr:rowOff>
    </xdr:to>
    <xdr:cxnSp macro="">
      <xdr:nvCxnSpPr>
        <xdr:cNvPr id="464" name="直線コネクタ 463"/>
        <xdr:cNvCxnSpPr/>
      </xdr:nvCxnSpPr>
      <xdr:spPr>
        <a:xfrm flipV="1">
          <a:off x="8750300" y="16363290"/>
          <a:ext cx="889000" cy="11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168263</xdr:rowOff>
    </xdr:from>
    <xdr:to>
      <xdr:col>50</xdr:col>
      <xdr:colOff>165100</xdr:colOff>
      <xdr:row>96</xdr:row>
      <xdr:rowOff>98413</xdr:rowOff>
    </xdr:to>
    <xdr:sp macro="" textlink="">
      <xdr:nvSpPr>
        <xdr:cNvPr id="465" name="フローチャート: 判断 464"/>
        <xdr:cNvSpPr/>
      </xdr:nvSpPr>
      <xdr:spPr>
        <a:xfrm>
          <a:off x="9588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89540</xdr:rowOff>
    </xdr:from>
    <xdr:ext cx="534377" cy="259045"/>
    <xdr:sp macro="" textlink="">
      <xdr:nvSpPr>
        <xdr:cNvPr id="466" name="テキスト ボックス 465"/>
        <xdr:cNvSpPr txBox="1"/>
      </xdr:nvSpPr>
      <xdr:spPr>
        <a:xfrm>
          <a:off x="9372111" y="165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19735</xdr:rowOff>
    </xdr:from>
    <xdr:to>
      <xdr:col>45</xdr:col>
      <xdr:colOff>177800</xdr:colOff>
      <xdr:row>97</xdr:row>
      <xdr:rowOff>48120</xdr:rowOff>
    </xdr:to>
    <xdr:cxnSp macro="">
      <xdr:nvCxnSpPr>
        <xdr:cNvPr id="467" name="直線コネクタ 466"/>
        <xdr:cNvCxnSpPr/>
      </xdr:nvCxnSpPr>
      <xdr:spPr>
        <a:xfrm flipV="1">
          <a:off x="7861300" y="16478935"/>
          <a:ext cx="889000" cy="19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40081</xdr:rowOff>
    </xdr:from>
    <xdr:to>
      <xdr:col>46</xdr:col>
      <xdr:colOff>38100</xdr:colOff>
      <xdr:row>96</xdr:row>
      <xdr:rowOff>141681</xdr:rowOff>
    </xdr:to>
    <xdr:sp macro="" textlink="">
      <xdr:nvSpPr>
        <xdr:cNvPr id="468" name="フローチャート: 判断 467"/>
        <xdr:cNvSpPr/>
      </xdr:nvSpPr>
      <xdr:spPr>
        <a:xfrm>
          <a:off x="8699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132808</xdr:rowOff>
    </xdr:from>
    <xdr:ext cx="534377" cy="259045"/>
    <xdr:sp macro="" textlink="">
      <xdr:nvSpPr>
        <xdr:cNvPr id="469" name="テキスト ボックス 468"/>
        <xdr:cNvSpPr txBox="1"/>
      </xdr:nvSpPr>
      <xdr:spPr>
        <a:xfrm>
          <a:off x="8483111" y="165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151003</xdr:rowOff>
    </xdr:from>
    <xdr:to>
      <xdr:col>41</xdr:col>
      <xdr:colOff>50800</xdr:colOff>
      <xdr:row>97</xdr:row>
      <xdr:rowOff>48120</xdr:rowOff>
    </xdr:to>
    <xdr:cxnSp macro="">
      <xdr:nvCxnSpPr>
        <xdr:cNvPr id="470" name="直線コネクタ 469"/>
        <xdr:cNvCxnSpPr/>
      </xdr:nvCxnSpPr>
      <xdr:spPr>
        <a:xfrm>
          <a:off x="6972300" y="16610203"/>
          <a:ext cx="889000" cy="6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13666</xdr:rowOff>
    </xdr:from>
    <xdr:to>
      <xdr:col>41</xdr:col>
      <xdr:colOff>101600</xdr:colOff>
      <xdr:row>96</xdr:row>
      <xdr:rowOff>115266</xdr:rowOff>
    </xdr:to>
    <xdr:sp macro="" textlink="">
      <xdr:nvSpPr>
        <xdr:cNvPr id="471" name="フローチャート: 判断 470"/>
        <xdr:cNvSpPr/>
      </xdr:nvSpPr>
      <xdr:spPr>
        <a:xfrm>
          <a:off x="7810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131793</xdr:rowOff>
    </xdr:from>
    <xdr:ext cx="534377" cy="259045"/>
    <xdr:sp macro="" textlink="">
      <xdr:nvSpPr>
        <xdr:cNvPr id="472" name="テキスト ボックス 471"/>
        <xdr:cNvSpPr txBox="1"/>
      </xdr:nvSpPr>
      <xdr:spPr>
        <a:xfrm>
          <a:off x="7594111" y="1624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65367</xdr:rowOff>
    </xdr:from>
    <xdr:to>
      <xdr:col>36</xdr:col>
      <xdr:colOff>165100</xdr:colOff>
      <xdr:row>96</xdr:row>
      <xdr:rowOff>166967</xdr:rowOff>
    </xdr:to>
    <xdr:sp macro="" textlink="">
      <xdr:nvSpPr>
        <xdr:cNvPr id="473" name="フローチャート: 判断 472"/>
        <xdr:cNvSpPr/>
      </xdr:nvSpPr>
      <xdr:spPr>
        <a:xfrm>
          <a:off x="6921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12044</xdr:rowOff>
    </xdr:from>
    <xdr:ext cx="534377" cy="259045"/>
    <xdr:sp macro="" textlink="">
      <xdr:nvSpPr>
        <xdr:cNvPr id="474" name="テキスト ボックス 473"/>
        <xdr:cNvSpPr txBox="1"/>
      </xdr:nvSpPr>
      <xdr:spPr>
        <a:xfrm>
          <a:off x="6705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12128</xdr:rowOff>
    </xdr:from>
    <xdr:to>
      <xdr:col>55</xdr:col>
      <xdr:colOff>50800</xdr:colOff>
      <xdr:row>96</xdr:row>
      <xdr:rowOff>113728</xdr:rowOff>
    </xdr:to>
    <xdr:sp macro="" textlink="">
      <xdr:nvSpPr>
        <xdr:cNvPr id="480" name="楕円 479"/>
        <xdr:cNvSpPr/>
      </xdr:nvSpPr>
      <xdr:spPr>
        <a:xfrm>
          <a:off x="10426700" y="1647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35005</xdr:rowOff>
    </xdr:from>
    <xdr:ext cx="534377" cy="259045"/>
    <xdr:sp macro="" textlink="">
      <xdr:nvSpPr>
        <xdr:cNvPr id="481" name="普通建設事業費 （ うち更新整備　）該当値テキスト"/>
        <xdr:cNvSpPr txBox="1"/>
      </xdr:nvSpPr>
      <xdr:spPr>
        <a:xfrm>
          <a:off x="10528300" y="1632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24740</xdr:rowOff>
    </xdr:from>
    <xdr:to>
      <xdr:col>50</xdr:col>
      <xdr:colOff>165100</xdr:colOff>
      <xdr:row>95</xdr:row>
      <xdr:rowOff>126340</xdr:rowOff>
    </xdr:to>
    <xdr:sp macro="" textlink="">
      <xdr:nvSpPr>
        <xdr:cNvPr id="482" name="楕円 481"/>
        <xdr:cNvSpPr/>
      </xdr:nvSpPr>
      <xdr:spPr>
        <a:xfrm>
          <a:off x="9588500" y="1631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142867</xdr:rowOff>
    </xdr:from>
    <xdr:ext cx="534377" cy="259045"/>
    <xdr:sp macro="" textlink="">
      <xdr:nvSpPr>
        <xdr:cNvPr id="483" name="テキスト ボックス 482"/>
        <xdr:cNvSpPr txBox="1"/>
      </xdr:nvSpPr>
      <xdr:spPr>
        <a:xfrm>
          <a:off x="9372111" y="1608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140385</xdr:rowOff>
    </xdr:from>
    <xdr:to>
      <xdr:col>46</xdr:col>
      <xdr:colOff>38100</xdr:colOff>
      <xdr:row>96</xdr:row>
      <xdr:rowOff>70535</xdr:rowOff>
    </xdr:to>
    <xdr:sp macro="" textlink="">
      <xdr:nvSpPr>
        <xdr:cNvPr id="484" name="楕円 483"/>
        <xdr:cNvSpPr/>
      </xdr:nvSpPr>
      <xdr:spPr>
        <a:xfrm>
          <a:off x="8699500" y="164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87062</xdr:rowOff>
    </xdr:from>
    <xdr:ext cx="534377" cy="259045"/>
    <xdr:sp macro="" textlink="">
      <xdr:nvSpPr>
        <xdr:cNvPr id="485" name="テキスト ボックス 484"/>
        <xdr:cNvSpPr txBox="1"/>
      </xdr:nvSpPr>
      <xdr:spPr>
        <a:xfrm>
          <a:off x="8483111" y="1620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168770</xdr:rowOff>
    </xdr:from>
    <xdr:to>
      <xdr:col>41</xdr:col>
      <xdr:colOff>101600</xdr:colOff>
      <xdr:row>97</xdr:row>
      <xdr:rowOff>98920</xdr:rowOff>
    </xdr:to>
    <xdr:sp macro="" textlink="">
      <xdr:nvSpPr>
        <xdr:cNvPr id="486" name="楕円 485"/>
        <xdr:cNvSpPr/>
      </xdr:nvSpPr>
      <xdr:spPr>
        <a:xfrm>
          <a:off x="7810500" y="1662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90047</xdr:rowOff>
    </xdr:from>
    <xdr:ext cx="534377" cy="259045"/>
    <xdr:sp macro="" textlink="">
      <xdr:nvSpPr>
        <xdr:cNvPr id="487" name="テキスト ボックス 486"/>
        <xdr:cNvSpPr txBox="1"/>
      </xdr:nvSpPr>
      <xdr:spPr>
        <a:xfrm>
          <a:off x="7594111" y="1672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100203</xdr:rowOff>
    </xdr:from>
    <xdr:to>
      <xdr:col>36</xdr:col>
      <xdr:colOff>165100</xdr:colOff>
      <xdr:row>97</xdr:row>
      <xdr:rowOff>30353</xdr:rowOff>
    </xdr:to>
    <xdr:sp macro="" textlink="">
      <xdr:nvSpPr>
        <xdr:cNvPr id="488" name="楕円 487"/>
        <xdr:cNvSpPr/>
      </xdr:nvSpPr>
      <xdr:spPr>
        <a:xfrm>
          <a:off x="6921500" y="1655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21480</xdr:rowOff>
    </xdr:from>
    <xdr:ext cx="534377" cy="259045"/>
    <xdr:sp macro="" textlink="">
      <xdr:nvSpPr>
        <xdr:cNvPr id="489" name="テキスト ボックス 488"/>
        <xdr:cNvSpPr txBox="1"/>
      </xdr:nvSpPr>
      <xdr:spPr>
        <a:xfrm>
          <a:off x="6705111" y="166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145453</xdr:rowOff>
    </xdr:from>
    <xdr:to>
      <xdr:col>85</xdr:col>
      <xdr:colOff>126364</xdr:colOff>
      <xdr:row>39</xdr:row>
      <xdr:rowOff>44450</xdr:rowOff>
    </xdr:to>
    <xdr:cxnSp macro="">
      <xdr:nvCxnSpPr>
        <xdr:cNvPr id="513" name="直線コネクタ 512"/>
        <xdr:cNvCxnSpPr/>
      </xdr:nvCxnSpPr>
      <xdr:spPr>
        <a:xfrm flipV="1">
          <a:off x="16317595" y="5117503"/>
          <a:ext cx="1269" cy="16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92130</xdr:rowOff>
    </xdr:from>
    <xdr:ext cx="534377" cy="259045"/>
    <xdr:sp macro="" textlink="">
      <xdr:nvSpPr>
        <xdr:cNvPr id="516" name="災害復旧事業費最大値テキスト"/>
        <xdr:cNvSpPr txBox="1"/>
      </xdr:nvSpPr>
      <xdr:spPr>
        <a:xfrm>
          <a:off x="16370300" y="489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145453</xdr:rowOff>
    </xdr:from>
    <xdr:to>
      <xdr:col>86</xdr:col>
      <xdr:colOff>25400</xdr:colOff>
      <xdr:row>29</xdr:row>
      <xdr:rowOff>145453</xdr:rowOff>
    </xdr:to>
    <xdr:cxnSp macro="">
      <xdr:nvCxnSpPr>
        <xdr:cNvPr id="517" name="直線コネクタ 516"/>
        <xdr:cNvCxnSpPr/>
      </xdr:nvCxnSpPr>
      <xdr:spPr>
        <a:xfrm>
          <a:off x="16230600" y="511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8" name="直線コネクタ 51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23233</xdr:rowOff>
    </xdr:from>
    <xdr:ext cx="469744" cy="259045"/>
    <xdr:sp macro="" textlink="">
      <xdr:nvSpPr>
        <xdr:cNvPr id="519" name="災害復旧事業費平均値テキスト"/>
        <xdr:cNvSpPr txBox="1"/>
      </xdr:nvSpPr>
      <xdr:spPr>
        <a:xfrm>
          <a:off x="16370300" y="6366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356</xdr:rowOff>
    </xdr:from>
    <xdr:to>
      <xdr:col>85</xdr:col>
      <xdr:colOff>177800</xdr:colOff>
      <xdr:row>38</xdr:row>
      <xdr:rowOff>101956</xdr:rowOff>
    </xdr:to>
    <xdr:sp macro="" textlink="">
      <xdr:nvSpPr>
        <xdr:cNvPr id="520" name="フローチャート: 判断 519"/>
        <xdr:cNvSpPr/>
      </xdr:nvSpPr>
      <xdr:spPr>
        <a:xfrm>
          <a:off x="16268700" y="65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1" name="直線コネクタ 52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40932</xdr:rowOff>
    </xdr:from>
    <xdr:to>
      <xdr:col>81</xdr:col>
      <xdr:colOff>101600</xdr:colOff>
      <xdr:row>37</xdr:row>
      <xdr:rowOff>142532</xdr:rowOff>
    </xdr:to>
    <xdr:sp macro="" textlink="">
      <xdr:nvSpPr>
        <xdr:cNvPr id="522" name="フローチャート: 判断 521"/>
        <xdr:cNvSpPr/>
      </xdr:nvSpPr>
      <xdr:spPr>
        <a:xfrm>
          <a:off x="15430500" y="638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159059</xdr:rowOff>
    </xdr:from>
    <xdr:ext cx="469744" cy="259045"/>
    <xdr:sp macro="" textlink="">
      <xdr:nvSpPr>
        <xdr:cNvPr id="523" name="テキスト ボックス 522"/>
        <xdr:cNvSpPr txBox="1"/>
      </xdr:nvSpPr>
      <xdr:spPr>
        <a:xfrm>
          <a:off x="15246428" y="615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4" name="直線コネクタ 52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112217</xdr:rowOff>
    </xdr:from>
    <xdr:to>
      <xdr:col>76</xdr:col>
      <xdr:colOff>165100</xdr:colOff>
      <xdr:row>38</xdr:row>
      <xdr:rowOff>42367</xdr:rowOff>
    </xdr:to>
    <xdr:sp macro="" textlink="">
      <xdr:nvSpPr>
        <xdr:cNvPr id="525" name="フローチャート: 判断 524"/>
        <xdr:cNvSpPr/>
      </xdr:nvSpPr>
      <xdr:spPr>
        <a:xfrm>
          <a:off x="14541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58894</xdr:rowOff>
    </xdr:from>
    <xdr:ext cx="469744" cy="259045"/>
    <xdr:sp macro="" textlink="">
      <xdr:nvSpPr>
        <xdr:cNvPr id="526" name="テキスト ボックス 525"/>
        <xdr:cNvSpPr txBox="1"/>
      </xdr:nvSpPr>
      <xdr:spPr>
        <a:xfrm>
          <a:off x="14357428" y="623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7" name="直線コネクタ 52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24549</xdr:rowOff>
    </xdr:from>
    <xdr:to>
      <xdr:col>72</xdr:col>
      <xdr:colOff>38100</xdr:colOff>
      <xdr:row>38</xdr:row>
      <xdr:rowOff>126149</xdr:rowOff>
    </xdr:to>
    <xdr:sp macro="" textlink="">
      <xdr:nvSpPr>
        <xdr:cNvPr id="528" name="フローチャート: 判断 527"/>
        <xdr:cNvSpPr/>
      </xdr:nvSpPr>
      <xdr:spPr>
        <a:xfrm>
          <a:off x="13652500" y="6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142676</xdr:rowOff>
    </xdr:from>
    <xdr:ext cx="469744" cy="259045"/>
    <xdr:sp macro="" textlink="">
      <xdr:nvSpPr>
        <xdr:cNvPr id="529" name="テキスト ボックス 528"/>
        <xdr:cNvSpPr txBox="1"/>
      </xdr:nvSpPr>
      <xdr:spPr>
        <a:xfrm>
          <a:off x="13468428" y="631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68935</xdr:rowOff>
    </xdr:from>
    <xdr:to>
      <xdr:col>67</xdr:col>
      <xdr:colOff>101600</xdr:colOff>
      <xdr:row>38</xdr:row>
      <xdr:rowOff>170535</xdr:rowOff>
    </xdr:to>
    <xdr:sp macro="" textlink="">
      <xdr:nvSpPr>
        <xdr:cNvPr id="530" name="フローチャート: 判断 529"/>
        <xdr:cNvSpPr/>
      </xdr:nvSpPr>
      <xdr:spPr>
        <a:xfrm>
          <a:off x="12763500" y="658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15613</xdr:rowOff>
    </xdr:from>
    <xdr:ext cx="469744" cy="259045"/>
    <xdr:sp macro="" textlink="">
      <xdr:nvSpPr>
        <xdr:cNvPr id="531" name="テキスト ボックス 530"/>
        <xdr:cNvSpPr txBox="1"/>
      </xdr:nvSpPr>
      <xdr:spPr>
        <a:xfrm>
          <a:off x="12579428" y="635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7" name="楕円 53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9" name="楕円 53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0" name="テキスト ボックス 539"/>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1" name="楕円 54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2" name="テキスト ボックス 541"/>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3" name="楕円 54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4" name="テキスト ボックス 543"/>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5" name="楕円 54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6" name="テキスト ボックス 545"/>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6" name="テキスト ボックス 60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8" name="テキスト ボックス 60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71634</xdr:rowOff>
    </xdr:from>
    <xdr:to>
      <xdr:col>85</xdr:col>
      <xdr:colOff>126364</xdr:colOff>
      <xdr:row>79</xdr:row>
      <xdr:rowOff>33096</xdr:rowOff>
    </xdr:to>
    <xdr:cxnSp macro="">
      <xdr:nvCxnSpPr>
        <xdr:cNvPr id="620" name="直線コネクタ 619"/>
        <xdr:cNvCxnSpPr/>
      </xdr:nvCxnSpPr>
      <xdr:spPr>
        <a:xfrm flipV="1">
          <a:off x="16317595" y="12244584"/>
          <a:ext cx="1269" cy="1333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36923</xdr:rowOff>
    </xdr:from>
    <xdr:ext cx="534377" cy="259045"/>
    <xdr:sp macro="" textlink="">
      <xdr:nvSpPr>
        <xdr:cNvPr id="621" name="公債費最小値テキスト"/>
        <xdr:cNvSpPr txBox="1"/>
      </xdr:nvSpPr>
      <xdr:spPr>
        <a:xfrm>
          <a:off x="16370300" y="1358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33096</xdr:rowOff>
    </xdr:from>
    <xdr:to>
      <xdr:col>86</xdr:col>
      <xdr:colOff>25400</xdr:colOff>
      <xdr:row>79</xdr:row>
      <xdr:rowOff>33096</xdr:rowOff>
    </xdr:to>
    <xdr:cxnSp macro="">
      <xdr:nvCxnSpPr>
        <xdr:cNvPr id="622" name="直線コネクタ 621"/>
        <xdr:cNvCxnSpPr/>
      </xdr:nvCxnSpPr>
      <xdr:spPr>
        <a:xfrm>
          <a:off x="16230600" y="1357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18311</xdr:rowOff>
    </xdr:from>
    <xdr:ext cx="534377" cy="259045"/>
    <xdr:sp macro="" textlink="">
      <xdr:nvSpPr>
        <xdr:cNvPr id="623" name="公債費最大値テキスト"/>
        <xdr:cNvSpPr txBox="1"/>
      </xdr:nvSpPr>
      <xdr:spPr>
        <a:xfrm>
          <a:off x="16370300" y="120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71634</xdr:rowOff>
    </xdr:from>
    <xdr:to>
      <xdr:col>86</xdr:col>
      <xdr:colOff>25400</xdr:colOff>
      <xdr:row>71</xdr:row>
      <xdr:rowOff>71634</xdr:rowOff>
    </xdr:to>
    <xdr:cxnSp macro="">
      <xdr:nvCxnSpPr>
        <xdr:cNvPr id="624" name="直線コネクタ 623"/>
        <xdr:cNvCxnSpPr/>
      </xdr:nvCxnSpPr>
      <xdr:spPr>
        <a:xfrm>
          <a:off x="16230600" y="1224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60489</xdr:rowOff>
    </xdr:from>
    <xdr:to>
      <xdr:col>85</xdr:col>
      <xdr:colOff>127000</xdr:colOff>
      <xdr:row>78</xdr:row>
      <xdr:rowOff>64396</xdr:rowOff>
    </xdr:to>
    <xdr:cxnSp macro="">
      <xdr:nvCxnSpPr>
        <xdr:cNvPr id="625" name="直線コネクタ 624"/>
        <xdr:cNvCxnSpPr/>
      </xdr:nvCxnSpPr>
      <xdr:spPr>
        <a:xfrm flipV="1">
          <a:off x="15481300" y="13433589"/>
          <a:ext cx="8382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52855</xdr:rowOff>
    </xdr:from>
    <xdr:ext cx="534377" cy="259045"/>
    <xdr:sp macro="" textlink="">
      <xdr:nvSpPr>
        <xdr:cNvPr id="626" name="公債費平均値テキスト"/>
        <xdr:cNvSpPr txBox="1"/>
      </xdr:nvSpPr>
      <xdr:spPr>
        <a:xfrm>
          <a:off x="16370300" y="12911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29978</xdr:rowOff>
    </xdr:from>
    <xdr:to>
      <xdr:col>85</xdr:col>
      <xdr:colOff>177800</xdr:colOff>
      <xdr:row>76</xdr:row>
      <xdr:rowOff>131578</xdr:rowOff>
    </xdr:to>
    <xdr:sp macro="" textlink="">
      <xdr:nvSpPr>
        <xdr:cNvPr id="627" name="フローチャート: 判断 626"/>
        <xdr:cNvSpPr/>
      </xdr:nvSpPr>
      <xdr:spPr>
        <a:xfrm>
          <a:off x="162687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64396</xdr:rowOff>
    </xdr:from>
    <xdr:to>
      <xdr:col>81</xdr:col>
      <xdr:colOff>50800</xdr:colOff>
      <xdr:row>78</xdr:row>
      <xdr:rowOff>64491</xdr:rowOff>
    </xdr:to>
    <xdr:cxnSp macro="">
      <xdr:nvCxnSpPr>
        <xdr:cNvPr id="628" name="直線コネクタ 627"/>
        <xdr:cNvCxnSpPr/>
      </xdr:nvCxnSpPr>
      <xdr:spPr>
        <a:xfrm flipV="1">
          <a:off x="14592300" y="13437496"/>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21234</xdr:rowOff>
    </xdr:from>
    <xdr:to>
      <xdr:col>81</xdr:col>
      <xdr:colOff>101600</xdr:colOff>
      <xdr:row>75</xdr:row>
      <xdr:rowOff>122834</xdr:rowOff>
    </xdr:to>
    <xdr:sp macro="" textlink="">
      <xdr:nvSpPr>
        <xdr:cNvPr id="629" name="フローチャート: 判断 628"/>
        <xdr:cNvSpPr/>
      </xdr:nvSpPr>
      <xdr:spPr>
        <a:xfrm>
          <a:off x="15430500" y="128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139361</xdr:rowOff>
    </xdr:from>
    <xdr:ext cx="534377" cy="259045"/>
    <xdr:sp macro="" textlink="">
      <xdr:nvSpPr>
        <xdr:cNvPr id="630" name="テキスト ボックス 629"/>
        <xdr:cNvSpPr txBox="1"/>
      </xdr:nvSpPr>
      <xdr:spPr>
        <a:xfrm>
          <a:off x="15214111" y="126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64491</xdr:rowOff>
    </xdr:from>
    <xdr:to>
      <xdr:col>76</xdr:col>
      <xdr:colOff>114300</xdr:colOff>
      <xdr:row>78</xdr:row>
      <xdr:rowOff>72301</xdr:rowOff>
    </xdr:to>
    <xdr:cxnSp macro="">
      <xdr:nvCxnSpPr>
        <xdr:cNvPr id="631" name="直線コネクタ 630"/>
        <xdr:cNvCxnSpPr/>
      </xdr:nvCxnSpPr>
      <xdr:spPr>
        <a:xfrm flipV="1">
          <a:off x="13703300" y="13437591"/>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27616</xdr:rowOff>
    </xdr:from>
    <xdr:to>
      <xdr:col>76</xdr:col>
      <xdr:colOff>165100</xdr:colOff>
      <xdr:row>75</xdr:row>
      <xdr:rowOff>129216</xdr:rowOff>
    </xdr:to>
    <xdr:sp macro="" textlink="">
      <xdr:nvSpPr>
        <xdr:cNvPr id="632" name="フローチャート: 判断 631"/>
        <xdr:cNvSpPr/>
      </xdr:nvSpPr>
      <xdr:spPr>
        <a:xfrm>
          <a:off x="14541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145743</xdr:rowOff>
    </xdr:from>
    <xdr:ext cx="534377" cy="259045"/>
    <xdr:sp macro="" textlink="">
      <xdr:nvSpPr>
        <xdr:cNvPr id="633" name="テキスト ボックス 632"/>
        <xdr:cNvSpPr txBox="1"/>
      </xdr:nvSpPr>
      <xdr:spPr>
        <a:xfrm>
          <a:off x="14325111" y="126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72301</xdr:rowOff>
    </xdr:from>
    <xdr:to>
      <xdr:col>71</xdr:col>
      <xdr:colOff>177800</xdr:colOff>
      <xdr:row>78</xdr:row>
      <xdr:rowOff>86931</xdr:rowOff>
    </xdr:to>
    <xdr:cxnSp macro="">
      <xdr:nvCxnSpPr>
        <xdr:cNvPr id="634" name="直線コネクタ 633"/>
        <xdr:cNvCxnSpPr/>
      </xdr:nvCxnSpPr>
      <xdr:spPr>
        <a:xfrm flipV="1">
          <a:off x="12814300" y="13445401"/>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8890</xdr:rowOff>
    </xdr:from>
    <xdr:to>
      <xdr:col>72</xdr:col>
      <xdr:colOff>38100</xdr:colOff>
      <xdr:row>75</xdr:row>
      <xdr:rowOff>110490</xdr:rowOff>
    </xdr:to>
    <xdr:sp macro="" textlink="">
      <xdr:nvSpPr>
        <xdr:cNvPr id="635" name="フローチャート: 判断 634"/>
        <xdr:cNvSpPr/>
      </xdr:nvSpPr>
      <xdr:spPr>
        <a:xfrm>
          <a:off x="13652500" y="1286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127017</xdr:rowOff>
    </xdr:from>
    <xdr:ext cx="534377" cy="259045"/>
    <xdr:sp macro="" textlink="">
      <xdr:nvSpPr>
        <xdr:cNvPr id="636" name="テキスト ボックス 635"/>
        <xdr:cNvSpPr txBox="1"/>
      </xdr:nvSpPr>
      <xdr:spPr>
        <a:xfrm>
          <a:off x="13436111" y="1264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5252</xdr:rowOff>
    </xdr:from>
    <xdr:to>
      <xdr:col>67</xdr:col>
      <xdr:colOff>101600</xdr:colOff>
      <xdr:row>75</xdr:row>
      <xdr:rowOff>106852</xdr:rowOff>
    </xdr:to>
    <xdr:sp macro="" textlink="">
      <xdr:nvSpPr>
        <xdr:cNvPr id="637" name="フローチャート: 判断 636"/>
        <xdr:cNvSpPr/>
      </xdr:nvSpPr>
      <xdr:spPr>
        <a:xfrm>
          <a:off x="12763500" y="1286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123379</xdr:rowOff>
    </xdr:from>
    <xdr:ext cx="534377" cy="259045"/>
    <xdr:sp macro="" textlink="">
      <xdr:nvSpPr>
        <xdr:cNvPr id="638" name="テキスト ボックス 637"/>
        <xdr:cNvSpPr txBox="1"/>
      </xdr:nvSpPr>
      <xdr:spPr>
        <a:xfrm>
          <a:off x="12547111" y="1263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9689</xdr:rowOff>
    </xdr:from>
    <xdr:to>
      <xdr:col>85</xdr:col>
      <xdr:colOff>177800</xdr:colOff>
      <xdr:row>78</xdr:row>
      <xdr:rowOff>111289</xdr:rowOff>
    </xdr:to>
    <xdr:sp macro="" textlink="">
      <xdr:nvSpPr>
        <xdr:cNvPr id="644" name="楕円 643"/>
        <xdr:cNvSpPr/>
      </xdr:nvSpPr>
      <xdr:spPr>
        <a:xfrm>
          <a:off x="16268700" y="1338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159566</xdr:rowOff>
    </xdr:from>
    <xdr:ext cx="534377" cy="259045"/>
    <xdr:sp macro="" textlink="">
      <xdr:nvSpPr>
        <xdr:cNvPr id="645" name="公債費該当値テキスト"/>
        <xdr:cNvSpPr txBox="1"/>
      </xdr:nvSpPr>
      <xdr:spPr>
        <a:xfrm>
          <a:off x="16370300" y="1336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13596</xdr:rowOff>
    </xdr:from>
    <xdr:to>
      <xdr:col>81</xdr:col>
      <xdr:colOff>101600</xdr:colOff>
      <xdr:row>78</xdr:row>
      <xdr:rowOff>115196</xdr:rowOff>
    </xdr:to>
    <xdr:sp macro="" textlink="">
      <xdr:nvSpPr>
        <xdr:cNvPr id="646" name="楕円 645"/>
        <xdr:cNvSpPr/>
      </xdr:nvSpPr>
      <xdr:spPr>
        <a:xfrm>
          <a:off x="15430500" y="133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106323</xdr:rowOff>
    </xdr:from>
    <xdr:ext cx="534377" cy="259045"/>
    <xdr:sp macro="" textlink="">
      <xdr:nvSpPr>
        <xdr:cNvPr id="647" name="テキスト ボックス 646"/>
        <xdr:cNvSpPr txBox="1"/>
      </xdr:nvSpPr>
      <xdr:spPr>
        <a:xfrm>
          <a:off x="15214111" y="1347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13691</xdr:rowOff>
    </xdr:from>
    <xdr:to>
      <xdr:col>76</xdr:col>
      <xdr:colOff>165100</xdr:colOff>
      <xdr:row>78</xdr:row>
      <xdr:rowOff>115291</xdr:rowOff>
    </xdr:to>
    <xdr:sp macro="" textlink="">
      <xdr:nvSpPr>
        <xdr:cNvPr id="648" name="楕円 647"/>
        <xdr:cNvSpPr/>
      </xdr:nvSpPr>
      <xdr:spPr>
        <a:xfrm>
          <a:off x="14541500" y="1338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106418</xdr:rowOff>
    </xdr:from>
    <xdr:ext cx="534377" cy="259045"/>
    <xdr:sp macro="" textlink="">
      <xdr:nvSpPr>
        <xdr:cNvPr id="649" name="テキスト ボックス 648"/>
        <xdr:cNvSpPr txBox="1"/>
      </xdr:nvSpPr>
      <xdr:spPr>
        <a:xfrm>
          <a:off x="14325111" y="1347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21501</xdr:rowOff>
    </xdr:from>
    <xdr:to>
      <xdr:col>72</xdr:col>
      <xdr:colOff>38100</xdr:colOff>
      <xdr:row>78</xdr:row>
      <xdr:rowOff>123101</xdr:rowOff>
    </xdr:to>
    <xdr:sp macro="" textlink="">
      <xdr:nvSpPr>
        <xdr:cNvPr id="650" name="楕円 649"/>
        <xdr:cNvSpPr/>
      </xdr:nvSpPr>
      <xdr:spPr>
        <a:xfrm>
          <a:off x="13652500" y="1339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114228</xdr:rowOff>
    </xdr:from>
    <xdr:ext cx="534377" cy="259045"/>
    <xdr:sp macro="" textlink="">
      <xdr:nvSpPr>
        <xdr:cNvPr id="651" name="テキスト ボックス 650"/>
        <xdr:cNvSpPr txBox="1"/>
      </xdr:nvSpPr>
      <xdr:spPr>
        <a:xfrm>
          <a:off x="13436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36131</xdr:rowOff>
    </xdr:from>
    <xdr:to>
      <xdr:col>67</xdr:col>
      <xdr:colOff>101600</xdr:colOff>
      <xdr:row>78</xdr:row>
      <xdr:rowOff>137731</xdr:rowOff>
    </xdr:to>
    <xdr:sp macro="" textlink="">
      <xdr:nvSpPr>
        <xdr:cNvPr id="652" name="楕円 651"/>
        <xdr:cNvSpPr/>
      </xdr:nvSpPr>
      <xdr:spPr>
        <a:xfrm>
          <a:off x="12763500" y="1340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128858</xdr:rowOff>
    </xdr:from>
    <xdr:ext cx="534377" cy="259045"/>
    <xdr:sp macro="" textlink="">
      <xdr:nvSpPr>
        <xdr:cNvPr id="653" name="テキスト ボックス 652"/>
        <xdr:cNvSpPr txBox="1"/>
      </xdr:nvSpPr>
      <xdr:spPr>
        <a:xfrm>
          <a:off x="12547111" y="1350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9" name="テキスト ボックス 66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1" name="テキスト ボックス 67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3" name="テキスト ボックス 67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49701</xdr:rowOff>
    </xdr:from>
    <xdr:to>
      <xdr:col>85</xdr:col>
      <xdr:colOff>126364</xdr:colOff>
      <xdr:row>98</xdr:row>
      <xdr:rowOff>132224</xdr:rowOff>
    </xdr:to>
    <xdr:cxnSp macro="">
      <xdr:nvCxnSpPr>
        <xdr:cNvPr id="675" name="直線コネクタ 674"/>
        <xdr:cNvCxnSpPr/>
      </xdr:nvCxnSpPr>
      <xdr:spPr>
        <a:xfrm flipV="1">
          <a:off x="16317595" y="15651651"/>
          <a:ext cx="1269" cy="128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136051</xdr:rowOff>
    </xdr:from>
    <xdr:ext cx="378565" cy="259045"/>
    <xdr:sp macro="" textlink="">
      <xdr:nvSpPr>
        <xdr:cNvPr id="676" name="積立金最小値テキスト"/>
        <xdr:cNvSpPr txBox="1"/>
      </xdr:nvSpPr>
      <xdr:spPr>
        <a:xfrm>
          <a:off x="16370300" y="16938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132224</xdr:rowOff>
    </xdr:from>
    <xdr:to>
      <xdr:col>86</xdr:col>
      <xdr:colOff>25400</xdr:colOff>
      <xdr:row>98</xdr:row>
      <xdr:rowOff>132224</xdr:rowOff>
    </xdr:to>
    <xdr:cxnSp macro="">
      <xdr:nvCxnSpPr>
        <xdr:cNvPr id="677" name="直線コネクタ 676"/>
        <xdr:cNvCxnSpPr/>
      </xdr:nvCxnSpPr>
      <xdr:spPr>
        <a:xfrm>
          <a:off x="16230600" y="1693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167828</xdr:rowOff>
    </xdr:from>
    <xdr:ext cx="534377" cy="259045"/>
    <xdr:sp macro="" textlink="">
      <xdr:nvSpPr>
        <xdr:cNvPr id="678" name="積立金最大値テキスト"/>
        <xdr:cNvSpPr txBox="1"/>
      </xdr:nvSpPr>
      <xdr:spPr>
        <a:xfrm>
          <a:off x="16370300" y="1542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49701</xdr:rowOff>
    </xdr:from>
    <xdr:to>
      <xdr:col>86</xdr:col>
      <xdr:colOff>25400</xdr:colOff>
      <xdr:row>91</xdr:row>
      <xdr:rowOff>49701</xdr:rowOff>
    </xdr:to>
    <xdr:cxnSp macro="">
      <xdr:nvCxnSpPr>
        <xdr:cNvPr id="679" name="直線コネクタ 678"/>
        <xdr:cNvCxnSpPr/>
      </xdr:nvCxnSpPr>
      <xdr:spPr>
        <a:xfrm>
          <a:off x="16230600" y="15651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117252</xdr:rowOff>
    </xdr:from>
    <xdr:to>
      <xdr:col>85</xdr:col>
      <xdr:colOff>127000</xdr:colOff>
      <xdr:row>96</xdr:row>
      <xdr:rowOff>136362</xdr:rowOff>
    </xdr:to>
    <xdr:cxnSp macro="">
      <xdr:nvCxnSpPr>
        <xdr:cNvPr id="680" name="直線コネクタ 679"/>
        <xdr:cNvCxnSpPr/>
      </xdr:nvCxnSpPr>
      <xdr:spPr>
        <a:xfrm flipV="1">
          <a:off x="15481300" y="16576452"/>
          <a:ext cx="838200" cy="1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45015</xdr:rowOff>
    </xdr:from>
    <xdr:ext cx="534377" cy="259045"/>
    <xdr:sp macro="" textlink="">
      <xdr:nvSpPr>
        <xdr:cNvPr id="681" name="積立金平均値テキスト"/>
        <xdr:cNvSpPr txBox="1"/>
      </xdr:nvSpPr>
      <xdr:spPr>
        <a:xfrm>
          <a:off x="16370300" y="16504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66588</xdr:rowOff>
    </xdr:from>
    <xdr:to>
      <xdr:col>85</xdr:col>
      <xdr:colOff>177800</xdr:colOff>
      <xdr:row>96</xdr:row>
      <xdr:rowOff>168188</xdr:rowOff>
    </xdr:to>
    <xdr:sp macro="" textlink="">
      <xdr:nvSpPr>
        <xdr:cNvPr id="682" name="フローチャート: 判断 681"/>
        <xdr:cNvSpPr/>
      </xdr:nvSpPr>
      <xdr:spPr>
        <a:xfrm>
          <a:off x="16268700" y="1652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153462</xdr:rowOff>
    </xdr:from>
    <xdr:to>
      <xdr:col>81</xdr:col>
      <xdr:colOff>50800</xdr:colOff>
      <xdr:row>96</xdr:row>
      <xdr:rowOff>136362</xdr:rowOff>
    </xdr:to>
    <xdr:cxnSp macro="">
      <xdr:nvCxnSpPr>
        <xdr:cNvPr id="683" name="直線コネクタ 682"/>
        <xdr:cNvCxnSpPr/>
      </xdr:nvCxnSpPr>
      <xdr:spPr>
        <a:xfrm>
          <a:off x="14592300" y="16441212"/>
          <a:ext cx="889000" cy="15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4" name="フローチャート: 判断 683"/>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20716</xdr:rowOff>
    </xdr:from>
    <xdr:ext cx="534377" cy="259045"/>
    <xdr:sp macro="" textlink="">
      <xdr:nvSpPr>
        <xdr:cNvPr id="685" name="テキスト ボックス 684"/>
        <xdr:cNvSpPr txBox="1"/>
      </xdr:nvSpPr>
      <xdr:spPr>
        <a:xfrm>
          <a:off x="15214111" y="1665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153462</xdr:rowOff>
    </xdr:from>
    <xdr:to>
      <xdr:col>76</xdr:col>
      <xdr:colOff>114300</xdr:colOff>
      <xdr:row>96</xdr:row>
      <xdr:rowOff>23160</xdr:rowOff>
    </xdr:to>
    <xdr:cxnSp macro="">
      <xdr:nvCxnSpPr>
        <xdr:cNvPr id="686" name="直線コネクタ 685"/>
        <xdr:cNvCxnSpPr/>
      </xdr:nvCxnSpPr>
      <xdr:spPr>
        <a:xfrm flipV="1">
          <a:off x="13703300" y="164412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87" name="フローチャート: 判断 686"/>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13400</xdr:rowOff>
    </xdr:from>
    <xdr:ext cx="534377" cy="259045"/>
    <xdr:sp macro="" textlink="">
      <xdr:nvSpPr>
        <xdr:cNvPr id="688" name="テキスト ボックス 687"/>
        <xdr:cNvSpPr txBox="1"/>
      </xdr:nvSpPr>
      <xdr:spPr>
        <a:xfrm>
          <a:off x="14325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20165</xdr:rowOff>
    </xdr:from>
    <xdr:to>
      <xdr:col>71</xdr:col>
      <xdr:colOff>177800</xdr:colOff>
      <xdr:row>96</xdr:row>
      <xdr:rowOff>23160</xdr:rowOff>
    </xdr:to>
    <xdr:cxnSp macro="">
      <xdr:nvCxnSpPr>
        <xdr:cNvPr id="689" name="直線コネクタ 688"/>
        <xdr:cNvCxnSpPr/>
      </xdr:nvCxnSpPr>
      <xdr:spPr>
        <a:xfrm>
          <a:off x="12814300" y="16479365"/>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0" name="フローチャート: 判断 689"/>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149212</xdr:rowOff>
    </xdr:from>
    <xdr:ext cx="534377" cy="259045"/>
    <xdr:sp macro="" textlink="">
      <xdr:nvSpPr>
        <xdr:cNvPr id="691" name="テキスト ボックス 690"/>
        <xdr:cNvSpPr txBox="1"/>
      </xdr:nvSpPr>
      <xdr:spPr>
        <a:xfrm>
          <a:off x="13436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2" name="フローチャート: 判断 691"/>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3501</xdr:rowOff>
    </xdr:from>
    <xdr:ext cx="534377" cy="259045"/>
    <xdr:sp macro="" textlink="">
      <xdr:nvSpPr>
        <xdr:cNvPr id="693" name="テキスト ボックス 692"/>
        <xdr:cNvSpPr txBox="1"/>
      </xdr:nvSpPr>
      <xdr:spPr>
        <a:xfrm>
          <a:off x="12547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66452</xdr:rowOff>
    </xdr:from>
    <xdr:to>
      <xdr:col>85</xdr:col>
      <xdr:colOff>177800</xdr:colOff>
      <xdr:row>96</xdr:row>
      <xdr:rowOff>168052</xdr:rowOff>
    </xdr:to>
    <xdr:sp macro="" textlink="">
      <xdr:nvSpPr>
        <xdr:cNvPr id="699" name="楕円 698"/>
        <xdr:cNvSpPr/>
      </xdr:nvSpPr>
      <xdr:spPr>
        <a:xfrm>
          <a:off x="16268700" y="1652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89329</xdr:rowOff>
    </xdr:from>
    <xdr:ext cx="534377" cy="259045"/>
    <xdr:sp macro="" textlink="">
      <xdr:nvSpPr>
        <xdr:cNvPr id="700" name="積立金該当値テキスト"/>
        <xdr:cNvSpPr txBox="1"/>
      </xdr:nvSpPr>
      <xdr:spPr>
        <a:xfrm>
          <a:off x="16370300" y="1637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85562</xdr:rowOff>
    </xdr:from>
    <xdr:to>
      <xdr:col>81</xdr:col>
      <xdr:colOff>101600</xdr:colOff>
      <xdr:row>97</xdr:row>
      <xdr:rowOff>15712</xdr:rowOff>
    </xdr:to>
    <xdr:sp macro="" textlink="">
      <xdr:nvSpPr>
        <xdr:cNvPr id="701" name="楕円 700"/>
        <xdr:cNvSpPr/>
      </xdr:nvSpPr>
      <xdr:spPr>
        <a:xfrm>
          <a:off x="15430500" y="1654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32239</xdr:rowOff>
    </xdr:from>
    <xdr:ext cx="534377" cy="259045"/>
    <xdr:sp macro="" textlink="">
      <xdr:nvSpPr>
        <xdr:cNvPr id="702" name="テキスト ボックス 701"/>
        <xdr:cNvSpPr txBox="1"/>
      </xdr:nvSpPr>
      <xdr:spPr>
        <a:xfrm>
          <a:off x="15214111" y="1631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102662</xdr:rowOff>
    </xdr:from>
    <xdr:to>
      <xdr:col>76</xdr:col>
      <xdr:colOff>165100</xdr:colOff>
      <xdr:row>96</xdr:row>
      <xdr:rowOff>32812</xdr:rowOff>
    </xdr:to>
    <xdr:sp macro="" textlink="">
      <xdr:nvSpPr>
        <xdr:cNvPr id="703" name="楕円 702"/>
        <xdr:cNvSpPr/>
      </xdr:nvSpPr>
      <xdr:spPr>
        <a:xfrm>
          <a:off x="14541500" y="1639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49339</xdr:rowOff>
    </xdr:from>
    <xdr:ext cx="534377" cy="259045"/>
    <xdr:sp macro="" textlink="">
      <xdr:nvSpPr>
        <xdr:cNvPr id="704" name="テキスト ボックス 703"/>
        <xdr:cNvSpPr txBox="1"/>
      </xdr:nvSpPr>
      <xdr:spPr>
        <a:xfrm>
          <a:off x="14325111" y="1616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143810</xdr:rowOff>
    </xdr:from>
    <xdr:to>
      <xdr:col>72</xdr:col>
      <xdr:colOff>38100</xdr:colOff>
      <xdr:row>96</xdr:row>
      <xdr:rowOff>73960</xdr:rowOff>
    </xdr:to>
    <xdr:sp macro="" textlink="">
      <xdr:nvSpPr>
        <xdr:cNvPr id="705" name="楕円 704"/>
        <xdr:cNvSpPr/>
      </xdr:nvSpPr>
      <xdr:spPr>
        <a:xfrm>
          <a:off x="13652500" y="164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90487</xdr:rowOff>
    </xdr:from>
    <xdr:ext cx="534377" cy="259045"/>
    <xdr:sp macro="" textlink="">
      <xdr:nvSpPr>
        <xdr:cNvPr id="706" name="テキスト ボックス 705"/>
        <xdr:cNvSpPr txBox="1"/>
      </xdr:nvSpPr>
      <xdr:spPr>
        <a:xfrm>
          <a:off x="13436111" y="1620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140815</xdr:rowOff>
    </xdr:from>
    <xdr:to>
      <xdr:col>67</xdr:col>
      <xdr:colOff>101600</xdr:colOff>
      <xdr:row>96</xdr:row>
      <xdr:rowOff>70965</xdr:rowOff>
    </xdr:to>
    <xdr:sp macro="" textlink="">
      <xdr:nvSpPr>
        <xdr:cNvPr id="707" name="楕円 706"/>
        <xdr:cNvSpPr/>
      </xdr:nvSpPr>
      <xdr:spPr>
        <a:xfrm>
          <a:off x="12763500" y="1642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87492</xdr:rowOff>
    </xdr:from>
    <xdr:ext cx="534377" cy="259045"/>
    <xdr:sp macro="" textlink="">
      <xdr:nvSpPr>
        <xdr:cNvPr id="708" name="テキスト ボックス 707"/>
        <xdr:cNvSpPr txBox="1"/>
      </xdr:nvSpPr>
      <xdr:spPr>
        <a:xfrm>
          <a:off x="12547111" y="1620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29428</xdr:rowOff>
    </xdr:from>
    <xdr:to>
      <xdr:col>116</xdr:col>
      <xdr:colOff>62864</xdr:colOff>
      <xdr:row>39</xdr:row>
      <xdr:rowOff>98878</xdr:rowOff>
    </xdr:to>
    <xdr:cxnSp macro="">
      <xdr:nvCxnSpPr>
        <xdr:cNvPr id="734" name="直線コネクタ 733"/>
        <xdr:cNvCxnSpPr/>
      </xdr:nvCxnSpPr>
      <xdr:spPr>
        <a:xfrm flipV="1">
          <a:off x="22159595" y="5344378"/>
          <a:ext cx="1269" cy="14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147555</xdr:rowOff>
    </xdr:from>
    <xdr:ext cx="534377" cy="259045"/>
    <xdr:sp macro="" textlink="">
      <xdr:nvSpPr>
        <xdr:cNvPr id="737" name="投資及び出資金最大値テキスト"/>
        <xdr:cNvSpPr txBox="1"/>
      </xdr:nvSpPr>
      <xdr:spPr>
        <a:xfrm>
          <a:off x="22212300" y="511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29428</xdr:rowOff>
    </xdr:from>
    <xdr:to>
      <xdr:col>116</xdr:col>
      <xdr:colOff>152400</xdr:colOff>
      <xdr:row>31</xdr:row>
      <xdr:rowOff>29428</xdr:rowOff>
    </xdr:to>
    <xdr:cxnSp macro="">
      <xdr:nvCxnSpPr>
        <xdr:cNvPr id="738" name="直線コネクタ 737"/>
        <xdr:cNvCxnSpPr/>
      </xdr:nvCxnSpPr>
      <xdr:spPr>
        <a:xfrm>
          <a:off x="22072600" y="534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157279</xdr:rowOff>
    </xdr:from>
    <xdr:ext cx="469744" cy="259045"/>
    <xdr:sp macro="" textlink="">
      <xdr:nvSpPr>
        <xdr:cNvPr id="740" name="投資及び出資金平均値テキスト"/>
        <xdr:cNvSpPr txBox="1"/>
      </xdr:nvSpPr>
      <xdr:spPr>
        <a:xfrm>
          <a:off x="22212300" y="6329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134402</xdr:rowOff>
    </xdr:from>
    <xdr:to>
      <xdr:col>116</xdr:col>
      <xdr:colOff>114300</xdr:colOff>
      <xdr:row>38</xdr:row>
      <xdr:rowOff>64553</xdr:rowOff>
    </xdr:to>
    <xdr:sp macro="" textlink="">
      <xdr:nvSpPr>
        <xdr:cNvPr id="741" name="フローチャート: 判断 740"/>
        <xdr:cNvSpPr/>
      </xdr:nvSpPr>
      <xdr:spPr>
        <a:xfrm>
          <a:off x="22110700" y="64780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132443</xdr:rowOff>
    </xdr:from>
    <xdr:to>
      <xdr:col>112</xdr:col>
      <xdr:colOff>38100</xdr:colOff>
      <xdr:row>38</xdr:row>
      <xdr:rowOff>62593</xdr:rowOff>
    </xdr:to>
    <xdr:sp macro="" textlink="">
      <xdr:nvSpPr>
        <xdr:cNvPr id="743" name="フローチャート: 判断 742"/>
        <xdr:cNvSpPr/>
      </xdr:nvSpPr>
      <xdr:spPr>
        <a:xfrm>
          <a:off x="212725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79120</xdr:rowOff>
    </xdr:from>
    <xdr:ext cx="469744" cy="259045"/>
    <xdr:sp macro="" textlink="">
      <xdr:nvSpPr>
        <xdr:cNvPr id="744" name="テキスト ボックス 743"/>
        <xdr:cNvSpPr txBox="1"/>
      </xdr:nvSpPr>
      <xdr:spPr>
        <a:xfrm>
          <a:off x="21088428" y="625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166842</xdr:rowOff>
    </xdr:from>
    <xdr:to>
      <xdr:col>107</xdr:col>
      <xdr:colOff>101600</xdr:colOff>
      <xdr:row>38</xdr:row>
      <xdr:rowOff>96992</xdr:rowOff>
    </xdr:to>
    <xdr:sp macro="" textlink="">
      <xdr:nvSpPr>
        <xdr:cNvPr id="746" name="フローチャート: 判断 745"/>
        <xdr:cNvSpPr/>
      </xdr:nvSpPr>
      <xdr:spPr>
        <a:xfrm>
          <a:off x="20383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113519</xdr:rowOff>
    </xdr:from>
    <xdr:ext cx="469744" cy="259045"/>
    <xdr:sp macro="" textlink="">
      <xdr:nvSpPr>
        <xdr:cNvPr id="747" name="テキスト ボックス 746"/>
        <xdr:cNvSpPr txBox="1"/>
      </xdr:nvSpPr>
      <xdr:spPr>
        <a:xfrm>
          <a:off x="20199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23041</xdr:rowOff>
    </xdr:from>
    <xdr:to>
      <xdr:col>102</xdr:col>
      <xdr:colOff>165100</xdr:colOff>
      <xdr:row>38</xdr:row>
      <xdr:rowOff>124641</xdr:rowOff>
    </xdr:to>
    <xdr:sp macro="" textlink="">
      <xdr:nvSpPr>
        <xdr:cNvPr id="749" name="フローチャート: 判断 748"/>
        <xdr:cNvSpPr/>
      </xdr:nvSpPr>
      <xdr:spPr>
        <a:xfrm>
          <a:off x="19494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141169</xdr:rowOff>
    </xdr:from>
    <xdr:ext cx="469744" cy="259045"/>
    <xdr:sp macro="" textlink="">
      <xdr:nvSpPr>
        <xdr:cNvPr id="750" name="テキスト ボックス 749"/>
        <xdr:cNvSpPr txBox="1"/>
      </xdr:nvSpPr>
      <xdr:spPr>
        <a:xfrm>
          <a:off x="19310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32294</xdr:rowOff>
    </xdr:from>
    <xdr:to>
      <xdr:col>98</xdr:col>
      <xdr:colOff>38100</xdr:colOff>
      <xdr:row>38</xdr:row>
      <xdr:rowOff>133894</xdr:rowOff>
    </xdr:to>
    <xdr:sp macro="" textlink="">
      <xdr:nvSpPr>
        <xdr:cNvPr id="751" name="フローチャート: 判断 750"/>
        <xdr:cNvSpPr/>
      </xdr:nvSpPr>
      <xdr:spPr>
        <a:xfrm>
          <a:off x="18605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150421</xdr:rowOff>
    </xdr:from>
    <xdr:ext cx="469744" cy="259045"/>
    <xdr:sp macro="" textlink="">
      <xdr:nvSpPr>
        <xdr:cNvPr id="752" name="テキスト ボックス 751"/>
        <xdr:cNvSpPr txBox="1"/>
      </xdr:nvSpPr>
      <xdr:spPr>
        <a:xfrm>
          <a:off x="18421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98689</xdr:rowOff>
    </xdr:from>
    <xdr:to>
      <xdr:col>116</xdr:col>
      <xdr:colOff>62864</xdr:colOff>
      <xdr:row>58</xdr:row>
      <xdr:rowOff>139700</xdr:rowOff>
    </xdr:to>
    <xdr:cxnSp macro="">
      <xdr:nvCxnSpPr>
        <xdr:cNvPr id="789" name="直線コネクタ 788"/>
        <xdr:cNvCxnSpPr/>
      </xdr:nvCxnSpPr>
      <xdr:spPr>
        <a:xfrm flipV="1">
          <a:off x="22159595" y="8842639"/>
          <a:ext cx="1269" cy="124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45366</xdr:rowOff>
    </xdr:from>
    <xdr:ext cx="534377" cy="259045"/>
    <xdr:sp macro="" textlink="">
      <xdr:nvSpPr>
        <xdr:cNvPr id="792" name="貸付金最大値テキスト"/>
        <xdr:cNvSpPr txBox="1"/>
      </xdr:nvSpPr>
      <xdr:spPr>
        <a:xfrm>
          <a:off x="22212300" y="86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98689</xdr:rowOff>
    </xdr:from>
    <xdr:to>
      <xdr:col>116</xdr:col>
      <xdr:colOff>152400</xdr:colOff>
      <xdr:row>51</xdr:row>
      <xdr:rowOff>98689</xdr:rowOff>
    </xdr:to>
    <xdr:cxnSp macro="">
      <xdr:nvCxnSpPr>
        <xdr:cNvPr id="793" name="直線コネクタ 792"/>
        <xdr:cNvCxnSpPr/>
      </xdr:nvCxnSpPr>
      <xdr:spPr>
        <a:xfrm>
          <a:off x="22072600" y="884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135540</xdr:rowOff>
    </xdr:from>
    <xdr:to>
      <xdr:col>116</xdr:col>
      <xdr:colOff>63500</xdr:colOff>
      <xdr:row>58</xdr:row>
      <xdr:rowOff>139700</xdr:rowOff>
    </xdr:to>
    <xdr:cxnSp macro="">
      <xdr:nvCxnSpPr>
        <xdr:cNvPr id="794" name="直線コネクタ 793"/>
        <xdr:cNvCxnSpPr/>
      </xdr:nvCxnSpPr>
      <xdr:spPr>
        <a:xfrm>
          <a:off x="21323300" y="10079640"/>
          <a:ext cx="8382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5249</xdr:rowOff>
    </xdr:from>
    <xdr:ext cx="469744" cy="259045"/>
    <xdr:sp macro="" textlink="">
      <xdr:nvSpPr>
        <xdr:cNvPr id="795" name="貸付金平均値テキスト"/>
        <xdr:cNvSpPr txBox="1"/>
      </xdr:nvSpPr>
      <xdr:spPr>
        <a:xfrm>
          <a:off x="22212300" y="9606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153822</xdr:rowOff>
    </xdr:from>
    <xdr:to>
      <xdr:col>116</xdr:col>
      <xdr:colOff>114300</xdr:colOff>
      <xdr:row>57</xdr:row>
      <xdr:rowOff>83972</xdr:rowOff>
    </xdr:to>
    <xdr:sp macro="" textlink="">
      <xdr:nvSpPr>
        <xdr:cNvPr id="796" name="フローチャート: 判断 795"/>
        <xdr:cNvSpPr/>
      </xdr:nvSpPr>
      <xdr:spPr>
        <a:xfrm>
          <a:off x="221107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135448</xdr:rowOff>
    </xdr:from>
    <xdr:to>
      <xdr:col>111</xdr:col>
      <xdr:colOff>177800</xdr:colOff>
      <xdr:row>58</xdr:row>
      <xdr:rowOff>135540</xdr:rowOff>
    </xdr:to>
    <xdr:cxnSp macro="">
      <xdr:nvCxnSpPr>
        <xdr:cNvPr id="797" name="直線コネクタ 796"/>
        <xdr:cNvCxnSpPr/>
      </xdr:nvCxnSpPr>
      <xdr:spPr>
        <a:xfrm>
          <a:off x="20434300" y="10079548"/>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17349</xdr:rowOff>
    </xdr:from>
    <xdr:to>
      <xdr:col>112</xdr:col>
      <xdr:colOff>38100</xdr:colOff>
      <xdr:row>57</xdr:row>
      <xdr:rowOff>118949</xdr:rowOff>
    </xdr:to>
    <xdr:sp macro="" textlink="">
      <xdr:nvSpPr>
        <xdr:cNvPr id="798" name="フローチャート: 判断 797"/>
        <xdr:cNvSpPr/>
      </xdr:nvSpPr>
      <xdr:spPr>
        <a:xfrm>
          <a:off x="21272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135476</xdr:rowOff>
    </xdr:from>
    <xdr:ext cx="469744" cy="259045"/>
    <xdr:sp macro="" textlink="">
      <xdr:nvSpPr>
        <xdr:cNvPr id="799" name="テキスト ボックス 798"/>
        <xdr:cNvSpPr txBox="1"/>
      </xdr:nvSpPr>
      <xdr:spPr>
        <a:xfrm>
          <a:off x="21088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135311</xdr:rowOff>
    </xdr:from>
    <xdr:to>
      <xdr:col>107</xdr:col>
      <xdr:colOff>50800</xdr:colOff>
      <xdr:row>58</xdr:row>
      <xdr:rowOff>135448</xdr:rowOff>
    </xdr:to>
    <xdr:cxnSp macro="">
      <xdr:nvCxnSpPr>
        <xdr:cNvPr id="800" name="直線コネクタ 799"/>
        <xdr:cNvCxnSpPr/>
      </xdr:nvCxnSpPr>
      <xdr:spPr>
        <a:xfrm>
          <a:off x="19545300" y="10079411"/>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11222</xdr:rowOff>
    </xdr:from>
    <xdr:to>
      <xdr:col>107</xdr:col>
      <xdr:colOff>101600</xdr:colOff>
      <xdr:row>57</xdr:row>
      <xdr:rowOff>112822</xdr:rowOff>
    </xdr:to>
    <xdr:sp macro="" textlink="">
      <xdr:nvSpPr>
        <xdr:cNvPr id="801" name="フローチャート: 判断 800"/>
        <xdr:cNvSpPr/>
      </xdr:nvSpPr>
      <xdr:spPr>
        <a:xfrm>
          <a:off x="20383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129349</xdr:rowOff>
    </xdr:from>
    <xdr:ext cx="469744" cy="259045"/>
    <xdr:sp macro="" textlink="">
      <xdr:nvSpPr>
        <xdr:cNvPr id="802" name="テキスト ボックス 801"/>
        <xdr:cNvSpPr txBox="1"/>
      </xdr:nvSpPr>
      <xdr:spPr>
        <a:xfrm>
          <a:off x="20199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135311</xdr:rowOff>
    </xdr:from>
    <xdr:to>
      <xdr:col>102</xdr:col>
      <xdr:colOff>114300</xdr:colOff>
      <xdr:row>58</xdr:row>
      <xdr:rowOff>135448</xdr:rowOff>
    </xdr:to>
    <xdr:cxnSp macro="">
      <xdr:nvCxnSpPr>
        <xdr:cNvPr id="803" name="直線コネクタ 802"/>
        <xdr:cNvCxnSpPr/>
      </xdr:nvCxnSpPr>
      <xdr:spPr>
        <a:xfrm flipV="1">
          <a:off x="18656300" y="10079411"/>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1712</xdr:rowOff>
    </xdr:from>
    <xdr:to>
      <xdr:col>102</xdr:col>
      <xdr:colOff>165100</xdr:colOff>
      <xdr:row>57</xdr:row>
      <xdr:rowOff>103312</xdr:rowOff>
    </xdr:to>
    <xdr:sp macro="" textlink="">
      <xdr:nvSpPr>
        <xdr:cNvPr id="804" name="フローチャート: 判断 803"/>
        <xdr:cNvSpPr/>
      </xdr:nvSpPr>
      <xdr:spPr>
        <a:xfrm>
          <a:off x="19494500" y="97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119839</xdr:rowOff>
    </xdr:from>
    <xdr:ext cx="469744" cy="259045"/>
    <xdr:sp macro="" textlink="">
      <xdr:nvSpPr>
        <xdr:cNvPr id="805" name="テキスト ボックス 804"/>
        <xdr:cNvSpPr txBox="1"/>
      </xdr:nvSpPr>
      <xdr:spPr>
        <a:xfrm>
          <a:off x="19310428" y="954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157983</xdr:rowOff>
    </xdr:from>
    <xdr:to>
      <xdr:col>98</xdr:col>
      <xdr:colOff>38100</xdr:colOff>
      <xdr:row>57</xdr:row>
      <xdr:rowOff>88133</xdr:rowOff>
    </xdr:to>
    <xdr:sp macro="" textlink="">
      <xdr:nvSpPr>
        <xdr:cNvPr id="806" name="フローチャート: 判断 805"/>
        <xdr:cNvSpPr/>
      </xdr:nvSpPr>
      <xdr:spPr>
        <a:xfrm>
          <a:off x="18605500" y="975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104660</xdr:rowOff>
    </xdr:from>
    <xdr:ext cx="469744" cy="259045"/>
    <xdr:sp macro="" textlink="">
      <xdr:nvSpPr>
        <xdr:cNvPr id="807" name="テキスト ボックス 806"/>
        <xdr:cNvSpPr txBox="1"/>
      </xdr:nvSpPr>
      <xdr:spPr>
        <a:xfrm>
          <a:off x="18421428" y="953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84740</xdr:rowOff>
    </xdr:from>
    <xdr:to>
      <xdr:col>112</xdr:col>
      <xdr:colOff>38100</xdr:colOff>
      <xdr:row>59</xdr:row>
      <xdr:rowOff>14890</xdr:rowOff>
    </xdr:to>
    <xdr:sp macro="" textlink="">
      <xdr:nvSpPr>
        <xdr:cNvPr id="815" name="楕円 814"/>
        <xdr:cNvSpPr/>
      </xdr:nvSpPr>
      <xdr:spPr>
        <a:xfrm>
          <a:off x="21272500" y="1002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6017</xdr:rowOff>
    </xdr:from>
    <xdr:ext cx="313932" cy="259045"/>
    <xdr:sp macro="" textlink="">
      <xdr:nvSpPr>
        <xdr:cNvPr id="816" name="テキスト ボックス 815"/>
        <xdr:cNvSpPr txBox="1"/>
      </xdr:nvSpPr>
      <xdr:spPr>
        <a:xfrm>
          <a:off x="21166333" y="101215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84648</xdr:rowOff>
    </xdr:from>
    <xdr:to>
      <xdr:col>107</xdr:col>
      <xdr:colOff>101600</xdr:colOff>
      <xdr:row>59</xdr:row>
      <xdr:rowOff>14798</xdr:rowOff>
    </xdr:to>
    <xdr:sp macro="" textlink="">
      <xdr:nvSpPr>
        <xdr:cNvPr id="817" name="楕円 816"/>
        <xdr:cNvSpPr/>
      </xdr:nvSpPr>
      <xdr:spPr>
        <a:xfrm>
          <a:off x="20383500" y="1002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5925</xdr:rowOff>
    </xdr:from>
    <xdr:ext cx="313932" cy="259045"/>
    <xdr:sp macro="" textlink="">
      <xdr:nvSpPr>
        <xdr:cNvPr id="818" name="テキスト ボックス 817"/>
        <xdr:cNvSpPr txBox="1"/>
      </xdr:nvSpPr>
      <xdr:spPr>
        <a:xfrm>
          <a:off x="20277333" y="10121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84511</xdr:rowOff>
    </xdr:from>
    <xdr:to>
      <xdr:col>102</xdr:col>
      <xdr:colOff>165100</xdr:colOff>
      <xdr:row>59</xdr:row>
      <xdr:rowOff>14661</xdr:rowOff>
    </xdr:to>
    <xdr:sp macro="" textlink="">
      <xdr:nvSpPr>
        <xdr:cNvPr id="819" name="楕円 818"/>
        <xdr:cNvSpPr/>
      </xdr:nvSpPr>
      <xdr:spPr>
        <a:xfrm>
          <a:off x="19494500" y="1002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5788</xdr:rowOff>
    </xdr:from>
    <xdr:ext cx="313932" cy="259045"/>
    <xdr:sp macro="" textlink="">
      <xdr:nvSpPr>
        <xdr:cNvPr id="820" name="テキスト ボックス 819"/>
        <xdr:cNvSpPr txBox="1"/>
      </xdr:nvSpPr>
      <xdr:spPr>
        <a:xfrm>
          <a:off x="19388333" y="10121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84648</xdr:rowOff>
    </xdr:from>
    <xdr:to>
      <xdr:col>98</xdr:col>
      <xdr:colOff>38100</xdr:colOff>
      <xdr:row>59</xdr:row>
      <xdr:rowOff>14798</xdr:rowOff>
    </xdr:to>
    <xdr:sp macro="" textlink="">
      <xdr:nvSpPr>
        <xdr:cNvPr id="821" name="楕円 820"/>
        <xdr:cNvSpPr/>
      </xdr:nvSpPr>
      <xdr:spPr>
        <a:xfrm>
          <a:off x="18605500" y="1002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5925</xdr:rowOff>
    </xdr:from>
    <xdr:ext cx="313932" cy="259045"/>
    <xdr:sp macro="" textlink="">
      <xdr:nvSpPr>
        <xdr:cNvPr id="822" name="テキスト ボックス 821"/>
        <xdr:cNvSpPr txBox="1"/>
      </xdr:nvSpPr>
      <xdr:spPr>
        <a:xfrm>
          <a:off x="18499333" y="10121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124338</xdr:rowOff>
    </xdr:from>
    <xdr:to>
      <xdr:col>116</xdr:col>
      <xdr:colOff>62864</xdr:colOff>
      <xdr:row>77</xdr:row>
      <xdr:rowOff>149575</xdr:rowOff>
    </xdr:to>
    <xdr:cxnSp macro="">
      <xdr:nvCxnSpPr>
        <xdr:cNvPr id="845" name="直線コネクタ 844"/>
        <xdr:cNvCxnSpPr/>
      </xdr:nvCxnSpPr>
      <xdr:spPr>
        <a:xfrm flipV="1">
          <a:off x="22159595" y="12125838"/>
          <a:ext cx="1269" cy="1225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153402</xdr:rowOff>
    </xdr:from>
    <xdr:ext cx="534377" cy="259045"/>
    <xdr:sp macro="" textlink="">
      <xdr:nvSpPr>
        <xdr:cNvPr id="846" name="繰出金最小値テキスト"/>
        <xdr:cNvSpPr txBox="1"/>
      </xdr:nvSpPr>
      <xdr:spPr>
        <a:xfrm>
          <a:off x="22212300" y="1335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149575</xdr:rowOff>
    </xdr:from>
    <xdr:to>
      <xdr:col>116</xdr:col>
      <xdr:colOff>152400</xdr:colOff>
      <xdr:row>77</xdr:row>
      <xdr:rowOff>149575</xdr:rowOff>
    </xdr:to>
    <xdr:cxnSp macro="">
      <xdr:nvCxnSpPr>
        <xdr:cNvPr id="847" name="直線コネクタ 846"/>
        <xdr:cNvCxnSpPr/>
      </xdr:nvCxnSpPr>
      <xdr:spPr>
        <a:xfrm>
          <a:off x="22072600" y="1335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71015</xdr:rowOff>
    </xdr:from>
    <xdr:ext cx="534377" cy="259045"/>
    <xdr:sp macro="" textlink="">
      <xdr:nvSpPr>
        <xdr:cNvPr id="848" name="繰出金最大値テキスト"/>
        <xdr:cNvSpPr txBox="1"/>
      </xdr:nvSpPr>
      <xdr:spPr>
        <a:xfrm>
          <a:off x="22212300" y="1190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124338</xdr:rowOff>
    </xdr:from>
    <xdr:to>
      <xdr:col>116</xdr:col>
      <xdr:colOff>152400</xdr:colOff>
      <xdr:row>70</xdr:row>
      <xdr:rowOff>124338</xdr:rowOff>
    </xdr:to>
    <xdr:cxnSp macro="">
      <xdr:nvCxnSpPr>
        <xdr:cNvPr id="849" name="直線コネクタ 848"/>
        <xdr:cNvCxnSpPr/>
      </xdr:nvCxnSpPr>
      <xdr:spPr>
        <a:xfrm>
          <a:off x="22072600" y="1212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39711</xdr:rowOff>
    </xdr:from>
    <xdr:to>
      <xdr:col>116</xdr:col>
      <xdr:colOff>63500</xdr:colOff>
      <xdr:row>76</xdr:row>
      <xdr:rowOff>138832</xdr:rowOff>
    </xdr:to>
    <xdr:cxnSp macro="">
      <xdr:nvCxnSpPr>
        <xdr:cNvPr id="850" name="直線コネクタ 849"/>
        <xdr:cNvCxnSpPr/>
      </xdr:nvCxnSpPr>
      <xdr:spPr>
        <a:xfrm flipV="1">
          <a:off x="21323300" y="13069911"/>
          <a:ext cx="838200" cy="9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43517</xdr:rowOff>
    </xdr:from>
    <xdr:ext cx="534377" cy="259045"/>
    <xdr:sp macro="" textlink="">
      <xdr:nvSpPr>
        <xdr:cNvPr id="851" name="繰出金平均値テキスト"/>
        <xdr:cNvSpPr txBox="1"/>
      </xdr:nvSpPr>
      <xdr:spPr>
        <a:xfrm>
          <a:off x="22212300" y="1255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20640</xdr:rowOff>
    </xdr:from>
    <xdr:to>
      <xdr:col>116</xdr:col>
      <xdr:colOff>114300</xdr:colOff>
      <xdr:row>74</xdr:row>
      <xdr:rowOff>122240</xdr:rowOff>
    </xdr:to>
    <xdr:sp macro="" textlink="">
      <xdr:nvSpPr>
        <xdr:cNvPr id="852" name="フローチャート: 判断 851"/>
        <xdr:cNvSpPr/>
      </xdr:nvSpPr>
      <xdr:spPr>
        <a:xfrm>
          <a:off x="22110700" y="1270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117343</xdr:rowOff>
    </xdr:from>
    <xdr:to>
      <xdr:col>111</xdr:col>
      <xdr:colOff>177800</xdr:colOff>
      <xdr:row>76</xdr:row>
      <xdr:rowOff>138832</xdr:rowOff>
    </xdr:to>
    <xdr:cxnSp macro="">
      <xdr:nvCxnSpPr>
        <xdr:cNvPr id="853" name="直線コネクタ 852"/>
        <xdr:cNvCxnSpPr/>
      </xdr:nvCxnSpPr>
      <xdr:spPr>
        <a:xfrm>
          <a:off x="20434300" y="12976093"/>
          <a:ext cx="889000" cy="19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70</xdr:row>
      <xdr:rowOff>154737</xdr:rowOff>
    </xdr:from>
    <xdr:to>
      <xdr:col>112</xdr:col>
      <xdr:colOff>38100</xdr:colOff>
      <xdr:row>71</xdr:row>
      <xdr:rowOff>84887</xdr:rowOff>
    </xdr:to>
    <xdr:sp macro="" textlink="">
      <xdr:nvSpPr>
        <xdr:cNvPr id="854" name="フローチャート: 判断 853"/>
        <xdr:cNvSpPr/>
      </xdr:nvSpPr>
      <xdr:spPr>
        <a:xfrm>
          <a:off x="21272500" y="1215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101414</xdr:rowOff>
    </xdr:from>
    <xdr:ext cx="534377" cy="259045"/>
    <xdr:sp macro="" textlink="">
      <xdr:nvSpPr>
        <xdr:cNvPr id="855" name="テキスト ボックス 854"/>
        <xdr:cNvSpPr txBox="1"/>
      </xdr:nvSpPr>
      <xdr:spPr>
        <a:xfrm>
          <a:off x="21056111" y="1193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74183</xdr:rowOff>
    </xdr:from>
    <xdr:to>
      <xdr:col>107</xdr:col>
      <xdr:colOff>50800</xdr:colOff>
      <xdr:row>75</xdr:row>
      <xdr:rowOff>117343</xdr:rowOff>
    </xdr:to>
    <xdr:cxnSp macro="">
      <xdr:nvCxnSpPr>
        <xdr:cNvPr id="856" name="直線コネクタ 855"/>
        <xdr:cNvCxnSpPr/>
      </xdr:nvCxnSpPr>
      <xdr:spPr>
        <a:xfrm>
          <a:off x="19545300" y="12590033"/>
          <a:ext cx="889000" cy="38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70</xdr:row>
      <xdr:rowOff>148976</xdr:rowOff>
    </xdr:from>
    <xdr:to>
      <xdr:col>107</xdr:col>
      <xdr:colOff>101600</xdr:colOff>
      <xdr:row>71</xdr:row>
      <xdr:rowOff>79126</xdr:rowOff>
    </xdr:to>
    <xdr:sp macro="" textlink="">
      <xdr:nvSpPr>
        <xdr:cNvPr id="857" name="フローチャート: 判断 856"/>
        <xdr:cNvSpPr/>
      </xdr:nvSpPr>
      <xdr:spPr>
        <a:xfrm>
          <a:off x="20383500" y="12150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95653</xdr:rowOff>
    </xdr:from>
    <xdr:ext cx="534377" cy="259045"/>
    <xdr:sp macro="" textlink="">
      <xdr:nvSpPr>
        <xdr:cNvPr id="858" name="テキスト ボックス 857"/>
        <xdr:cNvSpPr txBox="1"/>
      </xdr:nvSpPr>
      <xdr:spPr>
        <a:xfrm>
          <a:off x="20167111" y="1192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74183</xdr:rowOff>
    </xdr:from>
    <xdr:to>
      <xdr:col>102</xdr:col>
      <xdr:colOff>114300</xdr:colOff>
      <xdr:row>74</xdr:row>
      <xdr:rowOff>28098</xdr:rowOff>
    </xdr:to>
    <xdr:cxnSp macro="">
      <xdr:nvCxnSpPr>
        <xdr:cNvPr id="859" name="直線コネクタ 858"/>
        <xdr:cNvCxnSpPr/>
      </xdr:nvCxnSpPr>
      <xdr:spPr>
        <a:xfrm flipV="1">
          <a:off x="18656300" y="12590033"/>
          <a:ext cx="889000" cy="12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70</xdr:row>
      <xdr:rowOff>82225</xdr:rowOff>
    </xdr:from>
    <xdr:to>
      <xdr:col>102</xdr:col>
      <xdr:colOff>165100</xdr:colOff>
      <xdr:row>71</xdr:row>
      <xdr:rowOff>12375</xdr:rowOff>
    </xdr:to>
    <xdr:sp macro="" textlink="">
      <xdr:nvSpPr>
        <xdr:cNvPr id="860" name="フローチャート: 判断 859"/>
        <xdr:cNvSpPr/>
      </xdr:nvSpPr>
      <xdr:spPr>
        <a:xfrm>
          <a:off x="19494500" y="1208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28902</xdr:rowOff>
    </xdr:from>
    <xdr:ext cx="534377" cy="259045"/>
    <xdr:sp macro="" textlink="">
      <xdr:nvSpPr>
        <xdr:cNvPr id="861" name="テキスト ボックス 860"/>
        <xdr:cNvSpPr txBox="1"/>
      </xdr:nvSpPr>
      <xdr:spPr>
        <a:xfrm>
          <a:off x="19278111" y="1185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57170</xdr:rowOff>
    </xdr:from>
    <xdr:to>
      <xdr:col>98</xdr:col>
      <xdr:colOff>38100</xdr:colOff>
      <xdr:row>70</xdr:row>
      <xdr:rowOff>158770</xdr:rowOff>
    </xdr:to>
    <xdr:sp macro="" textlink="">
      <xdr:nvSpPr>
        <xdr:cNvPr id="862" name="フローチャート: 判断 861"/>
        <xdr:cNvSpPr/>
      </xdr:nvSpPr>
      <xdr:spPr>
        <a:xfrm>
          <a:off x="18605500" y="120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3847</xdr:rowOff>
    </xdr:from>
    <xdr:ext cx="534377" cy="259045"/>
    <xdr:sp macro="" textlink="">
      <xdr:nvSpPr>
        <xdr:cNvPr id="863" name="テキスト ボックス 862"/>
        <xdr:cNvSpPr txBox="1"/>
      </xdr:nvSpPr>
      <xdr:spPr>
        <a:xfrm>
          <a:off x="18389111" y="1183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160361</xdr:rowOff>
    </xdr:from>
    <xdr:to>
      <xdr:col>116</xdr:col>
      <xdr:colOff>114300</xdr:colOff>
      <xdr:row>76</xdr:row>
      <xdr:rowOff>90511</xdr:rowOff>
    </xdr:to>
    <xdr:sp macro="" textlink="">
      <xdr:nvSpPr>
        <xdr:cNvPr id="869" name="楕円 868"/>
        <xdr:cNvSpPr/>
      </xdr:nvSpPr>
      <xdr:spPr>
        <a:xfrm>
          <a:off x="22110700" y="130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138788</xdr:rowOff>
    </xdr:from>
    <xdr:ext cx="534377" cy="259045"/>
    <xdr:sp macro="" textlink="">
      <xdr:nvSpPr>
        <xdr:cNvPr id="870" name="繰出金該当値テキスト"/>
        <xdr:cNvSpPr txBox="1"/>
      </xdr:nvSpPr>
      <xdr:spPr>
        <a:xfrm>
          <a:off x="22212300" y="1299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88032</xdr:rowOff>
    </xdr:from>
    <xdr:to>
      <xdr:col>112</xdr:col>
      <xdr:colOff>38100</xdr:colOff>
      <xdr:row>77</xdr:row>
      <xdr:rowOff>18182</xdr:rowOff>
    </xdr:to>
    <xdr:sp macro="" textlink="">
      <xdr:nvSpPr>
        <xdr:cNvPr id="871" name="楕円 870"/>
        <xdr:cNvSpPr/>
      </xdr:nvSpPr>
      <xdr:spPr>
        <a:xfrm>
          <a:off x="21272500" y="131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9309</xdr:rowOff>
    </xdr:from>
    <xdr:ext cx="534377" cy="259045"/>
    <xdr:sp macro="" textlink="">
      <xdr:nvSpPr>
        <xdr:cNvPr id="872" name="テキスト ボックス 871"/>
        <xdr:cNvSpPr txBox="1"/>
      </xdr:nvSpPr>
      <xdr:spPr>
        <a:xfrm>
          <a:off x="21056111" y="1321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66543</xdr:rowOff>
    </xdr:from>
    <xdr:to>
      <xdr:col>107</xdr:col>
      <xdr:colOff>101600</xdr:colOff>
      <xdr:row>75</xdr:row>
      <xdr:rowOff>168143</xdr:rowOff>
    </xdr:to>
    <xdr:sp macro="" textlink="">
      <xdr:nvSpPr>
        <xdr:cNvPr id="873" name="楕円 872"/>
        <xdr:cNvSpPr/>
      </xdr:nvSpPr>
      <xdr:spPr>
        <a:xfrm>
          <a:off x="20383500" y="1292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159270</xdr:rowOff>
    </xdr:from>
    <xdr:ext cx="534377" cy="259045"/>
    <xdr:sp macro="" textlink="">
      <xdr:nvSpPr>
        <xdr:cNvPr id="874" name="テキスト ボックス 873"/>
        <xdr:cNvSpPr txBox="1"/>
      </xdr:nvSpPr>
      <xdr:spPr>
        <a:xfrm>
          <a:off x="20167111" y="1301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23383</xdr:rowOff>
    </xdr:from>
    <xdr:to>
      <xdr:col>102</xdr:col>
      <xdr:colOff>165100</xdr:colOff>
      <xdr:row>73</xdr:row>
      <xdr:rowOff>124983</xdr:rowOff>
    </xdr:to>
    <xdr:sp macro="" textlink="">
      <xdr:nvSpPr>
        <xdr:cNvPr id="875" name="楕円 874"/>
        <xdr:cNvSpPr/>
      </xdr:nvSpPr>
      <xdr:spPr>
        <a:xfrm>
          <a:off x="19494500" y="1253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116110</xdr:rowOff>
    </xdr:from>
    <xdr:ext cx="534377" cy="259045"/>
    <xdr:sp macro="" textlink="">
      <xdr:nvSpPr>
        <xdr:cNvPr id="876" name="テキスト ボックス 875"/>
        <xdr:cNvSpPr txBox="1"/>
      </xdr:nvSpPr>
      <xdr:spPr>
        <a:xfrm>
          <a:off x="19278111" y="1263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148748</xdr:rowOff>
    </xdr:from>
    <xdr:to>
      <xdr:col>98</xdr:col>
      <xdr:colOff>38100</xdr:colOff>
      <xdr:row>74</xdr:row>
      <xdr:rowOff>78898</xdr:rowOff>
    </xdr:to>
    <xdr:sp macro="" textlink="">
      <xdr:nvSpPr>
        <xdr:cNvPr id="877" name="楕円 876"/>
        <xdr:cNvSpPr/>
      </xdr:nvSpPr>
      <xdr:spPr>
        <a:xfrm>
          <a:off x="18605500" y="1266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70025</xdr:rowOff>
    </xdr:from>
    <xdr:ext cx="534377" cy="259045"/>
    <xdr:sp macro="" textlink="">
      <xdr:nvSpPr>
        <xdr:cNvPr id="878" name="テキスト ボックス 877"/>
        <xdr:cNvSpPr txBox="1"/>
      </xdr:nvSpPr>
      <xdr:spPr>
        <a:xfrm>
          <a:off x="18389111" y="127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565,218</a:t>
          </a:r>
          <a:r>
            <a:rPr kumimoji="1" lang="ja-JP" altLang="en-US" sz="1300">
              <a:latin typeface="ＭＳ Ｐゴシック" panose="020B0600070205080204" pitchFamily="50" charset="-128"/>
              <a:ea typeface="ＭＳ Ｐゴシック" panose="020B0600070205080204" pitchFamily="50" charset="-128"/>
            </a:rPr>
            <a:t>千円となっている。全体的に見ると、概ね類似団体平均値及び沖縄県平均値よりも下回っているが、扶助費については類似団体内平均値よりも高く、平成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年度以降常に高い水準で推移し続けている状況にある。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市を含む沖縄県においては、全国よりも出生率が高い一方で、高齢化も進んでおり、子ども子育て支援施策や高齢化等の影響により社会保障関係経費は今後も増加傾向が続くと見込まれる。また、今後は、学校教育施設をはじめ老朽化した公共施設の更新整備が続くことが予測されるため、普通建設事業の増加がが見込まれる。</a:t>
          </a:r>
        </a:p>
        <a:p>
          <a:r>
            <a:rPr kumimoji="1" lang="ja-JP" altLang="en-US" sz="1300">
              <a:latin typeface="ＭＳ Ｐゴシック" panose="020B0600070205080204" pitchFamily="50" charset="-128"/>
              <a:ea typeface="ＭＳ Ｐゴシック" panose="020B0600070205080204" pitchFamily="50" charset="-128"/>
            </a:rPr>
            <a:t>　今後の財政基盤の強化のためにも、引き続き歳出の抑制に努めるほか、市税の徴収率向上や、普天間未来基金やふるさと納税制度の活用、有料広告掲載やネーミングライツ等の取り組みを積極的に推進し、さらなる自主財源の確保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100,462
98,807
19.80
58,545,749
56,782,901
1,452,624
20,271,815
30,126,837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68377</xdr:rowOff>
    </xdr:from>
    <xdr:to>
      <xdr:col>24</xdr:col>
      <xdr:colOff>62865</xdr:colOff>
      <xdr:row>39</xdr:row>
      <xdr:rowOff>20371</xdr:rowOff>
    </xdr:to>
    <xdr:cxnSp macro="">
      <xdr:nvCxnSpPr>
        <xdr:cNvPr id="54" name="直線コネクタ 53"/>
        <xdr:cNvCxnSpPr/>
      </xdr:nvCxnSpPr>
      <xdr:spPr>
        <a:xfrm flipV="1">
          <a:off x="4633595" y="5211877"/>
          <a:ext cx="1270"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24198</xdr:rowOff>
    </xdr:from>
    <xdr:ext cx="469744" cy="259045"/>
    <xdr:sp macro="" textlink="">
      <xdr:nvSpPr>
        <xdr:cNvPr id="55" name="議会費最小値テキスト"/>
        <xdr:cNvSpPr txBox="1"/>
      </xdr:nvSpPr>
      <xdr:spPr>
        <a:xfrm>
          <a:off x="4686300" y="671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20371</xdr:rowOff>
    </xdr:from>
    <xdr:to>
      <xdr:col>24</xdr:col>
      <xdr:colOff>152400</xdr:colOff>
      <xdr:row>39</xdr:row>
      <xdr:rowOff>20371</xdr:rowOff>
    </xdr:to>
    <xdr:cxnSp macro="">
      <xdr:nvCxnSpPr>
        <xdr:cNvPr id="56" name="直線コネクタ 55"/>
        <xdr:cNvCxnSpPr/>
      </xdr:nvCxnSpPr>
      <xdr:spPr>
        <a:xfrm>
          <a:off x="4546600" y="670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15054</xdr:rowOff>
    </xdr:from>
    <xdr:ext cx="469744" cy="259045"/>
    <xdr:sp macro="" textlink="">
      <xdr:nvSpPr>
        <xdr:cNvPr id="57" name="議会費最大値テキスト"/>
        <xdr:cNvSpPr txBox="1"/>
      </xdr:nvSpPr>
      <xdr:spPr>
        <a:xfrm>
          <a:off x="4686300" y="498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68377</xdr:rowOff>
    </xdr:from>
    <xdr:to>
      <xdr:col>24</xdr:col>
      <xdr:colOff>152400</xdr:colOff>
      <xdr:row>30</xdr:row>
      <xdr:rowOff>68377</xdr:rowOff>
    </xdr:to>
    <xdr:cxnSp macro="">
      <xdr:nvCxnSpPr>
        <xdr:cNvPr id="58" name="直線コネクタ 57"/>
        <xdr:cNvCxnSpPr/>
      </xdr:nvCxnSpPr>
      <xdr:spPr>
        <a:xfrm>
          <a:off x="4546600" y="521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36830</xdr:rowOff>
    </xdr:from>
    <xdr:to>
      <xdr:col>24</xdr:col>
      <xdr:colOff>63500</xdr:colOff>
      <xdr:row>33</xdr:row>
      <xdr:rowOff>160274</xdr:rowOff>
    </xdr:to>
    <xdr:cxnSp macro="">
      <xdr:nvCxnSpPr>
        <xdr:cNvPr id="59" name="直線コネクタ 58"/>
        <xdr:cNvCxnSpPr/>
      </xdr:nvCxnSpPr>
      <xdr:spPr>
        <a:xfrm>
          <a:off x="3797300" y="569468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93845</xdr:rowOff>
    </xdr:from>
    <xdr:ext cx="469744" cy="259045"/>
    <xdr:sp macro="" textlink="">
      <xdr:nvSpPr>
        <xdr:cNvPr id="60" name="議会費平均値テキスト"/>
        <xdr:cNvSpPr txBox="1"/>
      </xdr:nvSpPr>
      <xdr:spPr>
        <a:xfrm>
          <a:off x="4686300" y="5923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115418</xdr:rowOff>
    </xdr:from>
    <xdr:to>
      <xdr:col>24</xdr:col>
      <xdr:colOff>114300</xdr:colOff>
      <xdr:row>35</xdr:row>
      <xdr:rowOff>45568</xdr:rowOff>
    </xdr:to>
    <xdr:sp macro="" textlink="">
      <xdr:nvSpPr>
        <xdr:cNvPr id="61" name="フローチャート: 判断 60"/>
        <xdr:cNvSpPr/>
      </xdr:nvSpPr>
      <xdr:spPr>
        <a:xfrm>
          <a:off x="4584700" y="594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36830</xdr:rowOff>
    </xdr:from>
    <xdr:to>
      <xdr:col>19</xdr:col>
      <xdr:colOff>177800</xdr:colOff>
      <xdr:row>33</xdr:row>
      <xdr:rowOff>129184</xdr:rowOff>
    </xdr:to>
    <xdr:cxnSp macro="">
      <xdr:nvCxnSpPr>
        <xdr:cNvPr id="62" name="直線コネクタ 61"/>
        <xdr:cNvCxnSpPr/>
      </xdr:nvCxnSpPr>
      <xdr:spPr>
        <a:xfrm flipV="1">
          <a:off x="2908300" y="5694680"/>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30</xdr:row>
      <xdr:rowOff>99873</xdr:rowOff>
    </xdr:from>
    <xdr:to>
      <xdr:col>20</xdr:col>
      <xdr:colOff>38100</xdr:colOff>
      <xdr:row>31</xdr:row>
      <xdr:rowOff>30023</xdr:rowOff>
    </xdr:to>
    <xdr:sp macro="" textlink="">
      <xdr:nvSpPr>
        <xdr:cNvPr id="63" name="フローチャート: 判断 62"/>
        <xdr:cNvSpPr/>
      </xdr:nvSpPr>
      <xdr:spPr>
        <a:xfrm>
          <a:off x="3746500" y="52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46550</xdr:rowOff>
    </xdr:from>
    <xdr:ext cx="469744" cy="259045"/>
    <xdr:sp macro="" textlink="">
      <xdr:nvSpPr>
        <xdr:cNvPr id="64" name="テキスト ボックス 63"/>
        <xdr:cNvSpPr txBox="1"/>
      </xdr:nvSpPr>
      <xdr:spPr>
        <a:xfrm>
          <a:off x="3562428" y="501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90780</xdr:rowOff>
    </xdr:from>
    <xdr:to>
      <xdr:col>15</xdr:col>
      <xdr:colOff>50800</xdr:colOff>
      <xdr:row>33</xdr:row>
      <xdr:rowOff>129184</xdr:rowOff>
    </xdr:to>
    <xdr:cxnSp macro="">
      <xdr:nvCxnSpPr>
        <xdr:cNvPr id="65" name="直線コネクタ 64"/>
        <xdr:cNvCxnSpPr/>
      </xdr:nvCxnSpPr>
      <xdr:spPr>
        <a:xfrm>
          <a:off x="2019300" y="5748630"/>
          <a:ext cx="889000" cy="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30</xdr:row>
      <xdr:rowOff>78842</xdr:rowOff>
    </xdr:from>
    <xdr:to>
      <xdr:col>15</xdr:col>
      <xdr:colOff>101600</xdr:colOff>
      <xdr:row>31</xdr:row>
      <xdr:rowOff>8992</xdr:rowOff>
    </xdr:to>
    <xdr:sp macro="" textlink="">
      <xdr:nvSpPr>
        <xdr:cNvPr id="66" name="フローチャート: 判断 65"/>
        <xdr:cNvSpPr/>
      </xdr:nvSpPr>
      <xdr:spPr>
        <a:xfrm>
          <a:off x="2857500" y="52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25519</xdr:rowOff>
    </xdr:from>
    <xdr:ext cx="469744" cy="259045"/>
    <xdr:sp macro="" textlink="">
      <xdr:nvSpPr>
        <xdr:cNvPr id="67" name="テキスト ボックス 66"/>
        <xdr:cNvSpPr txBox="1"/>
      </xdr:nvSpPr>
      <xdr:spPr>
        <a:xfrm>
          <a:off x="2673428" y="4997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56032</xdr:rowOff>
    </xdr:from>
    <xdr:to>
      <xdr:col>10</xdr:col>
      <xdr:colOff>114300</xdr:colOff>
      <xdr:row>33</xdr:row>
      <xdr:rowOff>90780</xdr:rowOff>
    </xdr:to>
    <xdr:cxnSp macro="">
      <xdr:nvCxnSpPr>
        <xdr:cNvPr id="68" name="直線コネクタ 67"/>
        <xdr:cNvCxnSpPr/>
      </xdr:nvCxnSpPr>
      <xdr:spPr>
        <a:xfrm>
          <a:off x="1130300" y="5713882"/>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30</xdr:row>
      <xdr:rowOff>55067</xdr:rowOff>
    </xdr:from>
    <xdr:to>
      <xdr:col>10</xdr:col>
      <xdr:colOff>165100</xdr:colOff>
      <xdr:row>30</xdr:row>
      <xdr:rowOff>156667</xdr:rowOff>
    </xdr:to>
    <xdr:sp macro="" textlink="">
      <xdr:nvSpPr>
        <xdr:cNvPr id="69" name="フローチャート: 判断 68"/>
        <xdr:cNvSpPr/>
      </xdr:nvSpPr>
      <xdr:spPr>
        <a:xfrm>
          <a:off x="1968500" y="519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1744</xdr:rowOff>
    </xdr:from>
    <xdr:ext cx="469744" cy="259045"/>
    <xdr:sp macro="" textlink="">
      <xdr:nvSpPr>
        <xdr:cNvPr id="70" name="テキスト ボックス 69"/>
        <xdr:cNvSpPr txBox="1"/>
      </xdr:nvSpPr>
      <xdr:spPr>
        <a:xfrm>
          <a:off x="1784428" y="4973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83414</xdr:rowOff>
    </xdr:from>
    <xdr:to>
      <xdr:col>6</xdr:col>
      <xdr:colOff>38100</xdr:colOff>
      <xdr:row>31</xdr:row>
      <xdr:rowOff>13564</xdr:rowOff>
    </xdr:to>
    <xdr:sp macro="" textlink="">
      <xdr:nvSpPr>
        <xdr:cNvPr id="71" name="フローチャート: 判断 70"/>
        <xdr:cNvSpPr/>
      </xdr:nvSpPr>
      <xdr:spPr>
        <a:xfrm>
          <a:off x="1079500" y="522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30091</xdr:rowOff>
    </xdr:from>
    <xdr:ext cx="469744" cy="259045"/>
    <xdr:sp macro="" textlink="">
      <xdr:nvSpPr>
        <xdr:cNvPr id="72" name="テキスト ボックス 71"/>
        <xdr:cNvSpPr txBox="1"/>
      </xdr:nvSpPr>
      <xdr:spPr>
        <a:xfrm>
          <a:off x="895428" y="500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109474</xdr:rowOff>
    </xdr:from>
    <xdr:to>
      <xdr:col>24</xdr:col>
      <xdr:colOff>114300</xdr:colOff>
      <xdr:row>34</xdr:row>
      <xdr:rowOff>39624</xdr:rowOff>
    </xdr:to>
    <xdr:sp macro="" textlink="">
      <xdr:nvSpPr>
        <xdr:cNvPr id="78" name="楕円 77"/>
        <xdr:cNvSpPr/>
      </xdr:nvSpPr>
      <xdr:spPr>
        <a:xfrm>
          <a:off x="4584700" y="57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132351</xdr:rowOff>
    </xdr:from>
    <xdr:ext cx="469744" cy="259045"/>
    <xdr:sp macro="" textlink="">
      <xdr:nvSpPr>
        <xdr:cNvPr id="79" name="議会費該当値テキスト"/>
        <xdr:cNvSpPr txBox="1"/>
      </xdr:nvSpPr>
      <xdr:spPr>
        <a:xfrm>
          <a:off x="4686300"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157480</xdr:rowOff>
    </xdr:from>
    <xdr:to>
      <xdr:col>20</xdr:col>
      <xdr:colOff>38100</xdr:colOff>
      <xdr:row>33</xdr:row>
      <xdr:rowOff>87630</xdr:rowOff>
    </xdr:to>
    <xdr:sp macro="" textlink="">
      <xdr:nvSpPr>
        <xdr:cNvPr id="80" name="楕円 79"/>
        <xdr:cNvSpPr/>
      </xdr:nvSpPr>
      <xdr:spPr>
        <a:xfrm>
          <a:off x="3746500" y="56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78757</xdr:rowOff>
    </xdr:from>
    <xdr:ext cx="469744" cy="259045"/>
    <xdr:sp macro="" textlink="">
      <xdr:nvSpPr>
        <xdr:cNvPr id="81" name="テキスト ボックス 80"/>
        <xdr:cNvSpPr txBox="1"/>
      </xdr:nvSpPr>
      <xdr:spPr>
        <a:xfrm>
          <a:off x="3562428" y="57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78384</xdr:rowOff>
    </xdr:from>
    <xdr:to>
      <xdr:col>15</xdr:col>
      <xdr:colOff>101600</xdr:colOff>
      <xdr:row>34</xdr:row>
      <xdr:rowOff>8534</xdr:rowOff>
    </xdr:to>
    <xdr:sp macro="" textlink="">
      <xdr:nvSpPr>
        <xdr:cNvPr id="82" name="楕円 81"/>
        <xdr:cNvSpPr/>
      </xdr:nvSpPr>
      <xdr:spPr>
        <a:xfrm>
          <a:off x="2857500" y="573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171111</xdr:rowOff>
    </xdr:from>
    <xdr:ext cx="469744" cy="259045"/>
    <xdr:sp macro="" textlink="">
      <xdr:nvSpPr>
        <xdr:cNvPr id="83" name="テキスト ボックス 82"/>
        <xdr:cNvSpPr txBox="1"/>
      </xdr:nvSpPr>
      <xdr:spPr>
        <a:xfrm>
          <a:off x="2673428" y="582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39980</xdr:rowOff>
    </xdr:from>
    <xdr:to>
      <xdr:col>10</xdr:col>
      <xdr:colOff>165100</xdr:colOff>
      <xdr:row>33</xdr:row>
      <xdr:rowOff>141580</xdr:rowOff>
    </xdr:to>
    <xdr:sp macro="" textlink="">
      <xdr:nvSpPr>
        <xdr:cNvPr id="84" name="楕円 83"/>
        <xdr:cNvSpPr/>
      </xdr:nvSpPr>
      <xdr:spPr>
        <a:xfrm>
          <a:off x="1968500" y="56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132707</xdr:rowOff>
    </xdr:from>
    <xdr:ext cx="469744" cy="259045"/>
    <xdr:sp macro="" textlink="">
      <xdr:nvSpPr>
        <xdr:cNvPr id="85" name="テキスト ボックス 84"/>
        <xdr:cNvSpPr txBox="1"/>
      </xdr:nvSpPr>
      <xdr:spPr>
        <a:xfrm>
          <a:off x="1784428" y="57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5232</xdr:rowOff>
    </xdr:from>
    <xdr:to>
      <xdr:col>6</xdr:col>
      <xdr:colOff>38100</xdr:colOff>
      <xdr:row>33</xdr:row>
      <xdr:rowOff>106832</xdr:rowOff>
    </xdr:to>
    <xdr:sp macro="" textlink="">
      <xdr:nvSpPr>
        <xdr:cNvPr id="86" name="楕円 85"/>
        <xdr:cNvSpPr/>
      </xdr:nvSpPr>
      <xdr:spPr>
        <a:xfrm>
          <a:off x="1079500" y="566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97959</xdr:rowOff>
    </xdr:from>
    <xdr:ext cx="469744" cy="259045"/>
    <xdr:sp macro="" textlink="">
      <xdr:nvSpPr>
        <xdr:cNvPr id="87" name="テキスト ボックス 86"/>
        <xdr:cNvSpPr txBox="1"/>
      </xdr:nvSpPr>
      <xdr:spPr>
        <a:xfrm>
          <a:off x="895428" y="575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31221</xdr:rowOff>
    </xdr:from>
    <xdr:to>
      <xdr:col>24</xdr:col>
      <xdr:colOff>62865</xdr:colOff>
      <xdr:row>55</xdr:row>
      <xdr:rowOff>82817</xdr:rowOff>
    </xdr:to>
    <xdr:cxnSp macro="">
      <xdr:nvCxnSpPr>
        <xdr:cNvPr id="112" name="直線コネクタ 111"/>
        <xdr:cNvCxnSpPr/>
      </xdr:nvCxnSpPr>
      <xdr:spPr>
        <a:xfrm flipV="1">
          <a:off x="4633595" y="8775171"/>
          <a:ext cx="1270" cy="737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86644</xdr:rowOff>
    </xdr:from>
    <xdr:ext cx="599010" cy="259045"/>
    <xdr:sp macro="" textlink="">
      <xdr:nvSpPr>
        <xdr:cNvPr id="113" name="総務費最小値テキスト"/>
        <xdr:cNvSpPr txBox="1"/>
      </xdr:nvSpPr>
      <xdr:spPr>
        <a:xfrm>
          <a:off x="4686300" y="951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82817</xdr:rowOff>
    </xdr:from>
    <xdr:to>
      <xdr:col>24</xdr:col>
      <xdr:colOff>152400</xdr:colOff>
      <xdr:row>55</xdr:row>
      <xdr:rowOff>82817</xdr:rowOff>
    </xdr:to>
    <xdr:cxnSp macro="">
      <xdr:nvCxnSpPr>
        <xdr:cNvPr id="114" name="直線コネクタ 113"/>
        <xdr:cNvCxnSpPr/>
      </xdr:nvCxnSpPr>
      <xdr:spPr>
        <a:xfrm>
          <a:off x="4546600" y="951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149348</xdr:rowOff>
    </xdr:from>
    <xdr:ext cx="599010" cy="259045"/>
    <xdr:sp macro="" textlink="">
      <xdr:nvSpPr>
        <xdr:cNvPr id="115" name="総務費最大値テキスト"/>
        <xdr:cNvSpPr txBox="1"/>
      </xdr:nvSpPr>
      <xdr:spPr>
        <a:xfrm>
          <a:off x="4686300" y="855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231,736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31221</xdr:rowOff>
    </xdr:from>
    <xdr:to>
      <xdr:col>24</xdr:col>
      <xdr:colOff>152400</xdr:colOff>
      <xdr:row>51</xdr:row>
      <xdr:rowOff>31221</xdr:rowOff>
    </xdr:to>
    <xdr:cxnSp macro="">
      <xdr:nvCxnSpPr>
        <xdr:cNvPr id="116" name="直線コネクタ 115"/>
        <xdr:cNvCxnSpPr/>
      </xdr:nvCxnSpPr>
      <xdr:spPr>
        <a:xfrm>
          <a:off x="4546600" y="877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119797</xdr:rowOff>
    </xdr:from>
    <xdr:to>
      <xdr:col>24</xdr:col>
      <xdr:colOff>63500</xdr:colOff>
      <xdr:row>58</xdr:row>
      <xdr:rowOff>73711</xdr:rowOff>
    </xdr:to>
    <xdr:cxnSp macro="">
      <xdr:nvCxnSpPr>
        <xdr:cNvPr id="117" name="直線コネクタ 116"/>
        <xdr:cNvCxnSpPr/>
      </xdr:nvCxnSpPr>
      <xdr:spPr>
        <a:xfrm flipV="1">
          <a:off x="3797300" y="9206647"/>
          <a:ext cx="838200" cy="8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124919</xdr:rowOff>
    </xdr:from>
    <xdr:ext cx="599010" cy="259045"/>
    <xdr:sp macro="" textlink="">
      <xdr:nvSpPr>
        <xdr:cNvPr id="118" name="総務費平均値テキスト"/>
        <xdr:cNvSpPr txBox="1"/>
      </xdr:nvSpPr>
      <xdr:spPr>
        <a:xfrm>
          <a:off x="4686300" y="92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146492</xdr:rowOff>
    </xdr:from>
    <xdr:to>
      <xdr:col>24</xdr:col>
      <xdr:colOff>114300</xdr:colOff>
      <xdr:row>54</xdr:row>
      <xdr:rowOff>76642</xdr:rowOff>
    </xdr:to>
    <xdr:sp macro="" textlink="">
      <xdr:nvSpPr>
        <xdr:cNvPr id="119" name="フローチャート: 判断 118"/>
        <xdr:cNvSpPr/>
      </xdr:nvSpPr>
      <xdr:spPr>
        <a:xfrm>
          <a:off x="4584700" y="923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73711</xdr:rowOff>
    </xdr:from>
    <xdr:to>
      <xdr:col>19</xdr:col>
      <xdr:colOff>177800</xdr:colOff>
      <xdr:row>58</xdr:row>
      <xdr:rowOff>146269</xdr:rowOff>
    </xdr:to>
    <xdr:cxnSp macro="">
      <xdr:nvCxnSpPr>
        <xdr:cNvPr id="120" name="直線コネクタ 119"/>
        <xdr:cNvCxnSpPr/>
      </xdr:nvCxnSpPr>
      <xdr:spPr>
        <a:xfrm flipV="1">
          <a:off x="2908300" y="10017811"/>
          <a:ext cx="889000" cy="7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18521</xdr:rowOff>
    </xdr:from>
    <xdr:to>
      <xdr:col>20</xdr:col>
      <xdr:colOff>38100</xdr:colOff>
      <xdr:row>58</xdr:row>
      <xdr:rowOff>120121</xdr:rowOff>
    </xdr:to>
    <xdr:sp macro="" textlink="">
      <xdr:nvSpPr>
        <xdr:cNvPr id="121" name="フローチャート: 判断 120"/>
        <xdr:cNvSpPr/>
      </xdr:nvSpPr>
      <xdr:spPr>
        <a:xfrm>
          <a:off x="3746500" y="996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136648</xdr:rowOff>
    </xdr:from>
    <xdr:ext cx="534377" cy="259045"/>
    <xdr:sp macro="" textlink="">
      <xdr:nvSpPr>
        <xdr:cNvPr id="122" name="テキスト ボックス 121"/>
        <xdr:cNvSpPr txBox="1"/>
      </xdr:nvSpPr>
      <xdr:spPr>
        <a:xfrm>
          <a:off x="3530111" y="973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128087</xdr:rowOff>
    </xdr:from>
    <xdr:to>
      <xdr:col>15</xdr:col>
      <xdr:colOff>50800</xdr:colOff>
      <xdr:row>58</xdr:row>
      <xdr:rowOff>146269</xdr:rowOff>
    </xdr:to>
    <xdr:cxnSp macro="">
      <xdr:nvCxnSpPr>
        <xdr:cNvPr id="123" name="直線コネクタ 122"/>
        <xdr:cNvCxnSpPr/>
      </xdr:nvCxnSpPr>
      <xdr:spPr>
        <a:xfrm>
          <a:off x="2019300" y="10072187"/>
          <a:ext cx="889000" cy="1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42982</xdr:rowOff>
    </xdr:from>
    <xdr:to>
      <xdr:col>15</xdr:col>
      <xdr:colOff>101600</xdr:colOff>
      <xdr:row>58</xdr:row>
      <xdr:rowOff>144582</xdr:rowOff>
    </xdr:to>
    <xdr:sp macro="" textlink="">
      <xdr:nvSpPr>
        <xdr:cNvPr id="124" name="フローチャート: 判断 123"/>
        <xdr:cNvSpPr/>
      </xdr:nvSpPr>
      <xdr:spPr>
        <a:xfrm>
          <a:off x="2857500" y="998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161109</xdr:rowOff>
    </xdr:from>
    <xdr:ext cx="534377" cy="259045"/>
    <xdr:sp macro="" textlink="">
      <xdr:nvSpPr>
        <xdr:cNvPr id="125" name="テキスト ボックス 124"/>
        <xdr:cNvSpPr txBox="1"/>
      </xdr:nvSpPr>
      <xdr:spPr>
        <a:xfrm>
          <a:off x="2641111" y="976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128087</xdr:rowOff>
    </xdr:from>
    <xdr:to>
      <xdr:col>10</xdr:col>
      <xdr:colOff>114300</xdr:colOff>
      <xdr:row>59</xdr:row>
      <xdr:rowOff>1077</xdr:rowOff>
    </xdr:to>
    <xdr:cxnSp macro="">
      <xdr:nvCxnSpPr>
        <xdr:cNvPr id="126" name="直線コネクタ 125"/>
        <xdr:cNvCxnSpPr/>
      </xdr:nvCxnSpPr>
      <xdr:spPr>
        <a:xfrm flipV="1">
          <a:off x="1130300" y="10072187"/>
          <a:ext cx="889000" cy="4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41671</xdr:rowOff>
    </xdr:from>
    <xdr:to>
      <xdr:col>10</xdr:col>
      <xdr:colOff>165100</xdr:colOff>
      <xdr:row>58</xdr:row>
      <xdr:rowOff>143271</xdr:rowOff>
    </xdr:to>
    <xdr:sp macro="" textlink="">
      <xdr:nvSpPr>
        <xdr:cNvPr id="127" name="フローチャート: 判断 126"/>
        <xdr:cNvSpPr/>
      </xdr:nvSpPr>
      <xdr:spPr>
        <a:xfrm>
          <a:off x="1968500" y="998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159798</xdr:rowOff>
    </xdr:from>
    <xdr:ext cx="534377" cy="259045"/>
    <xdr:sp macro="" textlink="">
      <xdr:nvSpPr>
        <xdr:cNvPr id="128" name="テキスト ボックス 127"/>
        <xdr:cNvSpPr txBox="1"/>
      </xdr:nvSpPr>
      <xdr:spPr>
        <a:xfrm>
          <a:off x="1752111" y="976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31826</xdr:rowOff>
    </xdr:from>
    <xdr:to>
      <xdr:col>6</xdr:col>
      <xdr:colOff>38100</xdr:colOff>
      <xdr:row>58</xdr:row>
      <xdr:rowOff>133426</xdr:rowOff>
    </xdr:to>
    <xdr:sp macro="" textlink="">
      <xdr:nvSpPr>
        <xdr:cNvPr id="129" name="フローチャート: 判断 128"/>
        <xdr:cNvSpPr/>
      </xdr:nvSpPr>
      <xdr:spPr>
        <a:xfrm>
          <a:off x="1079500" y="99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149953</xdr:rowOff>
    </xdr:from>
    <xdr:ext cx="534377" cy="259045"/>
    <xdr:sp macro="" textlink="">
      <xdr:nvSpPr>
        <xdr:cNvPr id="130" name="テキスト ボックス 129"/>
        <xdr:cNvSpPr txBox="1"/>
      </xdr:nvSpPr>
      <xdr:spPr>
        <a:xfrm>
          <a:off x="863111" y="97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68997</xdr:rowOff>
    </xdr:from>
    <xdr:to>
      <xdr:col>24</xdr:col>
      <xdr:colOff>114300</xdr:colOff>
      <xdr:row>53</xdr:row>
      <xdr:rowOff>170597</xdr:rowOff>
    </xdr:to>
    <xdr:sp macro="" textlink="">
      <xdr:nvSpPr>
        <xdr:cNvPr id="136" name="楕円 135"/>
        <xdr:cNvSpPr/>
      </xdr:nvSpPr>
      <xdr:spPr>
        <a:xfrm>
          <a:off x="4584700" y="915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91874</xdr:rowOff>
    </xdr:from>
    <xdr:ext cx="599010" cy="259045"/>
    <xdr:sp macro="" textlink="">
      <xdr:nvSpPr>
        <xdr:cNvPr id="137" name="総務費該当値テキスト"/>
        <xdr:cNvSpPr txBox="1"/>
      </xdr:nvSpPr>
      <xdr:spPr>
        <a:xfrm>
          <a:off x="4686300" y="900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22911</xdr:rowOff>
    </xdr:from>
    <xdr:to>
      <xdr:col>20</xdr:col>
      <xdr:colOff>38100</xdr:colOff>
      <xdr:row>58</xdr:row>
      <xdr:rowOff>124511</xdr:rowOff>
    </xdr:to>
    <xdr:sp macro="" textlink="">
      <xdr:nvSpPr>
        <xdr:cNvPr id="138" name="楕円 137"/>
        <xdr:cNvSpPr/>
      </xdr:nvSpPr>
      <xdr:spPr>
        <a:xfrm>
          <a:off x="3746500" y="996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115638</xdr:rowOff>
    </xdr:from>
    <xdr:ext cx="534377" cy="259045"/>
    <xdr:sp macro="" textlink="">
      <xdr:nvSpPr>
        <xdr:cNvPr id="139" name="テキスト ボックス 138"/>
        <xdr:cNvSpPr txBox="1"/>
      </xdr:nvSpPr>
      <xdr:spPr>
        <a:xfrm>
          <a:off x="3530111" y="1005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95469</xdr:rowOff>
    </xdr:from>
    <xdr:to>
      <xdr:col>15</xdr:col>
      <xdr:colOff>101600</xdr:colOff>
      <xdr:row>59</xdr:row>
      <xdr:rowOff>25619</xdr:rowOff>
    </xdr:to>
    <xdr:sp macro="" textlink="">
      <xdr:nvSpPr>
        <xdr:cNvPr id="140" name="楕円 139"/>
        <xdr:cNvSpPr/>
      </xdr:nvSpPr>
      <xdr:spPr>
        <a:xfrm>
          <a:off x="2857500" y="1003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16746</xdr:rowOff>
    </xdr:from>
    <xdr:ext cx="534377" cy="259045"/>
    <xdr:sp macro="" textlink="">
      <xdr:nvSpPr>
        <xdr:cNvPr id="141" name="テキスト ボックス 140"/>
        <xdr:cNvSpPr txBox="1"/>
      </xdr:nvSpPr>
      <xdr:spPr>
        <a:xfrm>
          <a:off x="2641111" y="1013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77287</xdr:rowOff>
    </xdr:from>
    <xdr:to>
      <xdr:col>10</xdr:col>
      <xdr:colOff>165100</xdr:colOff>
      <xdr:row>59</xdr:row>
      <xdr:rowOff>7437</xdr:rowOff>
    </xdr:to>
    <xdr:sp macro="" textlink="">
      <xdr:nvSpPr>
        <xdr:cNvPr id="142" name="楕円 141"/>
        <xdr:cNvSpPr/>
      </xdr:nvSpPr>
      <xdr:spPr>
        <a:xfrm>
          <a:off x="1968500" y="1002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170014</xdr:rowOff>
    </xdr:from>
    <xdr:ext cx="534377" cy="259045"/>
    <xdr:sp macro="" textlink="">
      <xdr:nvSpPr>
        <xdr:cNvPr id="143" name="テキスト ボックス 142"/>
        <xdr:cNvSpPr txBox="1"/>
      </xdr:nvSpPr>
      <xdr:spPr>
        <a:xfrm>
          <a:off x="1752111" y="101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121727</xdr:rowOff>
    </xdr:from>
    <xdr:to>
      <xdr:col>6</xdr:col>
      <xdr:colOff>38100</xdr:colOff>
      <xdr:row>59</xdr:row>
      <xdr:rowOff>51877</xdr:rowOff>
    </xdr:to>
    <xdr:sp macro="" textlink="">
      <xdr:nvSpPr>
        <xdr:cNvPr id="144" name="楕円 143"/>
        <xdr:cNvSpPr/>
      </xdr:nvSpPr>
      <xdr:spPr>
        <a:xfrm>
          <a:off x="1079500" y="1006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43004</xdr:rowOff>
    </xdr:from>
    <xdr:ext cx="534377" cy="259045"/>
    <xdr:sp macro="" textlink="">
      <xdr:nvSpPr>
        <xdr:cNvPr id="145" name="テキスト ボックス 144"/>
        <xdr:cNvSpPr txBox="1"/>
      </xdr:nvSpPr>
      <xdr:spPr>
        <a:xfrm>
          <a:off x="863111" y="101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14275</xdr:rowOff>
    </xdr:from>
    <xdr:to>
      <xdr:col>24</xdr:col>
      <xdr:colOff>62865</xdr:colOff>
      <xdr:row>79</xdr:row>
      <xdr:rowOff>135009</xdr:rowOff>
    </xdr:to>
    <xdr:cxnSp macro="">
      <xdr:nvCxnSpPr>
        <xdr:cNvPr id="172" name="直線コネクタ 171"/>
        <xdr:cNvCxnSpPr/>
      </xdr:nvCxnSpPr>
      <xdr:spPr>
        <a:xfrm flipV="1">
          <a:off x="4633595" y="12187225"/>
          <a:ext cx="1270" cy="1492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138836</xdr:rowOff>
    </xdr:from>
    <xdr:ext cx="599010" cy="259045"/>
    <xdr:sp macro="" textlink="">
      <xdr:nvSpPr>
        <xdr:cNvPr id="173" name="民生費最小値テキスト"/>
        <xdr:cNvSpPr txBox="1"/>
      </xdr:nvSpPr>
      <xdr:spPr>
        <a:xfrm>
          <a:off x="4686300" y="1368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135009</xdr:rowOff>
    </xdr:from>
    <xdr:to>
      <xdr:col>24</xdr:col>
      <xdr:colOff>152400</xdr:colOff>
      <xdr:row>79</xdr:row>
      <xdr:rowOff>135009</xdr:rowOff>
    </xdr:to>
    <xdr:cxnSp macro="">
      <xdr:nvCxnSpPr>
        <xdr:cNvPr id="174" name="直線コネクタ 173"/>
        <xdr:cNvCxnSpPr/>
      </xdr:nvCxnSpPr>
      <xdr:spPr>
        <a:xfrm>
          <a:off x="4546600" y="13679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132402</xdr:rowOff>
    </xdr:from>
    <xdr:ext cx="599010" cy="259045"/>
    <xdr:sp macro="" textlink="">
      <xdr:nvSpPr>
        <xdr:cNvPr id="175" name="民生費最大値テキスト"/>
        <xdr:cNvSpPr txBox="1"/>
      </xdr:nvSpPr>
      <xdr:spPr>
        <a:xfrm>
          <a:off x="4686300" y="11962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283,772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14275</xdr:rowOff>
    </xdr:from>
    <xdr:to>
      <xdr:col>24</xdr:col>
      <xdr:colOff>152400</xdr:colOff>
      <xdr:row>71</xdr:row>
      <xdr:rowOff>14275</xdr:rowOff>
    </xdr:to>
    <xdr:cxnSp macro="">
      <xdr:nvCxnSpPr>
        <xdr:cNvPr id="176" name="直線コネクタ 175"/>
        <xdr:cNvCxnSpPr/>
      </xdr:nvCxnSpPr>
      <xdr:spPr>
        <a:xfrm>
          <a:off x="4546600" y="1218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141507</xdr:rowOff>
    </xdr:from>
    <xdr:to>
      <xdr:col>24</xdr:col>
      <xdr:colOff>63500</xdr:colOff>
      <xdr:row>75</xdr:row>
      <xdr:rowOff>85358</xdr:rowOff>
    </xdr:to>
    <xdr:cxnSp macro="">
      <xdr:nvCxnSpPr>
        <xdr:cNvPr id="177" name="直線コネクタ 176"/>
        <xdr:cNvCxnSpPr/>
      </xdr:nvCxnSpPr>
      <xdr:spPr>
        <a:xfrm flipV="1">
          <a:off x="3797300" y="12828807"/>
          <a:ext cx="838200" cy="11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109052</xdr:rowOff>
    </xdr:from>
    <xdr:ext cx="599010" cy="259045"/>
    <xdr:sp macro="" textlink="">
      <xdr:nvSpPr>
        <xdr:cNvPr id="178" name="民生費平均値テキスト"/>
        <xdr:cNvSpPr txBox="1"/>
      </xdr:nvSpPr>
      <xdr:spPr>
        <a:xfrm>
          <a:off x="4686300" y="131392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130625</xdr:rowOff>
    </xdr:from>
    <xdr:to>
      <xdr:col>24</xdr:col>
      <xdr:colOff>114300</xdr:colOff>
      <xdr:row>77</xdr:row>
      <xdr:rowOff>60775</xdr:rowOff>
    </xdr:to>
    <xdr:sp macro="" textlink="">
      <xdr:nvSpPr>
        <xdr:cNvPr id="179" name="フローチャート: 判断 178"/>
        <xdr:cNvSpPr/>
      </xdr:nvSpPr>
      <xdr:spPr>
        <a:xfrm>
          <a:off x="4584700" y="131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85358</xdr:rowOff>
    </xdr:from>
    <xdr:to>
      <xdr:col>19</xdr:col>
      <xdr:colOff>177800</xdr:colOff>
      <xdr:row>75</xdr:row>
      <xdr:rowOff>110330</xdr:rowOff>
    </xdr:to>
    <xdr:cxnSp macro="">
      <xdr:nvCxnSpPr>
        <xdr:cNvPr id="180" name="直線コネクタ 179"/>
        <xdr:cNvCxnSpPr/>
      </xdr:nvCxnSpPr>
      <xdr:spPr>
        <a:xfrm flipV="1">
          <a:off x="2908300" y="12944108"/>
          <a:ext cx="889000" cy="2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170511</xdr:rowOff>
    </xdr:from>
    <xdr:to>
      <xdr:col>20</xdr:col>
      <xdr:colOff>38100</xdr:colOff>
      <xdr:row>78</xdr:row>
      <xdr:rowOff>100661</xdr:rowOff>
    </xdr:to>
    <xdr:sp macro="" textlink="">
      <xdr:nvSpPr>
        <xdr:cNvPr id="181" name="フローチャート: 判断 180"/>
        <xdr:cNvSpPr/>
      </xdr:nvSpPr>
      <xdr:spPr>
        <a:xfrm>
          <a:off x="37465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91788</xdr:rowOff>
    </xdr:from>
    <xdr:ext cx="599010" cy="259045"/>
    <xdr:sp macro="" textlink="">
      <xdr:nvSpPr>
        <xdr:cNvPr id="182" name="テキスト ボックス 181"/>
        <xdr:cNvSpPr txBox="1"/>
      </xdr:nvSpPr>
      <xdr:spPr>
        <a:xfrm>
          <a:off x="3497795" y="1346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59995</xdr:rowOff>
    </xdr:from>
    <xdr:to>
      <xdr:col>15</xdr:col>
      <xdr:colOff>50800</xdr:colOff>
      <xdr:row>75</xdr:row>
      <xdr:rowOff>110330</xdr:rowOff>
    </xdr:to>
    <xdr:cxnSp macro="">
      <xdr:nvCxnSpPr>
        <xdr:cNvPr id="183" name="直線コネクタ 182"/>
        <xdr:cNvCxnSpPr/>
      </xdr:nvCxnSpPr>
      <xdr:spPr>
        <a:xfrm>
          <a:off x="2019300" y="12918745"/>
          <a:ext cx="889000" cy="5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59172</xdr:rowOff>
    </xdr:from>
    <xdr:to>
      <xdr:col>15</xdr:col>
      <xdr:colOff>101600</xdr:colOff>
      <xdr:row>78</xdr:row>
      <xdr:rowOff>160772</xdr:rowOff>
    </xdr:to>
    <xdr:sp macro="" textlink="">
      <xdr:nvSpPr>
        <xdr:cNvPr id="184" name="フローチャート: 判断 183"/>
        <xdr:cNvSpPr/>
      </xdr:nvSpPr>
      <xdr:spPr>
        <a:xfrm>
          <a:off x="2857500" y="13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151899</xdr:rowOff>
    </xdr:from>
    <xdr:ext cx="599010" cy="259045"/>
    <xdr:sp macro="" textlink="">
      <xdr:nvSpPr>
        <xdr:cNvPr id="185" name="テキスト ボックス 184"/>
        <xdr:cNvSpPr txBox="1"/>
      </xdr:nvSpPr>
      <xdr:spPr>
        <a:xfrm>
          <a:off x="2608795" y="1352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59995</xdr:rowOff>
    </xdr:from>
    <xdr:to>
      <xdr:col>10</xdr:col>
      <xdr:colOff>114300</xdr:colOff>
      <xdr:row>76</xdr:row>
      <xdr:rowOff>135455</xdr:rowOff>
    </xdr:to>
    <xdr:cxnSp macro="">
      <xdr:nvCxnSpPr>
        <xdr:cNvPr id="186" name="直線コネクタ 185"/>
        <xdr:cNvCxnSpPr/>
      </xdr:nvCxnSpPr>
      <xdr:spPr>
        <a:xfrm flipV="1">
          <a:off x="1130300" y="12918745"/>
          <a:ext cx="889000" cy="24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58192</xdr:rowOff>
    </xdr:from>
    <xdr:to>
      <xdr:col>10</xdr:col>
      <xdr:colOff>165100</xdr:colOff>
      <xdr:row>78</xdr:row>
      <xdr:rowOff>159792</xdr:rowOff>
    </xdr:to>
    <xdr:sp macro="" textlink="">
      <xdr:nvSpPr>
        <xdr:cNvPr id="187" name="フローチャート: 判断 186"/>
        <xdr:cNvSpPr/>
      </xdr:nvSpPr>
      <xdr:spPr>
        <a:xfrm>
          <a:off x="1968500" y="1343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150919</xdr:rowOff>
    </xdr:from>
    <xdr:ext cx="599010" cy="259045"/>
    <xdr:sp macro="" textlink="">
      <xdr:nvSpPr>
        <xdr:cNvPr id="188" name="テキスト ボックス 187"/>
        <xdr:cNvSpPr txBox="1"/>
      </xdr:nvSpPr>
      <xdr:spPr>
        <a:xfrm>
          <a:off x="1719795" y="13524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96444</xdr:rowOff>
    </xdr:from>
    <xdr:to>
      <xdr:col>6</xdr:col>
      <xdr:colOff>38100</xdr:colOff>
      <xdr:row>79</xdr:row>
      <xdr:rowOff>26594</xdr:rowOff>
    </xdr:to>
    <xdr:sp macro="" textlink="">
      <xdr:nvSpPr>
        <xdr:cNvPr id="189" name="フローチャート: 判断 188"/>
        <xdr:cNvSpPr/>
      </xdr:nvSpPr>
      <xdr:spPr>
        <a:xfrm>
          <a:off x="1079500" y="134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17721</xdr:rowOff>
    </xdr:from>
    <xdr:ext cx="599010" cy="259045"/>
    <xdr:sp macro="" textlink="">
      <xdr:nvSpPr>
        <xdr:cNvPr id="190" name="テキスト ボックス 189"/>
        <xdr:cNvSpPr txBox="1"/>
      </xdr:nvSpPr>
      <xdr:spPr>
        <a:xfrm>
          <a:off x="830795" y="1356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90707</xdr:rowOff>
    </xdr:from>
    <xdr:to>
      <xdr:col>24</xdr:col>
      <xdr:colOff>114300</xdr:colOff>
      <xdr:row>75</xdr:row>
      <xdr:rowOff>20857</xdr:rowOff>
    </xdr:to>
    <xdr:sp macro="" textlink="">
      <xdr:nvSpPr>
        <xdr:cNvPr id="196" name="楕円 195"/>
        <xdr:cNvSpPr/>
      </xdr:nvSpPr>
      <xdr:spPr>
        <a:xfrm>
          <a:off x="4584700" y="1277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113584</xdr:rowOff>
    </xdr:from>
    <xdr:ext cx="599010" cy="259045"/>
    <xdr:sp macro="" textlink="">
      <xdr:nvSpPr>
        <xdr:cNvPr id="197" name="民生費該当値テキスト"/>
        <xdr:cNvSpPr txBox="1"/>
      </xdr:nvSpPr>
      <xdr:spPr>
        <a:xfrm>
          <a:off x="4686300" y="126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34558</xdr:rowOff>
    </xdr:from>
    <xdr:to>
      <xdr:col>20</xdr:col>
      <xdr:colOff>38100</xdr:colOff>
      <xdr:row>75</xdr:row>
      <xdr:rowOff>136158</xdr:rowOff>
    </xdr:to>
    <xdr:sp macro="" textlink="">
      <xdr:nvSpPr>
        <xdr:cNvPr id="198" name="楕円 197"/>
        <xdr:cNvSpPr/>
      </xdr:nvSpPr>
      <xdr:spPr>
        <a:xfrm>
          <a:off x="3746500" y="1289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152685</xdr:rowOff>
    </xdr:from>
    <xdr:ext cx="599010" cy="259045"/>
    <xdr:sp macro="" textlink="">
      <xdr:nvSpPr>
        <xdr:cNvPr id="199" name="テキスト ボックス 198"/>
        <xdr:cNvSpPr txBox="1"/>
      </xdr:nvSpPr>
      <xdr:spPr>
        <a:xfrm>
          <a:off x="3497795" y="12668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59530</xdr:rowOff>
    </xdr:from>
    <xdr:to>
      <xdr:col>15</xdr:col>
      <xdr:colOff>101600</xdr:colOff>
      <xdr:row>75</xdr:row>
      <xdr:rowOff>161131</xdr:rowOff>
    </xdr:to>
    <xdr:sp macro="" textlink="">
      <xdr:nvSpPr>
        <xdr:cNvPr id="200" name="楕円 199"/>
        <xdr:cNvSpPr/>
      </xdr:nvSpPr>
      <xdr:spPr>
        <a:xfrm>
          <a:off x="2857500" y="129182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6207</xdr:rowOff>
    </xdr:from>
    <xdr:ext cx="599010" cy="259045"/>
    <xdr:sp macro="" textlink="">
      <xdr:nvSpPr>
        <xdr:cNvPr id="201" name="テキスト ボックス 200"/>
        <xdr:cNvSpPr txBox="1"/>
      </xdr:nvSpPr>
      <xdr:spPr>
        <a:xfrm>
          <a:off x="2608795" y="1269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9195</xdr:rowOff>
    </xdr:from>
    <xdr:to>
      <xdr:col>10</xdr:col>
      <xdr:colOff>165100</xdr:colOff>
      <xdr:row>75</xdr:row>
      <xdr:rowOff>110795</xdr:rowOff>
    </xdr:to>
    <xdr:sp macro="" textlink="">
      <xdr:nvSpPr>
        <xdr:cNvPr id="202" name="楕円 201"/>
        <xdr:cNvSpPr/>
      </xdr:nvSpPr>
      <xdr:spPr>
        <a:xfrm>
          <a:off x="1968500" y="1286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127322</xdr:rowOff>
    </xdr:from>
    <xdr:ext cx="599010" cy="259045"/>
    <xdr:sp macro="" textlink="">
      <xdr:nvSpPr>
        <xdr:cNvPr id="203" name="テキスト ボックス 202"/>
        <xdr:cNvSpPr txBox="1"/>
      </xdr:nvSpPr>
      <xdr:spPr>
        <a:xfrm>
          <a:off x="1719795" y="1264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84655</xdr:rowOff>
    </xdr:from>
    <xdr:to>
      <xdr:col>6</xdr:col>
      <xdr:colOff>38100</xdr:colOff>
      <xdr:row>77</xdr:row>
      <xdr:rowOff>14805</xdr:rowOff>
    </xdr:to>
    <xdr:sp macro="" textlink="">
      <xdr:nvSpPr>
        <xdr:cNvPr id="204" name="楕円 203"/>
        <xdr:cNvSpPr/>
      </xdr:nvSpPr>
      <xdr:spPr>
        <a:xfrm>
          <a:off x="1079500" y="131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31332</xdr:rowOff>
    </xdr:from>
    <xdr:ext cx="599010" cy="259045"/>
    <xdr:sp macro="" textlink="">
      <xdr:nvSpPr>
        <xdr:cNvPr id="205" name="テキスト ボックス 204"/>
        <xdr:cNvSpPr txBox="1"/>
      </xdr:nvSpPr>
      <xdr:spPr>
        <a:xfrm>
          <a:off x="830795" y="1289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29597</xdr:rowOff>
    </xdr:from>
    <xdr:to>
      <xdr:col>24</xdr:col>
      <xdr:colOff>62865</xdr:colOff>
      <xdr:row>99</xdr:row>
      <xdr:rowOff>113035</xdr:rowOff>
    </xdr:to>
    <xdr:cxnSp macro="">
      <xdr:nvCxnSpPr>
        <xdr:cNvPr id="232" name="直線コネクタ 231"/>
        <xdr:cNvCxnSpPr/>
      </xdr:nvCxnSpPr>
      <xdr:spPr>
        <a:xfrm flipV="1">
          <a:off x="4633595" y="15631547"/>
          <a:ext cx="1270" cy="145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116862</xdr:rowOff>
    </xdr:from>
    <xdr:ext cx="534377" cy="259045"/>
    <xdr:sp macro="" textlink="">
      <xdr:nvSpPr>
        <xdr:cNvPr id="233" name="衛生費最小値テキスト"/>
        <xdr:cNvSpPr txBox="1"/>
      </xdr:nvSpPr>
      <xdr:spPr>
        <a:xfrm>
          <a:off x="4686300" y="1709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113035</xdr:rowOff>
    </xdr:from>
    <xdr:to>
      <xdr:col>24</xdr:col>
      <xdr:colOff>152400</xdr:colOff>
      <xdr:row>99</xdr:row>
      <xdr:rowOff>113035</xdr:rowOff>
    </xdr:to>
    <xdr:cxnSp macro="">
      <xdr:nvCxnSpPr>
        <xdr:cNvPr id="234" name="直線コネクタ 233"/>
        <xdr:cNvCxnSpPr/>
      </xdr:nvCxnSpPr>
      <xdr:spPr>
        <a:xfrm>
          <a:off x="4546600" y="1708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147724</xdr:rowOff>
    </xdr:from>
    <xdr:ext cx="599010" cy="259045"/>
    <xdr:sp macro="" textlink="">
      <xdr:nvSpPr>
        <xdr:cNvPr id="235" name="衛生費最大値テキスト"/>
        <xdr:cNvSpPr txBox="1"/>
      </xdr:nvSpPr>
      <xdr:spPr>
        <a:xfrm>
          <a:off x="4686300" y="1540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29597</xdr:rowOff>
    </xdr:from>
    <xdr:to>
      <xdr:col>24</xdr:col>
      <xdr:colOff>152400</xdr:colOff>
      <xdr:row>91</xdr:row>
      <xdr:rowOff>29597</xdr:rowOff>
    </xdr:to>
    <xdr:cxnSp macro="">
      <xdr:nvCxnSpPr>
        <xdr:cNvPr id="236" name="直線コネクタ 235"/>
        <xdr:cNvCxnSpPr/>
      </xdr:nvCxnSpPr>
      <xdr:spPr>
        <a:xfrm>
          <a:off x="4546600" y="15631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43132</xdr:rowOff>
    </xdr:from>
    <xdr:to>
      <xdr:col>24</xdr:col>
      <xdr:colOff>63500</xdr:colOff>
      <xdr:row>99</xdr:row>
      <xdr:rowOff>93866</xdr:rowOff>
    </xdr:to>
    <xdr:cxnSp macro="">
      <xdr:nvCxnSpPr>
        <xdr:cNvPr id="237" name="直線コネクタ 236"/>
        <xdr:cNvCxnSpPr/>
      </xdr:nvCxnSpPr>
      <xdr:spPr>
        <a:xfrm flipV="1">
          <a:off x="3797300" y="17016682"/>
          <a:ext cx="838200" cy="5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57369</xdr:rowOff>
    </xdr:from>
    <xdr:ext cx="534377" cy="259045"/>
    <xdr:sp macro="" textlink="">
      <xdr:nvSpPr>
        <xdr:cNvPr id="238" name="衛生費平均値テキスト"/>
        <xdr:cNvSpPr txBox="1"/>
      </xdr:nvSpPr>
      <xdr:spPr>
        <a:xfrm>
          <a:off x="4686300" y="16516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34492</xdr:rowOff>
    </xdr:from>
    <xdr:to>
      <xdr:col>24</xdr:col>
      <xdr:colOff>114300</xdr:colOff>
      <xdr:row>97</xdr:row>
      <xdr:rowOff>136092</xdr:rowOff>
    </xdr:to>
    <xdr:sp macro="" textlink="">
      <xdr:nvSpPr>
        <xdr:cNvPr id="239" name="フローチャート: 判断 238"/>
        <xdr:cNvSpPr/>
      </xdr:nvSpPr>
      <xdr:spPr>
        <a:xfrm>
          <a:off x="4584700" y="1666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91971</xdr:rowOff>
    </xdr:from>
    <xdr:to>
      <xdr:col>19</xdr:col>
      <xdr:colOff>177800</xdr:colOff>
      <xdr:row>99</xdr:row>
      <xdr:rowOff>93866</xdr:rowOff>
    </xdr:to>
    <xdr:cxnSp macro="">
      <xdr:nvCxnSpPr>
        <xdr:cNvPr id="240" name="直線コネクタ 239"/>
        <xdr:cNvCxnSpPr/>
      </xdr:nvCxnSpPr>
      <xdr:spPr>
        <a:xfrm>
          <a:off x="2908300" y="17065521"/>
          <a:ext cx="8890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17952</xdr:rowOff>
    </xdr:from>
    <xdr:to>
      <xdr:col>20</xdr:col>
      <xdr:colOff>38100</xdr:colOff>
      <xdr:row>97</xdr:row>
      <xdr:rowOff>119552</xdr:rowOff>
    </xdr:to>
    <xdr:sp macro="" textlink="">
      <xdr:nvSpPr>
        <xdr:cNvPr id="241" name="フローチャート: 判断 240"/>
        <xdr:cNvSpPr/>
      </xdr:nvSpPr>
      <xdr:spPr>
        <a:xfrm>
          <a:off x="3746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136079</xdr:rowOff>
    </xdr:from>
    <xdr:ext cx="534377" cy="259045"/>
    <xdr:sp macro="" textlink="">
      <xdr:nvSpPr>
        <xdr:cNvPr id="242" name="テキスト ボックス 241"/>
        <xdr:cNvSpPr txBox="1"/>
      </xdr:nvSpPr>
      <xdr:spPr>
        <a:xfrm>
          <a:off x="3530111" y="16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91971</xdr:rowOff>
    </xdr:from>
    <xdr:to>
      <xdr:col>15</xdr:col>
      <xdr:colOff>50800</xdr:colOff>
      <xdr:row>99</xdr:row>
      <xdr:rowOff>97622</xdr:rowOff>
    </xdr:to>
    <xdr:cxnSp macro="">
      <xdr:nvCxnSpPr>
        <xdr:cNvPr id="243" name="直線コネクタ 242"/>
        <xdr:cNvCxnSpPr/>
      </xdr:nvCxnSpPr>
      <xdr:spPr>
        <a:xfrm flipV="1">
          <a:off x="2019300" y="17065521"/>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50561</xdr:rowOff>
    </xdr:from>
    <xdr:to>
      <xdr:col>15</xdr:col>
      <xdr:colOff>101600</xdr:colOff>
      <xdr:row>97</xdr:row>
      <xdr:rowOff>152161</xdr:rowOff>
    </xdr:to>
    <xdr:sp macro="" textlink="">
      <xdr:nvSpPr>
        <xdr:cNvPr id="244" name="フローチャート: 判断 243"/>
        <xdr:cNvSpPr/>
      </xdr:nvSpPr>
      <xdr:spPr>
        <a:xfrm>
          <a:off x="2857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168688</xdr:rowOff>
    </xdr:from>
    <xdr:ext cx="534377" cy="259045"/>
    <xdr:sp macro="" textlink="">
      <xdr:nvSpPr>
        <xdr:cNvPr id="245" name="テキスト ボックス 244"/>
        <xdr:cNvSpPr txBox="1"/>
      </xdr:nvSpPr>
      <xdr:spPr>
        <a:xfrm>
          <a:off x="2641111" y="1645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97622</xdr:rowOff>
    </xdr:from>
    <xdr:to>
      <xdr:col>10</xdr:col>
      <xdr:colOff>114300</xdr:colOff>
      <xdr:row>99</xdr:row>
      <xdr:rowOff>108855</xdr:rowOff>
    </xdr:to>
    <xdr:cxnSp macro="">
      <xdr:nvCxnSpPr>
        <xdr:cNvPr id="246" name="直線コネクタ 245"/>
        <xdr:cNvCxnSpPr/>
      </xdr:nvCxnSpPr>
      <xdr:spPr>
        <a:xfrm flipV="1">
          <a:off x="1130300" y="17071172"/>
          <a:ext cx="889000" cy="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78842</xdr:rowOff>
    </xdr:from>
    <xdr:to>
      <xdr:col>10</xdr:col>
      <xdr:colOff>165100</xdr:colOff>
      <xdr:row>98</xdr:row>
      <xdr:rowOff>8992</xdr:rowOff>
    </xdr:to>
    <xdr:sp macro="" textlink="">
      <xdr:nvSpPr>
        <xdr:cNvPr id="247" name="フローチャート: 判断 246"/>
        <xdr:cNvSpPr/>
      </xdr:nvSpPr>
      <xdr:spPr>
        <a:xfrm>
          <a:off x="1968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25519</xdr:rowOff>
    </xdr:from>
    <xdr:ext cx="534377" cy="259045"/>
    <xdr:sp macro="" textlink="">
      <xdr:nvSpPr>
        <xdr:cNvPr id="248" name="テキスト ボックス 247"/>
        <xdr:cNvSpPr txBox="1"/>
      </xdr:nvSpPr>
      <xdr:spPr>
        <a:xfrm>
          <a:off x="1752111" y="1648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78222</xdr:rowOff>
    </xdr:from>
    <xdr:to>
      <xdr:col>6</xdr:col>
      <xdr:colOff>38100</xdr:colOff>
      <xdr:row>98</xdr:row>
      <xdr:rowOff>8372</xdr:rowOff>
    </xdr:to>
    <xdr:sp macro="" textlink="">
      <xdr:nvSpPr>
        <xdr:cNvPr id="249" name="フローチャート: 判断 248"/>
        <xdr:cNvSpPr/>
      </xdr:nvSpPr>
      <xdr:spPr>
        <a:xfrm>
          <a:off x="1079500" y="1670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24899</xdr:rowOff>
    </xdr:from>
    <xdr:ext cx="534377" cy="259045"/>
    <xdr:sp macro="" textlink="">
      <xdr:nvSpPr>
        <xdr:cNvPr id="250" name="テキスト ボックス 249"/>
        <xdr:cNvSpPr txBox="1"/>
      </xdr:nvSpPr>
      <xdr:spPr>
        <a:xfrm>
          <a:off x="863111" y="1648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163782</xdr:rowOff>
    </xdr:from>
    <xdr:to>
      <xdr:col>24</xdr:col>
      <xdr:colOff>114300</xdr:colOff>
      <xdr:row>99</xdr:row>
      <xdr:rowOff>93932</xdr:rowOff>
    </xdr:to>
    <xdr:sp macro="" textlink="">
      <xdr:nvSpPr>
        <xdr:cNvPr id="256" name="楕円 255"/>
        <xdr:cNvSpPr/>
      </xdr:nvSpPr>
      <xdr:spPr>
        <a:xfrm>
          <a:off x="4584700" y="1696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78709</xdr:rowOff>
    </xdr:from>
    <xdr:ext cx="534377" cy="259045"/>
    <xdr:sp macro="" textlink="">
      <xdr:nvSpPr>
        <xdr:cNvPr id="257" name="衛生費該当値テキスト"/>
        <xdr:cNvSpPr txBox="1"/>
      </xdr:nvSpPr>
      <xdr:spPr>
        <a:xfrm>
          <a:off x="4686300" y="1688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43066</xdr:rowOff>
    </xdr:from>
    <xdr:to>
      <xdr:col>20</xdr:col>
      <xdr:colOff>38100</xdr:colOff>
      <xdr:row>99</xdr:row>
      <xdr:rowOff>144666</xdr:rowOff>
    </xdr:to>
    <xdr:sp macro="" textlink="">
      <xdr:nvSpPr>
        <xdr:cNvPr id="258" name="楕円 257"/>
        <xdr:cNvSpPr/>
      </xdr:nvSpPr>
      <xdr:spPr>
        <a:xfrm>
          <a:off x="3746500" y="170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135793</xdr:rowOff>
    </xdr:from>
    <xdr:ext cx="534377" cy="259045"/>
    <xdr:sp macro="" textlink="">
      <xdr:nvSpPr>
        <xdr:cNvPr id="259" name="テキスト ボックス 258"/>
        <xdr:cNvSpPr txBox="1"/>
      </xdr:nvSpPr>
      <xdr:spPr>
        <a:xfrm>
          <a:off x="3530111" y="1710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41171</xdr:rowOff>
    </xdr:from>
    <xdr:to>
      <xdr:col>15</xdr:col>
      <xdr:colOff>101600</xdr:colOff>
      <xdr:row>99</xdr:row>
      <xdr:rowOff>142771</xdr:rowOff>
    </xdr:to>
    <xdr:sp macro="" textlink="">
      <xdr:nvSpPr>
        <xdr:cNvPr id="260" name="楕円 259"/>
        <xdr:cNvSpPr/>
      </xdr:nvSpPr>
      <xdr:spPr>
        <a:xfrm>
          <a:off x="2857500" y="1701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133898</xdr:rowOff>
    </xdr:from>
    <xdr:ext cx="534377" cy="259045"/>
    <xdr:sp macro="" textlink="">
      <xdr:nvSpPr>
        <xdr:cNvPr id="261" name="テキスト ボックス 260"/>
        <xdr:cNvSpPr txBox="1"/>
      </xdr:nvSpPr>
      <xdr:spPr>
        <a:xfrm>
          <a:off x="2641111" y="1710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46822</xdr:rowOff>
    </xdr:from>
    <xdr:to>
      <xdr:col>10</xdr:col>
      <xdr:colOff>165100</xdr:colOff>
      <xdr:row>99</xdr:row>
      <xdr:rowOff>148422</xdr:rowOff>
    </xdr:to>
    <xdr:sp macro="" textlink="">
      <xdr:nvSpPr>
        <xdr:cNvPr id="262" name="楕円 261"/>
        <xdr:cNvSpPr/>
      </xdr:nvSpPr>
      <xdr:spPr>
        <a:xfrm>
          <a:off x="1968500" y="1702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139549</xdr:rowOff>
    </xdr:from>
    <xdr:ext cx="534377" cy="259045"/>
    <xdr:sp macro="" textlink="">
      <xdr:nvSpPr>
        <xdr:cNvPr id="263" name="テキスト ボックス 262"/>
        <xdr:cNvSpPr txBox="1"/>
      </xdr:nvSpPr>
      <xdr:spPr>
        <a:xfrm>
          <a:off x="1752111" y="1711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58055</xdr:rowOff>
    </xdr:from>
    <xdr:to>
      <xdr:col>6</xdr:col>
      <xdr:colOff>38100</xdr:colOff>
      <xdr:row>99</xdr:row>
      <xdr:rowOff>159655</xdr:rowOff>
    </xdr:to>
    <xdr:sp macro="" textlink="">
      <xdr:nvSpPr>
        <xdr:cNvPr id="264" name="楕円 263"/>
        <xdr:cNvSpPr/>
      </xdr:nvSpPr>
      <xdr:spPr>
        <a:xfrm>
          <a:off x="1079500" y="170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150782</xdr:rowOff>
    </xdr:from>
    <xdr:ext cx="534377" cy="259045"/>
    <xdr:sp macro="" textlink="">
      <xdr:nvSpPr>
        <xdr:cNvPr id="265" name="テキスト ボックス 264"/>
        <xdr:cNvSpPr txBox="1"/>
      </xdr:nvSpPr>
      <xdr:spPr>
        <a:xfrm>
          <a:off x="863111" y="1712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119634</xdr:rowOff>
    </xdr:from>
    <xdr:to>
      <xdr:col>54</xdr:col>
      <xdr:colOff>189865</xdr:colOff>
      <xdr:row>39</xdr:row>
      <xdr:rowOff>30607</xdr:rowOff>
    </xdr:to>
    <xdr:cxnSp macro="">
      <xdr:nvCxnSpPr>
        <xdr:cNvPr id="289" name="直線コネクタ 288"/>
        <xdr:cNvCxnSpPr/>
      </xdr:nvCxnSpPr>
      <xdr:spPr>
        <a:xfrm flipV="1">
          <a:off x="10475595" y="5434584"/>
          <a:ext cx="1270" cy="12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34434</xdr:rowOff>
    </xdr:from>
    <xdr:ext cx="378565" cy="259045"/>
    <xdr:sp macro="" textlink="">
      <xdr:nvSpPr>
        <xdr:cNvPr id="290" name="労働費最小値テキスト"/>
        <xdr:cNvSpPr txBox="1"/>
      </xdr:nvSpPr>
      <xdr:spPr>
        <a:xfrm>
          <a:off x="10528300" y="6720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30607</xdr:rowOff>
    </xdr:from>
    <xdr:to>
      <xdr:col>55</xdr:col>
      <xdr:colOff>88900</xdr:colOff>
      <xdr:row>39</xdr:row>
      <xdr:rowOff>30607</xdr:rowOff>
    </xdr:to>
    <xdr:cxnSp macro="">
      <xdr:nvCxnSpPr>
        <xdr:cNvPr id="291" name="直線コネクタ 290"/>
        <xdr:cNvCxnSpPr/>
      </xdr:nvCxnSpPr>
      <xdr:spPr>
        <a:xfrm>
          <a:off x="10388600" y="671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66311</xdr:rowOff>
    </xdr:from>
    <xdr:ext cx="534377" cy="259045"/>
    <xdr:sp macro="" textlink="">
      <xdr:nvSpPr>
        <xdr:cNvPr id="292" name="労働費最大値テキスト"/>
        <xdr:cNvSpPr txBox="1"/>
      </xdr:nvSpPr>
      <xdr:spPr>
        <a:xfrm>
          <a:off x="10528300" y="520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119634</xdr:rowOff>
    </xdr:from>
    <xdr:to>
      <xdr:col>55</xdr:col>
      <xdr:colOff>88900</xdr:colOff>
      <xdr:row>31</xdr:row>
      <xdr:rowOff>119634</xdr:rowOff>
    </xdr:to>
    <xdr:cxnSp macro="">
      <xdr:nvCxnSpPr>
        <xdr:cNvPr id="293" name="直線コネクタ 292"/>
        <xdr:cNvCxnSpPr/>
      </xdr:nvCxnSpPr>
      <xdr:spPr>
        <a:xfrm>
          <a:off x="10388600" y="543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53975</xdr:rowOff>
    </xdr:from>
    <xdr:to>
      <xdr:col>55</xdr:col>
      <xdr:colOff>0</xdr:colOff>
      <xdr:row>38</xdr:row>
      <xdr:rowOff>77089</xdr:rowOff>
    </xdr:to>
    <xdr:cxnSp macro="">
      <xdr:nvCxnSpPr>
        <xdr:cNvPr id="294" name="直線コネクタ 293"/>
        <xdr:cNvCxnSpPr/>
      </xdr:nvCxnSpPr>
      <xdr:spPr>
        <a:xfrm>
          <a:off x="9639300" y="6569075"/>
          <a:ext cx="838200" cy="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13479</xdr:rowOff>
    </xdr:from>
    <xdr:ext cx="469744" cy="259045"/>
    <xdr:sp macro="" textlink="">
      <xdr:nvSpPr>
        <xdr:cNvPr id="295" name="労働費平均値テキスト"/>
        <xdr:cNvSpPr txBox="1"/>
      </xdr:nvSpPr>
      <xdr:spPr>
        <a:xfrm>
          <a:off x="10528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162052</xdr:rowOff>
    </xdr:from>
    <xdr:to>
      <xdr:col>55</xdr:col>
      <xdr:colOff>50800</xdr:colOff>
      <xdr:row>38</xdr:row>
      <xdr:rowOff>92202</xdr:rowOff>
    </xdr:to>
    <xdr:sp macro="" textlink="">
      <xdr:nvSpPr>
        <xdr:cNvPr id="296" name="フローチャート: 判断 295"/>
        <xdr:cNvSpPr/>
      </xdr:nvSpPr>
      <xdr:spPr>
        <a:xfrm>
          <a:off x="10426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53975</xdr:rowOff>
    </xdr:from>
    <xdr:to>
      <xdr:col>50</xdr:col>
      <xdr:colOff>114300</xdr:colOff>
      <xdr:row>38</xdr:row>
      <xdr:rowOff>59944</xdr:rowOff>
    </xdr:to>
    <xdr:cxnSp macro="">
      <xdr:nvCxnSpPr>
        <xdr:cNvPr id="297" name="直線コネクタ 296"/>
        <xdr:cNvCxnSpPr/>
      </xdr:nvCxnSpPr>
      <xdr:spPr>
        <a:xfrm flipV="1">
          <a:off x="8750300" y="6569075"/>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75057</xdr:rowOff>
    </xdr:from>
    <xdr:to>
      <xdr:col>50</xdr:col>
      <xdr:colOff>165100</xdr:colOff>
      <xdr:row>39</xdr:row>
      <xdr:rowOff>5207</xdr:rowOff>
    </xdr:to>
    <xdr:sp macro="" textlink="">
      <xdr:nvSpPr>
        <xdr:cNvPr id="298" name="フローチャート: 判断 297"/>
        <xdr:cNvSpPr/>
      </xdr:nvSpPr>
      <xdr:spPr>
        <a:xfrm>
          <a:off x="9588500" y="65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167784</xdr:rowOff>
    </xdr:from>
    <xdr:ext cx="378565" cy="259045"/>
    <xdr:sp macro="" textlink="">
      <xdr:nvSpPr>
        <xdr:cNvPr id="299" name="テキスト ボックス 298"/>
        <xdr:cNvSpPr txBox="1"/>
      </xdr:nvSpPr>
      <xdr:spPr>
        <a:xfrm>
          <a:off x="9450017" y="6682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51816</xdr:rowOff>
    </xdr:from>
    <xdr:to>
      <xdr:col>45</xdr:col>
      <xdr:colOff>177800</xdr:colOff>
      <xdr:row>38</xdr:row>
      <xdr:rowOff>59944</xdr:rowOff>
    </xdr:to>
    <xdr:cxnSp macro="">
      <xdr:nvCxnSpPr>
        <xdr:cNvPr id="300" name="直線コネクタ 299"/>
        <xdr:cNvCxnSpPr/>
      </xdr:nvCxnSpPr>
      <xdr:spPr>
        <a:xfrm>
          <a:off x="7861300" y="6566916"/>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78613</xdr:rowOff>
    </xdr:from>
    <xdr:to>
      <xdr:col>46</xdr:col>
      <xdr:colOff>38100</xdr:colOff>
      <xdr:row>39</xdr:row>
      <xdr:rowOff>8763</xdr:rowOff>
    </xdr:to>
    <xdr:sp macro="" textlink="">
      <xdr:nvSpPr>
        <xdr:cNvPr id="301" name="フローチャート: 判断 300"/>
        <xdr:cNvSpPr/>
      </xdr:nvSpPr>
      <xdr:spPr>
        <a:xfrm>
          <a:off x="8699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171340</xdr:rowOff>
    </xdr:from>
    <xdr:ext cx="378565" cy="259045"/>
    <xdr:sp macro="" textlink="">
      <xdr:nvSpPr>
        <xdr:cNvPr id="302" name="テキスト ボックス 301"/>
        <xdr:cNvSpPr txBox="1"/>
      </xdr:nvSpPr>
      <xdr:spPr>
        <a:xfrm>
          <a:off x="8561017" y="668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51816</xdr:rowOff>
    </xdr:from>
    <xdr:to>
      <xdr:col>41</xdr:col>
      <xdr:colOff>50800</xdr:colOff>
      <xdr:row>38</xdr:row>
      <xdr:rowOff>100076</xdr:rowOff>
    </xdr:to>
    <xdr:cxnSp macro="">
      <xdr:nvCxnSpPr>
        <xdr:cNvPr id="303" name="直線コネクタ 302"/>
        <xdr:cNvCxnSpPr/>
      </xdr:nvCxnSpPr>
      <xdr:spPr>
        <a:xfrm flipV="1">
          <a:off x="6972300" y="65669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75311</xdr:rowOff>
    </xdr:from>
    <xdr:to>
      <xdr:col>41</xdr:col>
      <xdr:colOff>101600</xdr:colOff>
      <xdr:row>39</xdr:row>
      <xdr:rowOff>5461</xdr:rowOff>
    </xdr:to>
    <xdr:sp macro="" textlink="">
      <xdr:nvSpPr>
        <xdr:cNvPr id="304" name="フローチャート: 判断 303"/>
        <xdr:cNvSpPr/>
      </xdr:nvSpPr>
      <xdr:spPr>
        <a:xfrm>
          <a:off x="7810500" y="659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168038</xdr:rowOff>
    </xdr:from>
    <xdr:ext cx="378565" cy="259045"/>
    <xdr:sp macro="" textlink="">
      <xdr:nvSpPr>
        <xdr:cNvPr id="305" name="テキスト ボックス 304"/>
        <xdr:cNvSpPr txBox="1"/>
      </xdr:nvSpPr>
      <xdr:spPr>
        <a:xfrm>
          <a:off x="7672017" y="6683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71501</xdr:rowOff>
    </xdr:from>
    <xdr:to>
      <xdr:col>36</xdr:col>
      <xdr:colOff>165100</xdr:colOff>
      <xdr:row>39</xdr:row>
      <xdr:rowOff>1651</xdr:rowOff>
    </xdr:to>
    <xdr:sp macro="" textlink="">
      <xdr:nvSpPr>
        <xdr:cNvPr id="306" name="フローチャート: 判断 305"/>
        <xdr:cNvSpPr/>
      </xdr:nvSpPr>
      <xdr:spPr>
        <a:xfrm>
          <a:off x="6921500" y="65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164228</xdr:rowOff>
    </xdr:from>
    <xdr:ext cx="378565" cy="259045"/>
    <xdr:sp macro="" textlink="">
      <xdr:nvSpPr>
        <xdr:cNvPr id="307" name="テキスト ボックス 306"/>
        <xdr:cNvSpPr txBox="1"/>
      </xdr:nvSpPr>
      <xdr:spPr>
        <a:xfrm>
          <a:off x="6783017" y="6679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26289</xdr:rowOff>
    </xdr:from>
    <xdr:to>
      <xdr:col>55</xdr:col>
      <xdr:colOff>50800</xdr:colOff>
      <xdr:row>38</xdr:row>
      <xdr:rowOff>127889</xdr:rowOff>
    </xdr:to>
    <xdr:sp macro="" textlink="">
      <xdr:nvSpPr>
        <xdr:cNvPr id="313" name="楕円 312"/>
        <xdr:cNvSpPr/>
      </xdr:nvSpPr>
      <xdr:spPr>
        <a:xfrm>
          <a:off x="10426700" y="654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140479</xdr:rowOff>
    </xdr:from>
    <xdr:ext cx="469744" cy="259045"/>
    <xdr:sp macro="" textlink="">
      <xdr:nvSpPr>
        <xdr:cNvPr id="314" name="労働費該当値テキスト"/>
        <xdr:cNvSpPr txBox="1"/>
      </xdr:nvSpPr>
      <xdr:spPr>
        <a:xfrm>
          <a:off x="10528300" y="648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3175</xdr:rowOff>
    </xdr:from>
    <xdr:to>
      <xdr:col>50</xdr:col>
      <xdr:colOff>165100</xdr:colOff>
      <xdr:row>38</xdr:row>
      <xdr:rowOff>104775</xdr:rowOff>
    </xdr:to>
    <xdr:sp macro="" textlink="">
      <xdr:nvSpPr>
        <xdr:cNvPr id="315" name="楕円 314"/>
        <xdr:cNvSpPr/>
      </xdr:nvSpPr>
      <xdr:spPr>
        <a:xfrm>
          <a:off x="9588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121302</xdr:rowOff>
    </xdr:from>
    <xdr:ext cx="469744" cy="259045"/>
    <xdr:sp macro="" textlink="">
      <xdr:nvSpPr>
        <xdr:cNvPr id="316" name="テキスト ボックス 315"/>
        <xdr:cNvSpPr txBox="1"/>
      </xdr:nvSpPr>
      <xdr:spPr>
        <a:xfrm>
          <a:off x="9404428" y="62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9144</xdr:rowOff>
    </xdr:from>
    <xdr:to>
      <xdr:col>46</xdr:col>
      <xdr:colOff>38100</xdr:colOff>
      <xdr:row>38</xdr:row>
      <xdr:rowOff>110744</xdr:rowOff>
    </xdr:to>
    <xdr:sp macro="" textlink="">
      <xdr:nvSpPr>
        <xdr:cNvPr id="317" name="楕円 316"/>
        <xdr:cNvSpPr/>
      </xdr:nvSpPr>
      <xdr:spPr>
        <a:xfrm>
          <a:off x="8699500" y="652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127271</xdr:rowOff>
    </xdr:from>
    <xdr:ext cx="469744" cy="259045"/>
    <xdr:sp macro="" textlink="">
      <xdr:nvSpPr>
        <xdr:cNvPr id="318" name="テキスト ボックス 317"/>
        <xdr:cNvSpPr txBox="1"/>
      </xdr:nvSpPr>
      <xdr:spPr>
        <a:xfrm>
          <a:off x="8515428" y="629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1016</xdr:rowOff>
    </xdr:from>
    <xdr:to>
      <xdr:col>41</xdr:col>
      <xdr:colOff>101600</xdr:colOff>
      <xdr:row>38</xdr:row>
      <xdr:rowOff>102616</xdr:rowOff>
    </xdr:to>
    <xdr:sp macro="" textlink="">
      <xdr:nvSpPr>
        <xdr:cNvPr id="319" name="楕円 318"/>
        <xdr:cNvSpPr/>
      </xdr:nvSpPr>
      <xdr:spPr>
        <a:xfrm>
          <a:off x="7810500" y="65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119143</xdr:rowOff>
    </xdr:from>
    <xdr:ext cx="469744" cy="259045"/>
    <xdr:sp macro="" textlink="">
      <xdr:nvSpPr>
        <xdr:cNvPr id="320" name="テキスト ボックス 319"/>
        <xdr:cNvSpPr txBox="1"/>
      </xdr:nvSpPr>
      <xdr:spPr>
        <a:xfrm>
          <a:off x="7626428" y="62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49276</xdr:rowOff>
    </xdr:from>
    <xdr:to>
      <xdr:col>36</xdr:col>
      <xdr:colOff>165100</xdr:colOff>
      <xdr:row>38</xdr:row>
      <xdr:rowOff>150876</xdr:rowOff>
    </xdr:to>
    <xdr:sp macro="" textlink="">
      <xdr:nvSpPr>
        <xdr:cNvPr id="321" name="楕円 320"/>
        <xdr:cNvSpPr/>
      </xdr:nvSpPr>
      <xdr:spPr>
        <a:xfrm>
          <a:off x="6921500" y="656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167403</xdr:rowOff>
    </xdr:from>
    <xdr:ext cx="378565" cy="259045"/>
    <xdr:sp macro="" textlink="">
      <xdr:nvSpPr>
        <xdr:cNvPr id="322" name="テキスト ボックス 321"/>
        <xdr:cNvSpPr txBox="1"/>
      </xdr:nvSpPr>
      <xdr:spPr>
        <a:xfrm>
          <a:off x="6783017" y="6339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101753</xdr:rowOff>
    </xdr:from>
    <xdr:to>
      <xdr:col>54</xdr:col>
      <xdr:colOff>189865</xdr:colOff>
      <xdr:row>59</xdr:row>
      <xdr:rowOff>92543</xdr:rowOff>
    </xdr:to>
    <xdr:cxnSp macro="">
      <xdr:nvCxnSpPr>
        <xdr:cNvPr id="348" name="直線コネクタ 347"/>
        <xdr:cNvCxnSpPr/>
      </xdr:nvCxnSpPr>
      <xdr:spPr>
        <a:xfrm flipV="1">
          <a:off x="10475595" y="8674253"/>
          <a:ext cx="1270" cy="1533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96370</xdr:rowOff>
    </xdr:from>
    <xdr:ext cx="378565" cy="259045"/>
    <xdr:sp macro="" textlink="">
      <xdr:nvSpPr>
        <xdr:cNvPr id="349" name="農林水産業費最小値テキスト"/>
        <xdr:cNvSpPr txBox="1"/>
      </xdr:nvSpPr>
      <xdr:spPr>
        <a:xfrm>
          <a:off x="10528300" y="10211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92543</xdr:rowOff>
    </xdr:from>
    <xdr:to>
      <xdr:col>55</xdr:col>
      <xdr:colOff>88900</xdr:colOff>
      <xdr:row>59</xdr:row>
      <xdr:rowOff>92543</xdr:rowOff>
    </xdr:to>
    <xdr:cxnSp macro="">
      <xdr:nvCxnSpPr>
        <xdr:cNvPr id="350" name="直線コネクタ 349"/>
        <xdr:cNvCxnSpPr/>
      </xdr:nvCxnSpPr>
      <xdr:spPr>
        <a:xfrm>
          <a:off x="10388600" y="1020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48430</xdr:rowOff>
    </xdr:from>
    <xdr:ext cx="534377" cy="259045"/>
    <xdr:sp macro="" textlink="">
      <xdr:nvSpPr>
        <xdr:cNvPr id="351" name="農林水産業費最大値テキスト"/>
        <xdr:cNvSpPr txBox="1"/>
      </xdr:nvSpPr>
      <xdr:spPr>
        <a:xfrm>
          <a:off x="10528300" y="844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101753</xdr:rowOff>
    </xdr:from>
    <xdr:to>
      <xdr:col>55</xdr:col>
      <xdr:colOff>88900</xdr:colOff>
      <xdr:row>50</xdr:row>
      <xdr:rowOff>101753</xdr:rowOff>
    </xdr:to>
    <xdr:cxnSp macro="">
      <xdr:nvCxnSpPr>
        <xdr:cNvPr id="352" name="直線コネクタ 351"/>
        <xdr:cNvCxnSpPr/>
      </xdr:nvCxnSpPr>
      <xdr:spPr>
        <a:xfrm>
          <a:off x="10388600" y="867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77129</xdr:rowOff>
    </xdr:from>
    <xdr:to>
      <xdr:col>55</xdr:col>
      <xdr:colOff>0</xdr:colOff>
      <xdr:row>59</xdr:row>
      <xdr:rowOff>86240</xdr:rowOff>
    </xdr:to>
    <xdr:cxnSp macro="">
      <xdr:nvCxnSpPr>
        <xdr:cNvPr id="353" name="直線コネクタ 352"/>
        <xdr:cNvCxnSpPr/>
      </xdr:nvCxnSpPr>
      <xdr:spPr>
        <a:xfrm flipV="1">
          <a:off x="9639300" y="10192679"/>
          <a:ext cx="8382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89</xdr:rowOff>
    </xdr:from>
    <xdr:ext cx="534377" cy="259045"/>
    <xdr:sp macro="" textlink="">
      <xdr:nvSpPr>
        <xdr:cNvPr id="354" name="農林水産業費平均値テキスト"/>
        <xdr:cNvSpPr txBox="1"/>
      </xdr:nvSpPr>
      <xdr:spPr>
        <a:xfrm>
          <a:off x="10528300" y="9429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148662</xdr:rowOff>
    </xdr:from>
    <xdr:to>
      <xdr:col>55</xdr:col>
      <xdr:colOff>50800</xdr:colOff>
      <xdr:row>56</xdr:row>
      <xdr:rowOff>78812</xdr:rowOff>
    </xdr:to>
    <xdr:sp macro="" textlink="">
      <xdr:nvSpPr>
        <xdr:cNvPr id="355" name="フローチャート: 判断 354"/>
        <xdr:cNvSpPr/>
      </xdr:nvSpPr>
      <xdr:spPr>
        <a:xfrm>
          <a:off x="10426700" y="95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85587</xdr:rowOff>
    </xdr:from>
    <xdr:to>
      <xdr:col>50</xdr:col>
      <xdr:colOff>114300</xdr:colOff>
      <xdr:row>59</xdr:row>
      <xdr:rowOff>86240</xdr:rowOff>
    </xdr:to>
    <xdr:cxnSp macro="">
      <xdr:nvCxnSpPr>
        <xdr:cNvPr id="356" name="直線コネクタ 355"/>
        <xdr:cNvCxnSpPr/>
      </xdr:nvCxnSpPr>
      <xdr:spPr>
        <a:xfrm>
          <a:off x="8750300" y="10201137"/>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143732</xdr:rowOff>
    </xdr:from>
    <xdr:to>
      <xdr:col>50</xdr:col>
      <xdr:colOff>165100</xdr:colOff>
      <xdr:row>55</xdr:row>
      <xdr:rowOff>73882</xdr:rowOff>
    </xdr:to>
    <xdr:sp macro="" textlink="">
      <xdr:nvSpPr>
        <xdr:cNvPr id="357" name="フローチャート: 判断 356"/>
        <xdr:cNvSpPr/>
      </xdr:nvSpPr>
      <xdr:spPr>
        <a:xfrm>
          <a:off x="9588500" y="9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90409</xdr:rowOff>
    </xdr:from>
    <xdr:ext cx="534377" cy="259045"/>
    <xdr:sp macro="" textlink="">
      <xdr:nvSpPr>
        <xdr:cNvPr id="358" name="テキスト ボックス 357"/>
        <xdr:cNvSpPr txBox="1"/>
      </xdr:nvSpPr>
      <xdr:spPr>
        <a:xfrm>
          <a:off x="9372111" y="91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81995</xdr:rowOff>
    </xdr:from>
    <xdr:to>
      <xdr:col>45</xdr:col>
      <xdr:colOff>177800</xdr:colOff>
      <xdr:row>59</xdr:row>
      <xdr:rowOff>85587</xdr:rowOff>
    </xdr:to>
    <xdr:cxnSp macro="">
      <xdr:nvCxnSpPr>
        <xdr:cNvPr id="359" name="直線コネクタ 358"/>
        <xdr:cNvCxnSpPr/>
      </xdr:nvCxnSpPr>
      <xdr:spPr>
        <a:xfrm>
          <a:off x="7861300" y="10197545"/>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136971</xdr:rowOff>
    </xdr:from>
    <xdr:to>
      <xdr:col>46</xdr:col>
      <xdr:colOff>38100</xdr:colOff>
      <xdr:row>55</xdr:row>
      <xdr:rowOff>67121</xdr:rowOff>
    </xdr:to>
    <xdr:sp macro="" textlink="">
      <xdr:nvSpPr>
        <xdr:cNvPr id="360" name="フローチャート: 判断 359"/>
        <xdr:cNvSpPr/>
      </xdr:nvSpPr>
      <xdr:spPr>
        <a:xfrm>
          <a:off x="869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83648</xdr:rowOff>
    </xdr:from>
    <xdr:ext cx="534377" cy="259045"/>
    <xdr:sp macro="" textlink="">
      <xdr:nvSpPr>
        <xdr:cNvPr id="361" name="テキスト ボックス 360"/>
        <xdr:cNvSpPr txBox="1"/>
      </xdr:nvSpPr>
      <xdr:spPr>
        <a:xfrm>
          <a:off x="848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81995</xdr:rowOff>
    </xdr:from>
    <xdr:to>
      <xdr:col>41</xdr:col>
      <xdr:colOff>50800</xdr:colOff>
      <xdr:row>59</xdr:row>
      <xdr:rowOff>85162</xdr:rowOff>
    </xdr:to>
    <xdr:cxnSp macro="">
      <xdr:nvCxnSpPr>
        <xdr:cNvPr id="362" name="直線コネクタ 361"/>
        <xdr:cNvCxnSpPr/>
      </xdr:nvCxnSpPr>
      <xdr:spPr>
        <a:xfrm flipV="1">
          <a:off x="6972300" y="10197545"/>
          <a:ext cx="8890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96770</xdr:rowOff>
    </xdr:from>
    <xdr:to>
      <xdr:col>41</xdr:col>
      <xdr:colOff>101600</xdr:colOff>
      <xdr:row>55</xdr:row>
      <xdr:rowOff>26920</xdr:rowOff>
    </xdr:to>
    <xdr:sp macro="" textlink="">
      <xdr:nvSpPr>
        <xdr:cNvPr id="363" name="フローチャート: 判断 362"/>
        <xdr:cNvSpPr/>
      </xdr:nvSpPr>
      <xdr:spPr>
        <a:xfrm>
          <a:off x="7810500" y="935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43447</xdr:rowOff>
    </xdr:from>
    <xdr:ext cx="534377" cy="259045"/>
    <xdr:sp macro="" textlink="">
      <xdr:nvSpPr>
        <xdr:cNvPr id="364" name="テキスト ボックス 363"/>
        <xdr:cNvSpPr txBox="1"/>
      </xdr:nvSpPr>
      <xdr:spPr>
        <a:xfrm>
          <a:off x="7594111" y="913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163619</xdr:rowOff>
    </xdr:from>
    <xdr:to>
      <xdr:col>36</xdr:col>
      <xdr:colOff>165100</xdr:colOff>
      <xdr:row>55</xdr:row>
      <xdr:rowOff>93769</xdr:rowOff>
    </xdr:to>
    <xdr:sp macro="" textlink="">
      <xdr:nvSpPr>
        <xdr:cNvPr id="365" name="フローチャート: 判断 364"/>
        <xdr:cNvSpPr/>
      </xdr:nvSpPr>
      <xdr:spPr>
        <a:xfrm>
          <a:off x="6921500" y="942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110296</xdr:rowOff>
    </xdr:from>
    <xdr:ext cx="534377" cy="259045"/>
    <xdr:sp macro="" textlink="">
      <xdr:nvSpPr>
        <xdr:cNvPr id="366" name="テキスト ボックス 365"/>
        <xdr:cNvSpPr txBox="1"/>
      </xdr:nvSpPr>
      <xdr:spPr>
        <a:xfrm>
          <a:off x="6705111" y="919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26329</xdr:rowOff>
    </xdr:from>
    <xdr:to>
      <xdr:col>55</xdr:col>
      <xdr:colOff>50800</xdr:colOff>
      <xdr:row>59</xdr:row>
      <xdr:rowOff>127929</xdr:rowOff>
    </xdr:to>
    <xdr:sp macro="" textlink="">
      <xdr:nvSpPr>
        <xdr:cNvPr id="372" name="楕円 371"/>
        <xdr:cNvSpPr/>
      </xdr:nvSpPr>
      <xdr:spPr>
        <a:xfrm>
          <a:off x="10426700" y="101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112706</xdr:rowOff>
    </xdr:from>
    <xdr:ext cx="378565" cy="259045"/>
    <xdr:sp macro="" textlink="">
      <xdr:nvSpPr>
        <xdr:cNvPr id="373" name="農林水産業費該当値テキスト"/>
        <xdr:cNvSpPr txBox="1"/>
      </xdr:nvSpPr>
      <xdr:spPr>
        <a:xfrm>
          <a:off x="10528300" y="10056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35440</xdr:rowOff>
    </xdr:from>
    <xdr:to>
      <xdr:col>50</xdr:col>
      <xdr:colOff>165100</xdr:colOff>
      <xdr:row>59</xdr:row>
      <xdr:rowOff>137040</xdr:rowOff>
    </xdr:to>
    <xdr:sp macro="" textlink="">
      <xdr:nvSpPr>
        <xdr:cNvPr id="374" name="楕円 373"/>
        <xdr:cNvSpPr/>
      </xdr:nvSpPr>
      <xdr:spPr>
        <a:xfrm>
          <a:off x="9588500" y="101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128167</xdr:rowOff>
    </xdr:from>
    <xdr:ext cx="378565" cy="259045"/>
    <xdr:sp macro="" textlink="">
      <xdr:nvSpPr>
        <xdr:cNvPr id="375" name="テキスト ボックス 374"/>
        <xdr:cNvSpPr txBox="1"/>
      </xdr:nvSpPr>
      <xdr:spPr>
        <a:xfrm>
          <a:off x="9450017" y="10243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34787</xdr:rowOff>
    </xdr:from>
    <xdr:to>
      <xdr:col>46</xdr:col>
      <xdr:colOff>38100</xdr:colOff>
      <xdr:row>59</xdr:row>
      <xdr:rowOff>136387</xdr:rowOff>
    </xdr:to>
    <xdr:sp macro="" textlink="">
      <xdr:nvSpPr>
        <xdr:cNvPr id="376" name="楕円 375"/>
        <xdr:cNvSpPr/>
      </xdr:nvSpPr>
      <xdr:spPr>
        <a:xfrm>
          <a:off x="8699500" y="1015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127514</xdr:rowOff>
    </xdr:from>
    <xdr:ext cx="378565" cy="259045"/>
    <xdr:sp macro="" textlink="">
      <xdr:nvSpPr>
        <xdr:cNvPr id="377" name="テキスト ボックス 376"/>
        <xdr:cNvSpPr txBox="1"/>
      </xdr:nvSpPr>
      <xdr:spPr>
        <a:xfrm>
          <a:off x="8561017" y="10243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31195</xdr:rowOff>
    </xdr:from>
    <xdr:to>
      <xdr:col>41</xdr:col>
      <xdr:colOff>101600</xdr:colOff>
      <xdr:row>59</xdr:row>
      <xdr:rowOff>132795</xdr:rowOff>
    </xdr:to>
    <xdr:sp macro="" textlink="">
      <xdr:nvSpPr>
        <xdr:cNvPr id="378" name="楕円 377"/>
        <xdr:cNvSpPr/>
      </xdr:nvSpPr>
      <xdr:spPr>
        <a:xfrm>
          <a:off x="7810500" y="1014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123922</xdr:rowOff>
    </xdr:from>
    <xdr:ext cx="378565" cy="259045"/>
    <xdr:sp macro="" textlink="">
      <xdr:nvSpPr>
        <xdr:cNvPr id="379" name="テキスト ボックス 378"/>
        <xdr:cNvSpPr txBox="1"/>
      </xdr:nvSpPr>
      <xdr:spPr>
        <a:xfrm>
          <a:off x="7672017" y="10239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34362</xdr:rowOff>
    </xdr:from>
    <xdr:to>
      <xdr:col>36</xdr:col>
      <xdr:colOff>165100</xdr:colOff>
      <xdr:row>59</xdr:row>
      <xdr:rowOff>135962</xdr:rowOff>
    </xdr:to>
    <xdr:sp macro="" textlink="">
      <xdr:nvSpPr>
        <xdr:cNvPr id="380" name="楕円 379"/>
        <xdr:cNvSpPr/>
      </xdr:nvSpPr>
      <xdr:spPr>
        <a:xfrm>
          <a:off x="6921500" y="101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127089</xdr:rowOff>
    </xdr:from>
    <xdr:ext cx="378565" cy="259045"/>
    <xdr:sp macro="" textlink="">
      <xdr:nvSpPr>
        <xdr:cNvPr id="381" name="テキスト ボックス 380"/>
        <xdr:cNvSpPr txBox="1"/>
      </xdr:nvSpPr>
      <xdr:spPr>
        <a:xfrm>
          <a:off x="6783017" y="10242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89669</xdr:rowOff>
    </xdr:from>
    <xdr:to>
      <xdr:col>54</xdr:col>
      <xdr:colOff>189865</xdr:colOff>
      <xdr:row>79</xdr:row>
      <xdr:rowOff>43067</xdr:rowOff>
    </xdr:to>
    <xdr:cxnSp macro="">
      <xdr:nvCxnSpPr>
        <xdr:cNvPr id="407" name="直線コネクタ 406"/>
        <xdr:cNvCxnSpPr/>
      </xdr:nvCxnSpPr>
      <xdr:spPr>
        <a:xfrm flipV="1">
          <a:off x="10475595" y="12091169"/>
          <a:ext cx="1270" cy="1496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46894</xdr:rowOff>
    </xdr:from>
    <xdr:ext cx="469744" cy="259045"/>
    <xdr:sp macro="" textlink="">
      <xdr:nvSpPr>
        <xdr:cNvPr id="408" name="商工費最小値テキスト"/>
        <xdr:cNvSpPr txBox="1"/>
      </xdr:nvSpPr>
      <xdr:spPr>
        <a:xfrm>
          <a:off x="10528300" y="1359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43067</xdr:rowOff>
    </xdr:from>
    <xdr:to>
      <xdr:col>55</xdr:col>
      <xdr:colOff>88900</xdr:colOff>
      <xdr:row>79</xdr:row>
      <xdr:rowOff>43067</xdr:rowOff>
    </xdr:to>
    <xdr:cxnSp macro="">
      <xdr:nvCxnSpPr>
        <xdr:cNvPr id="409" name="直線コネクタ 408"/>
        <xdr:cNvCxnSpPr/>
      </xdr:nvCxnSpPr>
      <xdr:spPr>
        <a:xfrm>
          <a:off x="10388600" y="1358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36346</xdr:rowOff>
    </xdr:from>
    <xdr:ext cx="534377" cy="259045"/>
    <xdr:sp macro="" textlink="">
      <xdr:nvSpPr>
        <xdr:cNvPr id="410" name="商工費最大値テキスト"/>
        <xdr:cNvSpPr txBox="1"/>
      </xdr:nvSpPr>
      <xdr:spPr>
        <a:xfrm>
          <a:off x="10528300" y="118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89669</xdr:rowOff>
    </xdr:from>
    <xdr:to>
      <xdr:col>55</xdr:col>
      <xdr:colOff>88900</xdr:colOff>
      <xdr:row>70</xdr:row>
      <xdr:rowOff>89669</xdr:rowOff>
    </xdr:to>
    <xdr:cxnSp macro="">
      <xdr:nvCxnSpPr>
        <xdr:cNvPr id="411" name="直線コネクタ 410"/>
        <xdr:cNvCxnSpPr/>
      </xdr:nvCxnSpPr>
      <xdr:spPr>
        <a:xfrm>
          <a:off x="10388600" y="120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2394</xdr:rowOff>
    </xdr:from>
    <xdr:to>
      <xdr:col>55</xdr:col>
      <xdr:colOff>0</xdr:colOff>
      <xdr:row>79</xdr:row>
      <xdr:rowOff>7635</xdr:rowOff>
    </xdr:to>
    <xdr:cxnSp macro="">
      <xdr:nvCxnSpPr>
        <xdr:cNvPr id="412" name="直線コネクタ 411"/>
        <xdr:cNvCxnSpPr/>
      </xdr:nvCxnSpPr>
      <xdr:spPr>
        <a:xfrm flipV="1">
          <a:off x="9639300" y="13546944"/>
          <a:ext cx="838200" cy="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17773</xdr:rowOff>
    </xdr:from>
    <xdr:ext cx="534377" cy="259045"/>
    <xdr:sp macro="" textlink="">
      <xdr:nvSpPr>
        <xdr:cNvPr id="413" name="商工費平均値テキスト"/>
        <xdr:cNvSpPr txBox="1"/>
      </xdr:nvSpPr>
      <xdr:spPr>
        <a:xfrm>
          <a:off x="10528300" y="13047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166346</xdr:rowOff>
    </xdr:from>
    <xdr:to>
      <xdr:col>55</xdr:col>
      <xdr:colOff>50800</xdr:colOff>
      <xdr:row>77</xdr:row>
      <xdr:rowOff>96496</xdr:rowOff>
    </xdr:to>
    <xdr:sp macro="" textlink="">
      <xdr:nvSpPr>
        <xdr:cNvPr id="414" name="フローチャート: 判断 413"/>
        <xdr:cNvSpPr/>
      </xdr:nvSpPr>
      <xdr:spPr>
        <a:xfrm>
          <a:off x="104267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7635</xdr:rowOff>
    </xdr:from>
    <xdr:to>
      <xdr:col>50</xdr:col>
      <xdr:colOff>114300</xdr:colOff>
      <xdr:row>79</xdr:row>
      <xdr:rowOff>69405</xdr:rowOff>
    </xdr:to>
    <xdr:cxnSp macro="">
      <xdr:nvCxnSpPr>
        <xdr:cNvPr id="415" name="直線コネクタ 414"/>
        <xdr:cNvCxnSpPr/>
      </xdr:nvCxnSpPr>
      <xdr:spPr>
        <a:xfrm flipV="1">
          <a:off x="8750300" y="13552185"/>
          <a:ext cx="889000" cy="6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11339</xdr:rowOff>
    </xdr:from>
    <xdr:to>
      <xdr:col>50</xdr:col>
      <xdr:colOff>165100</xdr:colOff>
      <xdr:row>78</xdr:row>
      <xdr:rowOff>112939</xdr:rowOff>
    </xdr:to>
    <xdr:sp macro="" textlink="">
      <xdr:nvSpPr>
        <xdr:cNvPr id="416" name="フローチャート: 判断 415"/>
        <xdr:cNvSpPr/>
      </xdr:nvSpPr>
      <xdr:spPr>
        <a:xfrm>
          <a:off x="9588500" y="133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129466</xdr:rowOff>
    </xdr:from>
    <xdr:ext cx="534377" cy="259045"/>
    <xdr:sp macro="" textlink="">
      <xdr:nvSpPr>
        <xdr:cNvPr id="417" name="テキスト ボックス 416"/>
        <xdr:cNvSpPr txBox="1"/>
      </xdr:nvSpPr>
      <xdr:spPr>
        <a:xfrm>
          <a:off x="9372111" y="131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69405</xdr:rowOff>
    </xdr:from>
    <xdr:to>
      <xdr:col>45</xdr:col>
      <xdr:colOff>177800</xdr:colOff>
      <xdr:row>79</xdr:row>
      <xdr:rowOff>70662</xdr:rowOff>
    </xdr:to>
    <xdr:cxnSp macro="">
      <xdr:nvCxnSpPr>
        <xdr:cNvPr id="418" name="直線コネクタ 417"/>
        <xdr:cNvCxnSpPr/>
      </xdr:nvCxnSpPr>
      <xdr:spPr>
        <a:xfrm flipV="1">
          <a:off x="7861300" y="13613955"/>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9951</xdr:rowOff>
    </xdr:from>
    <xdr:to>
      <xdr:col>46</xdr:col>
      <xdr:colOff>38100</xdr:colOff>
      <xdr:row>78</xdr:row>
      <xdr:rowOff>111551</xdr:rowOff>
    </xdr:to>
    <xdr:sp macro="" textlink="">
      <xdr:nvSpPr>
        <xdr:cNvPr id="419" name="フローチャート: 判断 418"/>
        <xdr:cNvSpPr/>
      </xdr:nvSpPr>
      <xdr:spPr>
        <a:xfrm>
          <a:off x="8699500" y="1338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128078</xdr:rowOff>
    </xdr:from>
    <xdr:ext cx="534377" cy="259045"/>
    <xdr:sp macro="" textlink="">
      <xdr:nvSpPr>
        <xdr:cNvPr id="420" name="テキスト ボックス 419"/>
        <xdr:cNvSpPr txBox="1"/>
      </xdr:nvSpPr>
      <xdr:spPr>
        <a:xfrm>
          <a:off x="8483111" y="1315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70662</xdr:rowOff>
    </xdr:from>
    <xdr:to>
      <xdr:col>41</xdr:col>
      <xdr:colOff>50800</xdr:colOff>
      <xdr:row>79</xdr:row>
      <xdr:rowOff>71332</xdr:rowOff>
    </xdr:to>
    <xdr:cxnSp macro="">
      <xdr:nvCxnSpPr>
        <xdr:cNvPr id="421" name="直線コネクタ 420"/>
        <xdr:cNvCxnSpPr/>
      </xdr:nvCxnSpPr>
      <xdr:spPr>
        <a:xfrm flipV="1">
          <a:off x="6972300" y="13615212"/>
          <a:ext cx="8890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3910</xdr:rowOff>
    </xdr:from>
    <xdr:to>
      <xdr:col>41</xdr:col>
      <xdr:colOff>101600</xdr:colOff>
      <xdr:row>78</xdr:row>
      <xdr:rowOff>105510</xdr:rowOff>
    </xdr:to>
    <xdr:sp macro="" textlink="">
      <xdr:nvSpPr>
        <xdr:cNvPr id="422" name="フローチャート: 判断 421"/>
        <xdr:cNvSpPr/>
      </xdr:nvSpPr>
      <xdr:spPr>
        <a:xfrm>
          <a:off x="7810500" y="133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122037</xdr:rowOff>
    </xdr:from>
    <xdr:ext cx="534377" cy="259045"/>
    <xdr:sp macro="" textlink="">
      <xdr:nvSpPr>
        <xdr:cNvPr id="423" name="テキスト ボックス 422"/>
        <xdr:cNvSpPr txBox="1"/>
      </xdr:nvSpPr>
      <xdr:spPr>
        <a:xfrm>
          <a:off x="7594111" y="131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12516</xdr:rowOff>
    </xdr:from>
    <xdr:to>
      <xdr:col>36</xdr:col>
      <xdr:colOff>165100</xdr:colOff>
      <xdr:row>78</xdr:row>
      <xdr:rowOff>114116</xdr:rowOff>
    </xdr:to>
    <xdr:sp macro="" textlink="">
      <xdr:nvSpPr>
        <xdr:cNvPr id="424" name="フローチャート: 判断 423"/>
        <xdr:cNvSpPr/>
      </xdr:nvSpPr>
      <xdr:spPr>
        <a:xfrm>
          <a:off x="6921500" y="1338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130643</xdr:rowOff>
    </xdr:from>
    <xdr:ext cx="534377" cy="259045"/>
    <xdr:sp macro="" textlink="">
      <xdr:nvSpPr>
        <xdr:cNvPr id="425" name="テキスト ボックス 424"/>
        <xdr:cNvSpPr txBox="1"/>
      </xdr:nvSpPr>
      <xdr:spPr>
        <a:xfrm>
          <a:off x="6705111" y="1316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123044</xdr:rowOff>
    </xdr:from>
    <xdr:to>
      <xdr:col>55</xdr:col>
      <xdr:colOff>50800</xdr:colOff>
      <xdr:row>79</xdr:row>
      <xdr:rowOff>53194</xdr:rowOff>
    </xdr:to>
    <xdr:sp macro="" textlink="">
      <xdr:nvSpPr>
        <xdr:cNvPr id="431" name="楕円 430"/>
        <xdr:cNvSpPr/>
      </xdr:nvSpPr>
      <xdr:spPr>
        <a:xfrm>
          <a:off x="10426700" y="1349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37971</xdr:rowOff>
    </xdr:from>
    <xdr:ext cx="469744" cy="259045"/>
    <xdr:sp macro="" textlink="">
      <xdr:nvSpPr>
        <xdr:cNvPr id="432" name="商工費該当値テキスト"/>
        <xdr:cNvSpPr txBox="1"/>
      </xdr:nvSpPr>
      <xdr:spPr>
        <a:xfrm>
          <a:off x="10528300" y="1341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128285</xdr:rowOff>
    </xdr:from>
    <xdr:to>
      <xdr:col>50</xdr:col>
      <xdr:colOff>165100</xdr:colOff>
      <xdr:row>79</xdr:row>
      <xdr:rowOff>58435</xdr:rowOff>
    </xdr:to>
    <xdr:sp macro="" textlink="">
      <xdr:nvSpPr>
        <xdr:cNvPr id="433" name="楕円 432"/>
        <xdr:cNvSpPr/>
      </xdr:nvSpPr>
      <xdr:spPr>
        <a:xfrm>
          <a:off x="9588500" y="135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49562</xdr:rowOff>
    </xdr:from>
    <xdr:ext cx="469744" cy="259045"/>
    <xdr:sp macro="" textlink="">
      <xdr:nvSpPr>
        <xdr:cNvPr id="434" name="テキスト ボックス 433"/>
        <xdr:cNvSpPr txBox="1"/>
      </xdr:nvSpPr>
      <xdr:spPr>
        <a:xfrm>
          <a:off x="9404428" y="1359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18605</xdr:rowOff>
    </xdr:from>
    <xdr:to>
      <xdr:col>46</xdr:col>
      <xdr:colOff>38100</xdr:colOff>
      <xdr:row>79</xdr:row>
      <xdr:rowOff>120205</xdr:rowOff>
    </xdr:to>
    <xdr:sp macro="" textlink="">
      <xdr:nvSpPr>
        <xdr:cNvPr id="435" name="楕円 434"/>
        <xdr:cNvSpPr/>
      </xdr:nvSpPr>
      <xdr:spPr>
        <a:xfrm>
          <a:off x="8699500" y="135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111332</xdr:rowOff>
    </xdr:from>
    <xdr:ext cx="469744" cy="259045"/>
    <xdr:sp macro="" textlink="">
      <xdr:nvSpPr>
        <xdr:cNvPr id="436" name="テキスト ボックス 435"/>
        <xdr:cNvSpPr txBox="1"/>
      </xdr:nvSpPr>
      <xdr:spPr>
        <a:xfrm>
          <a:off x="8515428" y="1365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19862</xdr:rowOff>
    </xdr:from>
    <xdr:to>
      <xdr:col>41</xdr:col>
      <xdr:colOff>101600</xdr:colOff>
      <xdr:row>79</xdr:row>
      <xdr:rowOff>121462</xdr:rowOff>
    </xdr:to>
    <xdr:sp macro="" textlink="">
      <xdr:nvSpPr>
        <xdr:cNvPr id="437" name="楕円 436"/>
        <xdr:cNvSpPr/>
      </xdr:nvSpPr>
      <xdr:spPr>
        <a:xfrm>
          <a:off x="7810500" y="1356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112589</xdr:rowOff>
    </xdr:from>
    <xdr:ext cx="469744" cy="259045"/>
    <xdr:sp macro="" textlink="">
      <xdr:nvSpPr>
        <xdr:cNvPr id="438" name="テキスト ボックス 437"/>
        <xdr:cNvSpPr txBox="1"/>
      </xdr:nvSpPr>
      <xdr:spPr>
        <a:xfrm>
          <a:off x="7626428" y="13657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20532</xdr:rowOff>
    </xdr:from>
    <xdr:to>
      <xdr:col>36</xdr:col>
      <xdr:colOff>165100</xdr:colOff>
      <xdr:row>79</xdr:row>
      <xdr:rowOff>122132</xdr:rowOff>
    </xdr:to>
    <xdr:sp macro="" textlink="">
      <xdr:nvSpPr>
        <xdr:cNvPr id="439" name="楕円 438"/>
        <xdr:cNvSpPr/>
      </xdr:nvSpPr>
      <xdr:spPr>
        <a:xfrm>
          <a:off x="6921500" y="1356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113259</xdr:rowOff>
    </xdr:from>
    <xdr:ext cx="469744" cy="259045"/>
    <xdr:sp macro="" textlink="">
      <xdr:nvSpPr>
        <xdr:cNvPr id="440" name="テキスト ボックス 439"/>
        <xdr:cNvSpPr txBox="1"/>
      </xdr:nvSpPr>
      <xdr:spPr>
        <a:xfrm>
          <a:off x="6737428" y="1365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3" name="テキスト ボックス 452"/>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10427</xdr:rowOff>
    </xdr:from>
    <xdr:to>
      <xdr:col>54</xdr:col>
      <xdr:colOff>189865</xdr:colOff>
      <xdr:row>98</xdr:row>
      <xdr:rowOff>158902</xdr:rowOff>
    </xdr:to>
    <xdr:cxnSp macro="">
      <xdr:nvCxnSpPr>
        <xdr:cNvPr id="463" name="直線コネクタ 462"/>
        <xdr:cNvCxnSpPr/>
      </xdr:nvCxnSpPr>
      <xdr:spPr>
        <a:xfrm flipV="1">
          <a:off x="10475595" y="15440927"/>
          <a:ext cx="1270" cy="1520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162729</xdr:rowOff>
    </xdr:from>
    <xdr:ext cx="534377" cy="259045"/>
    <xdr:sp macro="" textlink="">
      <xdr:nvSpPr>
        <xdr:cNvPr id="464" name="土木費最小値テキスト"/>
        <xdr:cNvSpPr txBox="1"/>
      </xdr:nvSpPr>
      <xdr:spPr>
        <a:xfrm>
          <a:off x="10528300" y="1696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158902</xdr:rowOff>
    </xdr:from>
    <xdr:to>
      <xdr:col>55</xdr:col>
      <xdr:colOff>88900</xdr:colOff>
      <xdr:row>98</xdr:row>
      <xdr:rowOff>158902</xdr:rowOff>
    </xdr:to>
    <xdr:cxnSp macro="">
      <xdr:nvCxnSpPr>
        <xdr:cNvPr id="465" name="直線コネクタ 464"/>
        <xdr:cNvCxnSpPr/>
      </xdr:nvCxnSpPr>
      <xdr:spPr>
        <a:xfrm>
          <a:off x="10388600" y="1696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128554</xdr:rowOff>
    </xdr:from>
    <xdr:ext cx="534377" cy="259045"/>
    <xdr:sp macro="" textlink="">
      <xdr:nvSpPr>
        <xdr:cNvPr id="466" name="土木費最大値テキスト"/>
        <xdr:cNvSpPr txBox="1"/>
      </xdr:nvSpPr>
      <xdr:spPr>
        <a:xfrm>
          <a:off x="10528300" y="1521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10427</xdr:rowOff>
    </xdr:from>
    <xdr:to>
      <xdr:col>55</xdr:col>
      <xdr:colOff>88900</xdr:colOff>
      <xdr:row>90</xdr:row>
      <xdr:rowOff>10427</xdr:rowOff>
    </xdr:to>
    <xdr:cxnSp macro="">
      <xdr:nvCxnSpPr>
        <xdr:cNvPr id="467" name="直線コネクタ 466"/>
        <xdr:cNvCxnSpPr/>
      </xdr:nvCxnSpPr>
      <xdr:spPr>
        <a:xfrm>
          <a:off x="10388600" y="15440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134511</xdr:rowOff>
    </xdr:from>
    <xdr:to>
      <xdr:col>55</xdr:col>
      <xdr:colOff>0</xdr:colOff>
      <xdr:row>96</xdr:row>
      <xdr:rowOff>154970</xdr:rowOff>
    </xdr:to>
    <xdr:cxnSp macro="">
      <xdr:nvCxnSpPr>
        <xdr:cNvPr id="468" name="直線コネクタ 467"/>
        <xdr:cNvCxnSpPr/>
      </xdr:nvCxnSpPr>
      <xdr:spPr>
        <a:xfrm>
          <a:off x="9639300" y="16593711"/>
          <a:ext cx="8382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4472</xdr:rowOff>
    </xdr:from>
    <xdr:ext cx="534377" cy="259045"/>
    <xdr:sp macro="" textlink="">
      <xdr:nvSpPr>
        <xdr:cNvPr id="469" name="土木費平均値テキスト"/>
        <xdr:cNvSpPr txBox="1"/>
      </xdr:nvSpPr>
      <xdr:spPr>
        <a:xfrm>
          <a:off x="10528300" y="1612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153045</xdr:rowOff>
    </xdr:from>
    <xdr:to>
      <xdr:col>55</xdr:col>
      <xdr:colOff>50800</xdr:colOff>
      <xdr:row>95</xdr:row>
      <xdr:rowOff>83195</xdr:rowOff>
    </xdr:to>
    <xdr:sp macro="" textlink="">
      <xdr:nvSpPr>
        <xdr:cNvPr id="470" name="フローチャート: 判断 469"/>
        <xdr:cNvSpPr/>
      </xdr:nvSpPr>
      <xdr:spPr>
        <a:xfrm>
          <a:off x="10426700" y="1626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76674</xdr:rowOff>
    </xdr:from>
    <xdr:to>
      <xdr:col>50</xdr:col>
      <xdr:colOff>114300</xdr:colOff>
      <xdr:row>96</xdr:row>
      <xdr:rowOff>134511</xdr:rowOff>
    </xdr:to>
    <xdr:cxnSp macro="">
      <xdr:nvCxnSpPr>
        <xdr:cNvPr id="471" name="直線コネクタ 470"/>
        <xdr:cNvCxnSpPr/>
      </xdr:nvCxnSpPr>
      <xdr:spPr>
        <a:xfrm>
          <a:off x="8750300" y="16535874"/>
          <a:ext cx="889000" cy="5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127648</xdr:rowOff>
    </xdr:from>
    <xdr:to>
      <xdr:col>50</xdr:col>
      <xdr:colOff>165100</xdr:colOff>
      <xdr:row>95</xdr:row>
      <xdr:rowOff>57798</xdr:rowOff>
    </xdr:to>
    <xdr:sp macro="" textlink="">
      <xdr:nvSpPr>
        <xdr:cNvPr id="472" name="フローチャート: 判断 471"/>
        <xdr:cNvSpPr/>
      </xdr:nvSpPr>
      <xdr:spPr>
        <a:xfrm>
          <a:off x="9588500" y="1624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74325</xdr:rowOff>
    </xdr:from>
    <xdr:ext cx="534377" cy="259045"/>
    <xdr:sp macro="" textlink="">
      <xdr:nvSpPr>
        <xdr:cNvPr id="473" name="テキスト ボックス 472"/>
        <xdr:cNvSpPr txBox="1"/>
      </xdr:nvSpPr>
      <xdr:spPr>
        <a:xfrm>
          <a:off x="9372111" y="1601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76674</xdr:rowOff>
    </xdr:from>
    <xdr:to>
      <xdr:col>45</xdr:col>
      <xdr:colOff>177800</xdr:colOff>
      <xdr:row>98</xdr:row>
      <xdr:rowOff>10244</xdr:rowOff>
    </xdr:to>
    <xdr:cxnSp macro="">
      <xdr:nvCxnSpPr>
        <xdr:cNvPr id="474" name="直線コネクタ 473"/>
        <xdr:cNvCxnSpPr/>
      </xdr:nvCxnSpPr>
      <xdr:spPr>
        <a:xfrm flipV="1">
          <a:off x="7861300" y="16535874"/>
          <a:ext cx="889000" cy="27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119075</xdr:rowOff>
    </xdr:from>
    <xdr:to>
      <xdr:col>46</xdr:col>
      <xdr:colOff>38100</xdr:colOff>
      <xdr:row>95</xdr:row>
      <xdr:rowOff>49225</xdr:rowOff>
    </xdr:to>
    <xdr:sp macro="" textlink="">
      <xdr:nvSpPr>
        <xdr:cNvPr id="475" name="フローチャート: 判断 474"/>
        <xdr:cNvSpPr/>
      </xdr:nvSpPr>
      <xdr:spPr>
        <a:xfrm>
          <a:off x="8699500" y="162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65752</xdr:rowOff>
    </xdr:from>
    <xdr:ext cx="534377" cy="259045"/>
    <xdr:sp macro="" textlink="">
      <xdr:nvSpPr>
        <xdr:cNvPr id="476" name="テキスト ボックス 475"/>
        <xdr:cNvSpPr txBox="1"/>
      </xdr:nvSpPr>
      <xdr:spPr>
        <a:xfrm>
          <a:off x="8483111" y="160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163703</xdr:rowOff>
    </xdr:from>
    <xdr:to>
      <xdr:col>41</xdr:col>
      <xdr:colOff>50800</xdr:colOff>
      <xdr:row>98</xdr:row>
      <xdr:rowOff>10244</xdr:rowOff>
    </xdr:to>
    <xdr:cxnSp macro="">
      <xdr:nvCxnSpPr>
        <xdr:cNvPr id="477" name="直線コネクタ 476"/>
        <xdr:cNvCxnSpPr/>
      </xdr:nvCxnSpPr>
      <xdr:spPr>
        <a:xfrm>
          <a:off x="6972300" y="16794353"/>
          <a:ext cx="889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87551</xdr:rowOff>
    </xdr:from>
    <xdr:to>
      <xdr:col>41</xdr:col>
      <xdr:colOff>101600</xdr:colOff>
      <xdr:row>95</xdr:row>
      <xdr:rowOff>17701</xdr:rowOff>
    </xdr:to>
    <xdr:sp macro="" textlink="">
      <xdr:nvSpPr>
        <xdr:cNvPr id="478" name="フローチャート: 判断 477"/>
        <xdr:cNvSpPr/>
      </xdr:nvSpPr>
      <xdr:spPr>
        <a:xfrm>
          <a:off x="7810500" y="1620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34228</xdr:rowOff>
    </xdr:from>
    <xdr:ext cx="534377" cy="259045"/>
    <xdr:sp macro="" textlink="">
      <xdr:nvSpPr>
        <xdr:cNvPr id="479" name="テキスト ボックス 478"/>
        <xdr:cNvSpPr txBox="1"/>
      </xdr:nvSpPr>
      <xdr:spPr>
        <a:xfrm>
          <a:off x="7594111" y="1597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121270</xdr:rowOff>
    </xdr:from>
    <xdr:to>
      <xdr:col>36</xdr:col>
      <xdr:colOff>165100</xdr:colOff>
      <xdr:row>95</xdr:row>
      <xdr:rowOff>51420</xdr:rowOff>
    </xdr:to>
    <xdr:sp macro="" textlink="">
      <xdr:nvSpPr>
        <xdr:cNvPr id="480" name="フローチャート: 判断 479"/>
        <xdr:cNvSpPr/>
      </xdr:nvSpPr>
      <xdr:spPr>
        <a:xfrm>
          <a:off x="6921500" y="162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67947</xdr:rowOff>
    </xdr:from>
    <xdr:ext cx="534377" cy="259045"/>
    <xdr:sp macro="" textlink="">
      <xdr:nvSpPr>
        <xdr:cNvPr id="481" name="テキスト ボックス 480"/>
        <xdr:cNvSpPr txBox="1"/>
      </xdr:nvSpPr>
      <xdr:spPr>
        <a:xfrm>
          <a:off x="6705111" y="1601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104170</xdr:rowOff>
    </xdr:from>
    <xdr:to>
      <xdr:col>55</xdr:col>
      <xdr:colOff>50800</xdr:colOff>
      <xdr:row>97</xdr:row>
      <xdr:rowOff>34320</xdr:rowOff>
    </xdr:to>
    <xdr:sp macro="" textlink="">
      <xdr:nvSpPr>
        <xdr:cNvPr id="487" name="楕円 486"/>
        <xdr:cNvSpPr/>
      </xdr:nvSpPr>
      <xdr:spPr>
        <a:xfrm>
          <a:off x="10426700" y="165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82597</xdr:rowOff>
    </xdr:from>
    <xdr:ext cx="534377" cy="259045"/>
    <xdr:sp macro="" textlink="">
      <xdr:nvSpPr>
        <xdr:cNvPr id="488" name="土木費該当値テキスト"/>
        <xdr:cNvSpPr txBox="1"/>
      </xdr:nvSpPr>
      <xdr:spPr>
        <a:xfrm>
          <a:off x="10528300" y="1654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83711</xdr:rowOff>
    </xdr:from>
    <xdr:to>
      <xdr:col>50</xdr:col>
      <xdr:colOff>165100</xdr:colOff>
      <xdr:row>97</xdr:row>
      <xdr:rowOff>13861</xdr:rowOff>
    </xdr:to>
    <xdr:sp macro="" textlink="">
      <xdr:nvSpPr>
        <xdr:cNvPr id="489" name="楕円 488"/>
        <xdr:cNvSpPr/>
      </xdr:nvSpPr>
      <xdr:spPr>
        <a:xfrm>
          <a:off x="9588500" y="1654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4988</xdr:rowOff>
    </xdr:from>
    <xdr:ext cx="534377" cy="259045"/>
    <xdr:sp macro="" textlink="">
      <xdr:nvSpPr>
        <xdr:cNvPr id="490" name="テキスト ボックス 489"/>
        <xdr:cNvSpPr txBox="1"/>
      </xdr:nvSpPr>
      <xdr:spPr>
        <a:xfrm>
          <a:off x="9372111" y="1663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25874</xdr:rowOff>
    </xdr:from>
    <xdr:to>
      <xdr:col>46</xdr:col>
      <xdr:colOff>38100</xdr:colOff>
      <xdr:row>96</xdr:row>
      <xdr:rowOff>127474</xdr:rowOff>
    </xdr:to>
    <xdr:sp macro="" textlink="">
      <xdr:nvSpPr>
        <xdr:cNvPr id="491" name="楕円 490"/>
        <xdr:cNvSpPr/>
      </xdr:nvSpPr>
      <xdr:spPr>
        <a:xfrm>
          <a:off x="8699500" y="1648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118601</xdr:rowOff>
    </xdr:from>
    <xdr:ext cx="534377" cy="259045"/>
    <xdr:sp macro="" textlink="">
      <xdr:nvSpPr>
        <xdr:cNvPr id="492" name="テキスト ボックス 491"/>
        <xdr:cNvSpPr txBox="1"/>
      </xdr:nvSpPr>
      <xdr:spPr>
        <a:xfrm>
          <a:off x="8483111" y="1657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130894</xdr:rowOff>
    </xdr:from>
    <xdr:to>
      <xdr:col>41</xdr:col>
      <xdr:colOff>101600</xdr:colOff>
      <xdr:row>98</xdr:row>
      <xdr:rowOff>61044</xdr:rowOff>
    </xdr:to>
    <xdr:sp macro="" textlink="">
      <xdr:nvSpPr>
        <xdr:cNvPr id="493" name="楕円 492"/>
        <xdr:cNvSpPr/>
      </xdr:nvSpPr>
      <xdr:spPr>
        <a:xfrm>
          <a:off x="7810500" y="167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52171</xdr:rowOff>
    </xdr:from>
    <xdr:ext cx="534377" cy="259045"/>
    <xdr:sp macro="" textlink="">
      <xdr:nvSpPr>
        <xdr:cNvPr id="494" name="テキスト ボックス 493"/>
        <xdr:cNvSpPr txBox="1"/>
      </xdr:nvSpPr>
      <xdr:spPr>
        <a:xfrm>
          <a:off x="7594111" y="1685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112903</xdr:rowOff>
    </xdr:from>
    <xdr:to>
      <xdr:col>36</xdr:col>
      <xdr:colOff>165100</xdr:colOff>
      <xdr:row>98</xdr:row>
      <xdr:rowOff>43053</xdr:rowOff>
    </xdr:to>
    <xdr:sp macro="" textlink="">
      <xdr:nvSpPr>
        <xdr:cNvPr id="495" name="楕円 494"/>
        <xdr:cNvSpPr/>
      </xdr:nvSpPr>
      <xdr:spPr>
        <a:xfrm>
          <a:off x="6921500" y="1674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34180</xdr:rowOff>
    </xdr:from>
    <xdr:ext cx="534377" cy="259045"/>
    <xdr:sp macro="" textlink="">
      <xdr:nvSpPr>
        <xdr:cNvPr id="496" name="テキスト ボックス 495"/>
        <xdr:cNvSpPr txBox="1"/>
      </xdr:nvSpPr>
      <xdr:spPr>
        <a:xfrm>
          <a:off x="6705111" y="1683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57143</xdr:rowOff>
    </xdr:from>
    <xdr:to>
      <xdr:col>85</xdr:col>
      <xdr:colOff>126364</xdr:colOff>
      <xdr:row>38</xdr:row>
      <xdr:rowOff>48130</xdr:rowOff>
    </xdr:to>
    <xdr:cxnSp macro="">
      <xdr:nvCxnSpPr>
        <xdr:cNvPr id="523" name="直線コネクタ 522"/>
        <xdr:cNvCxnSpPr/>
      </xdr:nvCxnSpPr>
      <xdr:spPr>
        <a:xfrm flipV="1">
          <a:off x="16317595" y="5372093"/>
          <a:ext cx="1269" cy="1191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51957</xdr:rowOff>
    </xdr:from>
    <xdr:ext cx="469744" cy="259045"/>
    <xdr:sp macro="" textlink="">
      <xdr:nvSpPr>
        <xdr:cNvPr id="524" name="消防費最小値テキスト"/>
        <xdr:cNvSpPr txBox="1"/>
      </xdr:nvSpPr>
      <xdr:spPr>
        <a:xfrm>
          <a:off x="16370300" y="656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48130</xdr:rowOff>
    </xdr:from>
    <xdr:to>
      <xdr:col>86</xdr:col>
      <xdr:colOff>25400</xdr:colOff>
      <xdr:row>38</xdr:row>
      <xdr:rowOff>48130</xdr:rowOff>
    </xdr:to>
    <xdr:cxnSp macro="">
      <xdr:nvCxnSpPr>
        <xdr:cNvPr id="525" name="直線コネクタ 524"/>
        <xdr:cNvCxnSpPr/>
      </xdr:nvCxnSpPr>
      <xdr:spPr>
        <a:xfrm>
          <a:off x="16230600" y="65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3820</xdr:rowOff>
    </xdr:from>
    <xdr:ext cx="534377" cy="259045"/>
    <xdr:sp macro="" textlink="">
      <xdr:nvSpPr>
        <xdr:cNvPr id="526" name="消防費最大値テキスト"/>
        <xdr:cNvSpPr txBox="1"/>
      </xdr:nvSpPr>
      <xdr:spPr>
        <a:xfrm>
          <a:off x="16370300" y="514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57143</xdr:rowOff>
    </xdr:from>
    <xdr:to>
      <xdr:col>86</xdr:col>
      <xdr:colOff>25400</xdr:colOff>
      <xdr:row>31</xdr:row>
      <xdr:rowOff>57143</xdr:rowOff>
    </xdr:to>
    <xdr:cxnSp macro="">
      <xdr:nvCxnSpPr>
        <xdr:cNvPr id="527" name="直線コネクタ 526"/>
        <xdr:cNvCxnSpPr/>
      </xdr:nvCxnSpPr>
      <xdr:spPr>
        <a:xfrm>
          <a:off x="16230600" y="537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2736</xdr:rowOff>
    </xdr:from>
    <xdr:to>
      <xdr:col>85</xdr:col>
      <xdr:colOff>127000</xdr:colOff>
      <xdr:row>37</xdr:row>
      <xdr:rowOff>47019</xdr:rowOff>
    </xdr:to>
    <xdr:cxnSp macro="">
      <xdr:nvCxnSpPr>
        <xdr:cNvPr id="528" name="直線コネクタ 527"/>
        <xdr:cNvCxnSpPr/>
      </xdr:nvCxnSpPr>
      <xdr:spPr>
        <a:xfrm flipV="1">
          <a:off x="15481300" y="6174936"/>
          <a:ext cx="838200" cy="21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4335</xdr:rowOff>
    </xdr:from>
    <xdr:ext cx="534377" cy="259045"/>
    <xdr:sp macro="" textlink="">
      <xdr:nvSpPr>
        <xdr:cNvPr id="529" name="消防費平均値テキスト"/>
        <xdr:cNvSpPr txBox="1"/>
      </xdr:nvSpPr>
      <xdr:spPr>
        <a:xfrm>
          <a:off x="16370300" y="5833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152908</xdr:rowOff>
    </xdr:from>
    <xdr:to>
      <xdr:col>85</xdr:col>
      <xdr:colOff>177800</xdr:colOff>
      <xdr:row>35</xdr:row>
      <xdr:rowOff>83058</xdr:rowOff>
    </xdr:to>
    <xdr:sp macro="" textlink="">
      <xdr:nvSpPr>
        <xdr:cNvPr id="530" name="フローチャート: 判断 529"/>
        <xdr:cNvSpPr/>
      </xdr:nvSpPr>
      <xdr:spPr>
        <a:xfrm>
          <a:off x="162687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47019</xdr:rowOff>
    </xdr:from>
    <xdr:to>
      <xdr:col>81</xdr:col>
      <xdr:colOff>50800</xdr:colOff>
      <xdr:row>37</xdr:row>
      <xdr:rowOff>158837</xdr:rowOff>
    </xdr:to>
    <xdr:cxnSp macro="">
      <xdr:nvCxnSpPr>
        <xdr:cNvPr id="531" name="直線コネクタ 530"/>
        <xdr:cNvCxnSpPr/>
      </xdr:nvCxnSpPr>
      <xdr:spPr>
        <a:xfrm flipV="1">
          <a:off x="14592300" y="6390669"/>
          <a:ext cx="889000" cy="1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141739</xdr:rowOff>
    </xdr:from>
    <xdr:to>
      <xdr:col>81</xdr:col>
      <xdr:colOff>101600</xdr:colOff>
      <xdr:row>34</xdr:row>
      <xdr:rowOff>71889</xdr:rowOff>
    </xdr:to>
    <xdr:sp macro="" textlink="">
      <xdr:nvSpPr>
        <xdr:cNvPr id="532" name="フローチャート: 判断 531"/>
        <xdr:cNvSpPr/>
      </xdr:nvSpPr>
      <xdr:spPr>
        <a:xfrm>
          <a:off x="15430500" y="579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88416</xdr:rowOff>
    </xdr:from>
    <xdr:ext cx="534377" cy="259045"/>
    <xdr:sp macro="" textlink="">
      <xdr:nvSpPr>
        <xdr:cNvPr id="533" name="テキスト ボックス 532"/>
        <xdr:cNvSpPr txBox="1"/>
      </xdr:nvSpPr>
      <xdr:spPr>
        <a:xfrm>
          <a:off x="15214111" y="557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158837</xdr:rowOff>
    </xdr:from>
    <xdr:to>
      <xdr:col>76</xdr:col>
      <xdr:colOff>114300</xdr:colOff>
      <xdr:row>38</xdr:row>
      <xdr:rowOff>28862</xdr:rowOff>
    </xdr:to>
    <xdr:cxnSp macro="">
      <xdr:nvCxnSpPr>
        <xdr:cNvPr id="534" name="直線コネクタ 533"/>
        <xdr:cNvCxnSpPr/>
      </xdr:nvCxnSpPr>
      <xdr:spPr>
        <a:xfrm flipV="1">
          <a:off x="13703300" y="6502487"/>
          <a:ext cx="8890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161595</xdr:rowOff>
    </xdr:from>
    <xdr:to>
      <xdr:col>76</xdr:col>
      <xdr:colOff>165100</xdr:colOff>
      <xdr:row>34</xdr:row>
      <xdr:rowOff>91745</xdr:rowOff>
    </xdr:to>
    <xdr:sp macro="" textlink="">
      <xdr:nvSpPr>
        <xdr:cNvPr id="535" name="フローチャート: 判断 534"/>
        <xdr:cNvSpPr/>
      </xdr:nvSpPr>
      <xdr:spPr>
        <a:xfrm>
          <a:off x="14541500" y="581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108272</xdr:rowOff>
    </xdr:from>
    <xdr:ext cx="534377" cy="259045"/>
    <xdr:sp macro="" textlink="">
      <xdr:nvSpPr>
        <xdr:cNvPr id="536" name="テキスト ボックス 535"/>
        <xdr:cNvSpPr txBox="1"/>
      </xdr:nvSpPr>
      <xdr:spPr>
        <a:xfrm>
          <a:off x="14325111" y="559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28862</xdr:rowOff>
    </xdr:from>
    <xdr:to>
      <xdr:col>71</xdr:col>
      <xdr:colOff>177800</xdr:colOff>
      <xdr:row>38</xdr:row>
      <xdr:rowOff>104430</xdr:rowOff>
    </xdr:to>
    <xdr:cxnSp macro="">
      <xdr:nvCxnSpPr>
        <xdr:cNvPr id="537" name="直線コネクタ 536"/>
        <xdr:cNvCxnSpPr/>
      </xdr:nvCxnSpPr>
      <xdr:spPr>
        <a:xfrm flipV="1">
          <a:off x="12814300" y="6543962"/>
          <a:ext cx="889000" cy="7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6800</xdr:rowOff>
    </xdr:from>
    <xdr:to>
      <xdr:col>72</xdr:col>
      <xdr:colOff>38100</xdr:colOff>
      <xdr:row>34</xdr:row>
      <xdr:rowOff>108400</xdr:rowOff>
    </xdr:to>
    <xdr:sp macro="" textlink="">
      <xdr:nvSpPr>
        <xdr:cNvPr id="538" name="フローチャート: 判断 537"/>
        <xdr:cNvSpPr/>
      </xdr:nvSpPr>
      <xdr:spPr>
        <a:xfrm>
          <a:off x="13652500" y="58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124927</xdr:rowOff>
    </xdr:from>
    <xdr:ext cx="534377" cy="259045"/>
    <xdr:sp macro="" textlink="">
      <xdr:nvSpPr>
        <xdr:cNvPr id="539" name="テキスト ボックス 538"/>
        <xdr:cNvSpPr txBox="1"/>
      </xdr:nvSpPr>
      <xdr:spPr>
        <a:xfrm>
          <a:off x="13436111" y="56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30052</xdr:rowOff>
    </xdr:from>
    <xdr:to>
      <xdr:col>67</xdr:col>
      <xdr:colOff>101600</xdr:colOff>
      <xdr:row>34</xdr:row>
      <xdr:rowOff>131652</xdr:rowOff>
    </xdr:to>
    <xdr:sp macro="" textlink="">
      <xdr:nvSpPr>
        <xdr:cNvPr id="540" name="フローチャート: 判断 539"/>
        <xdr:cNvSpPr/>
      </xdr:nvSpPr>
      <xdr:spPr>
        <a:xfrm>
          <a:off x="12763500" y="585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148179</xdr:rowOff>
    </xdr:from>
    <xdr:ext cx="534377" cy="259045"/>
    <xdr:sp macro="" textlink="">
      <xdr:nvSpPr>
        <xdr:cNvPr id="541" name="テキスト ボックス 540"/>
        <xdr:cNvSpPr txBox="1"/>
      </xdr:nvSpPr>
      <xdr:spPr>
        <a:xfrm>
          <a:off x="12547111" y="563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123386</xdr:rowOff>
    </xdr:from>
    <xdr:to>
      <xdr:col>85</xdr:col>
      <xdr:colOff>177800</xdr:colOff>
      <xdr:row>36</xdr:row>
      <xdr:rowOff>53536</xdr:rowOff>
    </xdr:to>
    <xdr:sp macro="" textlink="">
      <xdr:nvSpPr>
        <xdr:cNvPr id="547" name="楕円 546"/>
        <xdr:cNvSpPr/>
      </xdr:nvSpPr>
      <xdr:spPr>
        <a:xfrm>
          <a:off x="16268700" y="61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101813</xdr:rowOff>
    </xdr:from>
    <xdr:ext cx="534377" cy="259045"/>
    <xdr:sp macro="" textlink="">
      <xdr:nvSpPr>
        <xdr:cNvPr id="548" name="消防費該当値テキスト"/>
        <xdr:cNvSpPr txBox="1"/>
      </xdr:nvSpPr>
      <xdr:spPr>
        <a:xfrm>
          <a:off x="16370300" y="610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167669</xdr:rowOff>
    </xdr:from>
    <xdr:to>
      <xdr:col>81</xdr:col>
      <xdr:colOff>101600</xdr:colOff>
      <xdr:row>37</xdr:row>
      <xdr:rowOff>97819</xdr:rowOff>
    </xdr:to>
    <xdr:sp macro="" textlink="">
      <xdr:nvSpPr>
        <xdr:cNvPr id="549" name="楕円 548"/>
        <xdr:cNvSpPr/>
      </xdr:nvSpPr>
      <xdr:spPr>
        <a:xfrm>
          <a:off x="15430500" y="633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88946</xdr:rowOff>
    </xdr:from>
    <xdr:ext cx="534377" cy="259045"/>
    <xdr:sp macro="" textlink="">
      <xdr:nvSpPr>
        <xdr:cNvPr id="550" name="テキスト ボックス 549"/>
        <xdr:cNvSpPr txBox="1"/>
      </xdr:nvSpPr>
      <xdr:spPr>
        <a:xfrm>
          <a:off x="15214111" y="643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108037</xdr:rowOff>
    </xdr:from>
    <xdr:to>
      <xdr:col>76</xdr:col>
      <xdr:colOff>165100</xdr:colOff>
      <xdr:row>38</xdr:row>
      <xdr:rowOff>38187</xdr:rowOff>
    </xdr:to>
    <xdr:sp macro="" textlink="">
      <xdr:nvSpPr>
        <xdr:cNvPr id="551" name="楕円 550"/>
        <xdr:cNvSpPr/>
      </xdr:nvSpPr>
      <xdr:spPr>
        <a:xfrm>
          <a:off x="14541500" y="64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29314</xdr:rowOff>
    </xdr:from>
    <xdr:ext cx="469744" cy="259045"/>
    <xdr:sp macro="" textlink="">
      <xdr:nvSpPr>
        <xdr:cNvPr id="552" name="テキスト ボックス 551"/>
        <xdr:cNvSpPr txBox="1"/>
      </xdr:nvSpPr>
      <xdr:spPr>
        <a:xfrm>
          <a:off x="14357428" y="654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149512</xdr:rowOff>
    </xdr:from>
    <xdr:to>
      <xdr:col>72</xdr:col>
      <xdr:colOff>38100</xdr:colOff>
      <xdr:row>38</xdr:row>
      <xdr:rowOff>79662</xdr:rowOff>
    </xdr:to>
    <xdr:sp macro="" textlink="">
      <xdr:nvSpPr>
        <xdr:cNvPr id="553" name="楕円 552"/>
        <xdr:cNvSpPr/>
      </xdr:nvSpPr>
      <xdr:spPr>
        <a:xfrm>
          <a:off x="13652500" y="649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70789</xdr:rowOff>
    </xdr:from>
    <xdr:ext cx="469744" cy="259045"/>
    <xdr:sp macro="" textlink="">
      <xdr:nvSpPr>
        <xdr:cNvPr id="554" name="テキスト ボックス 553"/>
        <xdr:cNvSpPr txBox="1"/>
      </xdr:nvSpPr>
      <xdr:spPr>
        <a:xfrm>
          <a:off x="13468428" y="658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53630</xdr:rowOff>
    </xdr:from>
    <xdr:to>
      <xdr:col>67</xdr:col>
      <xdr:colOff>101600</xdr:colOff>
      <xdr:row>38</xdr:row>
      <xdr:rowOff>155230</xdr:rowOff>
    </xdr:to>
    <xdr:sp macro="" textlink="">
      <xdr:nvSpPr>
        <xdr:cNvPr id="555" name="楕円 554"/>
        <xdr:cNvSpPr/>
      </xdr:nvSpPr>
      <xdr:spPr>
        <a:xfrm>
          <a:off x="12763500" y="656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146357</xdr:rowOff>
    </xdr:from>
    <xdr:ext cx="469744" cy="259045"/>
    <xdr:sp macro="" textlink="">
      <xdr:nvSpPr>
        <xdr:cNvPr id="556" name="テキスト ボックス 555"/>
        <xdr:cNvSpPr txBox="1"/>
      </xdr:nvSpPr>
      <xdr:spPr>
        <a:xfrm>
          <a:off x="12579428" y="66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101034</xdr:rowOff>
    </xdr:from>
    <xdr:to>
      <xdr:col>85</xdr:col>
      <xdr:colOff>126364</xdr:colOff>
      <xdr:row>59</xdr:row>
      <xdr:rowOff>87122</xdr:rowOff>
    </xdr:to>
    <xdr:cxnSp macro="">
      <xdr:nvCxnSpPr>
        <xdr:cNvPr id="583" name="直線コネクタ 582"/>
        <xdr:cNvCxnSpPr/>
      </xdr:nvCxnSpPr>
      <xdr:spPr>
        <a:xfrm flipV="1">
          <a:off x="16317595" y="8673534"/>
          <a:ext cx="1269" cy="152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90949</xdr:rowOff>
    </xdr:from>
    <xdr:ext cx="534377" cy="259045"/>
    <xdr:sp macro="" textlink="">
      <xdr:nvSpPr>
        <xdr:cNvPr id="584" name="教育費最小値テキスト"/>
        <xdr:cNvSpPr txBox="1"/>
      </xdr:nvSpPr>
      <xdr:spPr>
        <a:xfrm>
          <a:off x="16370300" y="102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87122</xdr:rowOff>
    </xdr:from>
    <xdr:to>
      <xdr:col>86</xdr:col>
      <xdr:colOff>25400</xdr:colOff>
      <xdr:row>59</xdr:row>
      <xdr:rowOff>87122</xdr:rowOff>
    </xdr:to>
    <xdr:cxnSp macro="">
      <xdr:nvCxnSpPr>
        <xdr:cNvPr id="585" name="直線コネクタ 584"/>
        <xdr:cNvCxnSpPr/>
      </xdr:nvCxnSpPr>
      <xdr:spPr>
        <a:xfrm>
          <a:off x="16230600" y="1020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47711</xdr:rowOff>
    </xdr:from>
    <xdr:ext cx="534377" cy="259045"/>
    <xdr:sp macro="" textlink="">
      <xdr:nvSpPr>
        <xdr:cNvPr id="586" name="教育費最大値テキスト"/>
        <xdr:cNvSpPr txBox="1"/>
      </xdr:nvSpPr>
      <xdr:spPr>
        <a:xfrm>
          <a:off x="16370300" y="844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101034</xdr:rowOff>
    </xdr:from>
    <xdr:to>
      <xdr:col>86</xdr:col>
      <xdr:colOff>25400</xdr:colOff>
      <xdr:row>50</xdr:row>
      <xdr:rowOff>101034</xdr:rowOff>
    </xdr:to>
    <xdr:cxnSp macro="">
      <xdr:nvCxnSpPr>
        <xdr:cNvPr id="587" name="直線コネクタ 586"/>
        <xdr:cNvCxnSpPr/>
      </xdr:nvCxnSpPr>
      <xdr:spPr>
        <a:xfrm>
          <a:off x="16230600" y="867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121282</xdr:rowOff>
    </xdr:from>
    <xdr:to>
      <xdr:col>85</xdr:col>
      <xdr:colOff>127000</xdr:colOff>
      <xdr:row>56</xdr:row>
      <xdr:rowOff>141692</xdr:rowOff>
    </xdr:to>
    <xdr:cxnSp macro="">
      <xdr:nvCxnSpPr>
        <xdr:cNvPr id="588" name="直線コネクタ 587"/>
        <xdr:cNvCxnSpPr/>
      </xdr:nvCxnSpPr>
      <xdr:spPr>
        <a:xfrm>
          <a:off x="15481300" y="9551032"/>
          <a:ext cx="838200" cy="19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158673</xdr:rowOff>
    </xdr:from>
    <xdr:ext cx="534377" cy="259045"/>
    <xdr:sp macro="" textlink="">
      <xdr:nvSpPr>
        <xdr:cNvPr id="589" name="教育費平均値テキスト"/>
        <xdr:cNvSpPr txBox="1"/>
      </xdr:nvSpPr>
      <xdr:spPr>
        <a:xfrm>
          <a:off x="16370300" y="9416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135796</xdr:rowOff>
    </xdr:from>
    <xdr:to>
      <xdr:col>85</xdr:col>
      <xdr:colOff>177800</xdr:colOff>
      <xdr:row>56</xdr:row>
      <xdr:rowOff>65946</xdr:rowOff>
    </xdr:to>
    <xdr:sp macro="" textlink="">
      <xdr:nvSpPr>
        <xdr:cNvPr id="590" name="フローチャート: 判断 589"/>
        <xdr:cNvSpPr/>
      </xdr:nvSpPr>
      <xdr:spPr>
        <a:xfrm>
          <a:off x="16268700" y="956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121282</xdr:rowOff>
    </xdr:from>
    <xdr:to>
      <xdr:col>81</xdr:col>
      <xdr:colOff>50800</xdr:colOff>
      <xdr:row>56</xdr:row>
      <xdr:rowOff>15211</xdr:rowOff>
    </xdr:to>
    <xdr:cxnSp macro="">
      <xdr:nvCxnSpPr>
        <xdr:cNvPr id="591" name="直線コネクタ 590"/>
        <xdr:cNvCxnSpPr/>
      </xdr:nvCxnSpPr>
      <xdr:spPr>
        <a:xfrm flipV="1">
          <a:off x="14592300" y="9551032"/>
          <a:ext cx="8890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122145</xdr:rowOff>
    </xdr:from>
    <xdr:to>
      <xdr:col>81</xdr:col>
      <xdr:colOff>101600</xdr:colOff>
      <xdr:row>57</xdr:row>
      <xdr:rowOff>52295</xdr:rowOff>
    </xdr:to>
    <xdr:sp macro="" textlink="">
      <xdr:nvSpPr>
        <xdr:cNvPr id="592" name="フローチャート: 判断 591"/>
        <xdr:cNvSpPr/>
      </xdr:nvSpPr>
      <xdr:spPr>
        <a:xfrm>
          <a:off x="15430500" y="972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43422</xdr:rowOff>
    </xdr:from>
    <xdr:ext cx="534377" cy="259045"/>
    <xdr:sp macro="" textlink="">
      <xdr:nvSpPr>
        <xdr:cNvPr id="593" name="テキスト ボックス 592"/>
        <xdr:cNvSpPr txBox="1"/>
      </xdr:nvSpPr>
      <xdr:spPr>
        <a:xfrm>
          <a:off x="15214111" y="98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146852</xdr:rowOff>
    </xdr:from>
    <xdr:to>
      <xdr:col>76</xdr:col>
      <xdr:colOff>114300</xdr:colOff>
      <xdr:row>56</xdr:row>
      <xdr:rowOff>15211</xdr:rowOff>
    </xdr:to>
    <xdr:cxnSp macro="">
      <xdr:nvCxnSpPr>
        <xdr:cNvPr id="594" name="直線コネクタ 593"/>
        <xdr:cNvCxnSpPr/>
      </xdr:nvCxnSpPr>
      <xdr:spPr>
        <a:xfrm>
          <a:off x="13703300" y="9576602"/>
          <a:ext cx="889000" cy="3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13070</xdr:rowOff>
    </xdr:from>
    <xdr:to>
      <xdr:col>76</xdr:col>
      <xdr:colOff>165100</xdr:colOff>
      <xdr:row>57</xdr:row>
      <xdr:rowOff>114670</xdr:rowOff>
    </xdr:to>
    <xdr:sp macro="" textlink="">
      <xdr:nvSpPr>
        <xdr:cNvPr id="595" name="フローチャート: 判断 594"/>
        <xdr:cNvSpPr/>
      </xdr:nvSpPr>
      <xdr:spPr>
        <a:xfrm>
          <a:off x="14541500" y="978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105797</xdr:rowOff>
    </xdr:from>
    <xdr:ext cx="534377" cy="259045"/>
    <xdr:sp macro="" textlink="">
      <xdr:nvSpPr>
        <xdr:cNvPr id="596" name="テキスト ボックス 595"/>
        <xdr:cNvSpPr txBox="1"/>
      </xdr:nvSpPr>
      <xdr:spPr>
        <a:xfrm>
          <a:off x="14325111" y="987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114064</xdr:rowOff>
    </xdr:from>
    <xdr:to>
      <xdr:col>71</xdr:col>
      <xdr:colOff>177800</xdr:colOff>
      <xdr:row>55</xdr:row>
      <xdr:rowOff>146852</xdr:rowOff>
    </xdr:to>
    <xdr:cxnSp macro="">
      <xdr:nvCxnSpPr>
        <xdr:cNvPr id="597" name="直線コネクタ 596"/>
        <xdr:cNvCxnSpPr/>
      </xdr:nvCxnSpPr>
      <xdr:spPr>
        <a:xfrm>
          <a:off x="12814300" y="9543814"/>
          <a:ext cx="889000" cy="3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139780</xdr:rowOff>
    </xdr:from>
    <xdr:to>
      <xdr:col>72</xdr:col>
      <xdr:colOff>38100</xdr:colOff>
      <xdr:row>57</xdr:row>
      <xdr:rowOff>69930</xdr:rowOff>
    </xdr:to>
    <xdr:sp macro="" textlink="">
      <xdr:nvSpPr>
        <xdr:cNvPr id="598" name="フローチャート: 判断 597"/>
        <xdr:cNvSpPr/>
      </xdr:nvSpPr>
      <xdr:spPr>
        <a:xfrm>
          <a:off x="13652500" y="974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61057</xdr:rowOff>
    </xdr:from>
    <xdr:ext cx="534377" cy="259045"/>
    <xdr:sp macro="" textlink="">
      <xdr:nvSpPr>
        <xdr:cNvPr id="599" name="テキスト ボックス 598"/>
        <xdr:cNvSpPr txBox="1"/>
      </xdr:nvSpPr>
      <xdr:spPr>
        <a:xfrm>
          <a:off x="13436111" y="983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87985</xdr:rowOff>
    </xdr:from>
    <xdr:to>
      <xdr:col>67</xdr:col>
      <xdr:colOff>101600</xdr:colOff>
      <xdr:row>58</xdr:row>
      <xdr:rowOff>18135</xdr:rowOff>
    </xdr:to>
    <xdr:sp macro="" textlink="">
      <xdr:nvSpPr>
        <xdr:cNvPr id="600" name="フローチャート: 判断 599"/>
        <xdr:cNvSpPr/>
      </xdr:nvSpPr>
      <xdr:spPr>
        <a:xfrm>
          <a:off x="12763500" y="986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9262</xdr:rowOff>
    </xdr:from>
    <xdr:ext cx="534377" cy="259045"/>
    <xdr:sp macro="" textlink="">
      <xdr:nvSpPr>
        <xdr:cNvPr id="601" name="テキスト ボックス 600"/>
        <xdr:cNvSpPr txBox="1"/>
      </xdr:nvSpPr>
      <xdr:spPr>
        <a:xfrm>
          <a:off x="12547111" y="995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90892</xdr:rowOff>
    </xdr:from>
    <xdr:to>
      <xdr:col>85</xdr:col>
      <xdr:colOff>177800</xdr:colOff>
      <xdr:row>57</xdr:row>
      <xdr:rowOff>21042</xdr:rowOff>
    </xdr:to>
    <xdr:sp macro="" textlink="">
      <xdr:nvSpPr>
        <xdr:cNvPr id="607" name="楕円 606"/>
        <xdr:cNvSpPr/>
      </xdr:nvSpPr>
      <xdr:spPr>
        <a:xfrm>
          <a:off x="16268700" y="969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69319</xdr:rowOff>
    </xdr:from>
    <xdr:ext cx="534377" cy="259045"/>
    <xdr:sp macro="" textlink="">
      <xdr:nvSpPr>
        <xdr:cNvPr id="608" name="教育費該当値テキスト"/>
        <xdr:cNvSpPr txBox="1"/>
      </xdr:nvSpPr>
      <xdr:spPr>
        <a:xfrm>
          <a:off x="16370300" y="967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70482</xdr:rowOff>
    </xdr:from>
    <xdr:to>
      <xdr:col>81</xdr:col>
      <xdr:colOff>101600</xdr:colOff>
      <xdr:row>56</xdr:row>
      <xdr:rowOff>632</xdr:rowOff>
    </xdr:to>
    <xdr:sp macro="" textlink="">
      <xdr:nvSpPr>
        <xdr:cNvPr id="609" name="楕円 608"/>
        <xdr:cNvSpPr/>
      </xdr:nvSpPr>
      <xdr:spPr>
        <a:xfrm>
          <a:off x="15430500" y="950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17159</xdr:rowOff>
    </xdr:from>
    <xdr:ext cx="534377" cy="259045"/>
    <xdr:sp macro="" textlink="">
      <xdr:nvSpPr>
        <xdr:cNvPr id="610" name="テキスト ボックス 609"/>
        <xdr:cNvSpPr txBox="1"/>
      </xdr:nvSpPr>
      <xdr:spPr>
        <a:xfrm>
          <a:off x="15214111" y="927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135861</xdr:rowOff>
    </xdr:from>
    <xdr:to>
      <xdr:col>76</xdr:col>
      <xdr:colOff>165100</xdr:colOff>
      <xdr:row>56</xdr:row>
      <xdr:rowOff>66011</xdr:rowOff>
    </xdr:to>
    <xdr:sp macro="" textlink="">
      <xdr:nvSpPr>
        <xdr:cNvPr id="611" name="楕円 610"/>
        <xdr:cNvSpPr/>
      </xdr:nvSpPr>
      <xdr:spPr>
        <a:xfrm>
          <a:off x="14541500" y="956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82538</xdr:rowOff>
    </xdr:from>
    <xdr:ext cx="534377" cy="259045"/>
    <xdr:sp macro="" textlink="">
      <xdr:nvSpPr>
        <xdr:cNvPr id="612" name="テキスト ボックス 611"/>
        <xdr:cNvSpPr txBox="1"/>
      </xdr:nvSpPr>
      <xdr:spPr>
        <a:xfrm>
          <a:off x="14325111" y="934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96052</xdr:rowOff>
    </xdr:from>
    <xdr:to>
      <xdr:col>72</xdr:col>
      <xdr:colOff>38100</xdr:colOff>
      <xdr:row>56</xdr:row>
      <xdr:rowOff>26202</xdr:rowOff>
    </xdr:to>
    <xdr:sp macro="" textlink="">
      <xdr:nvSpPr>
        <xdr:cNvPr id="613" name="楕円 612"/>
        <xdr:cNvSpPr/>
      </xdr:nvSpPr>
      <xdr:spPr>
        <a:xfrm>
          <a:off x="13652500" y="95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42729</xdr:rowOff>
    </xdr:from>
    <xdr:ext cx="534377" cy="259045"/>
    <xdr:sp macro="" textlink="">
      <xdr:nvSpPr>
        <xdr:cNvPr id="614" name="テキスト ボックス 613"/>
        <xdr:cNvSpPr txBox="1"/>
      </xdr:nvSpPr>
      <xdr:spPr>
        <a:xfrm>
          <a:off x="13436111" y="930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63264</xdr:rowOff>
    </xdr:from>
    <xdr:to>
      <xdr:col>67</xdr:col>
      <xdr:colOff>101600</xdr:colOff>
      <xdr:row>55</xdr:row>
      <xdr:rowOff>164864</xdr:rowOff>
    </xdr:to>
    <xdr:sp macro="" textlink="">
      <xdr:nvSpPr>
        <xdr:cNvPr id="615" name="楕円 614"/>
        <xdr:cNvSpPr/>
      </xdr:nvSpPr>
      <xdr:spPr>
        <a:xfrm>
          <a:off x="12763500" y="9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9941</xdr:rowOff>
    </xdr:from>
    <xdr:ext cx="534377" cy="259045"/>
    <xdr:sp macro="" textlink="">
      <xdr:nvSpPr>
        <xdr:cNvPr id="616" name="テキスト ボックス 615"/>
        <xdr:cNvSpPr txBox="1"/>
      </xdr:nvSpPr>
      <xdr:spPr>
        <a:xfrm>
          <a:off x="12547111" y="926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0" name="テキスト ボックス 62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2" name="テキスト ボックス 63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4" name="テキスト ボックス 63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6" name="テキスト ボックス 63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8" name="テキスト ボックス 63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145453</xdr:rowOff>
    </xdr:from>
    <xdr:to>
      <xdr:col>85</xdr:col>
      <xdr:colOff>126364</xdr:colOff>
      <xdr:row>79</xdr:row>
      <xdr:rowOff>44450</xdr:rowOff>
    </xdr:to>
    <xdr:cxnSp macro="">
      <xdr:nvCxnSpPr>
        <xdr:cNvPr id="640" name="直線コネクタ 639"/>
        <xdr:cNvCxnSpPr/>
      </xdr:nvCxnSpPr>
      <xdr:spPr>
        <a:xfrm flipV="1">
          <a:off x="16317595" y="11975503"/>
          <a:ext cx="1269" cy="16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92130</xdr:rowOff>
    </xdr:from>
    <xdr:ext cx="534377" cy="259045"/>
    <xdr:sp macro="" textlink="">
      <xdr:nvSpPr>
        <xdr:cNvPr id="643" name="災害復旧費最大値テキスト"/>
        <xdr:cNvSpPr txBox="1"/>
      </xdr:nvSpPr>
      <xdr:spPr>
        <a:xfrm>
          <a:off x="16370300" y="117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145453</xdr:rowOff>
    </xdr:from>
    <xdr:to>
      <xdr:col>86</xdr:col>
      <xdr:colOff>25400</xdr:colOff>
      <xdr:row>69</xdr:row>
      <xdr:rowOff>145453</xdr:rowOff>
    </xdr:to>
    <xdr:cxnSp macro="">
      <xdr:nvCxnSpPr>
        <xdr:cNvPr id="644" name="直線コネクタ 643"/>
        <xdr:cNvCxnSpPr/>
      </xdr:nvCxnSpPr>
      <xdr:spPr>
        <a:xfrm>
          <a:off x="16230600" y="1197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5" name="直線コネクタ 64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23232</xdr:rowOff>
    </xdr:from>
    <xdr:ext cx="469744" cy="259045"/>
    <xdr:sp macro="" textlink="">
      <xdr:nvSpPr>
        <xdr:cNvPr id="646" name="災害復旧費平均値テキスト"/>
        <xdr:cNvSpPr txBox="1"/>
      </xdr:nvSpPr>
      <xdr:spPr>
        <a:xfrm>
          <a:off x="16370300" y="1322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355</xdr:rowOff>
    </xdr:from>
    <xdr:to>
      <xdr:col>85</xdr:col>
      <xdr:colOff>177800</xdr:colOff>
      <xdr:row>78</xdr:row>
      <xdr:rowOff>101955</xdr:rowOff>
    </xdr:to>
    <xdr:sp macro="" textlink="">
      <xdr:nvSpPr>
        <xdr:cNvPr id="647" name="フローチャート: 判断 646"/>
        <xdr:cNvSpPr/>
      </xdr:nvSpPr>
      <xdr:spPr>
        <a:xfrm>
          <a:off x="16268700" y="1337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8" name="直線コネクタ 64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40932</xdr:rowOff>
    </xdr:from>
    <xdr:to>
      <xdr:col>81</xdr:col>
      <xdr:colOff>101600</xdr:colOff>
      <xdr:row>77</xdr:row>
      <xdr:rowOff>142532</xdr:rowOff>
    </xdr:to>
    <xdr:sp macro="" textlink="">
      <xdr:nvSpPr>
        <xdr:cNvPr id="649" name="フローチャート: 判断 648"/>
        <xdr:cNvSpPr/>
      </xdr:nvSpPr>
      <xdr:spPr>
        <a:xfrm>
          <a:off x="15430500" y="132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159059</xdr:rowOff>
    </xdr:from>
    <xdr:ext cx="469744" cy="259045"/>
    <xdr:sp macro="" textlink="">
      <xdr:nvSpPr>
        <xdr:cNvPr id="650" name="テキスト ボックス 649"/>
        <xdr:cNvSpPr txBox="1"/>
      </xdr:nvSpPr>
      <xdr:spPr>
        <a:xfrm>
          <a:off x="15246428" y="130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1" name="直線コネクタ 65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112218</xdr:rowOff>
    </xdr:from>
    <xdr:to>
      <xdr:col>76</xdr:col>
      <xdr:colOff>165100</xdr:colOff>
      <xdr:row>78</xdr:row>
      <xdr:rowOff>42368</xdr:rowOff>
    </xdr:to>
    <xdr:sp macro="" textlink="">
      <xdr:nvSpPr>
        <xdr:cNvPr id="652" name="フローチャート: 判断 651"/>
        <xdr:cNvSpPr/>
      </xdr:nvSpPr>
      <xdr:spPr>
        <a:xfrm>
          <a:off x="14541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58895</xdr:rowOff>
    </xdr:from>
    <xdr:ext cx="469744" cy="259045"/>
    <xdr:sp macro="" textlink="">
      <xdr:nvSpPr>
        <xdr:cNvPr id="653" name="テキスト ボックス 652"/>
        <xdr:cNvSpPr txBox="1"/>
      </xdr:nvSpPr>
      <xdr:spPr>
        <a:xfrm>
          <a:off x="14357428" y="1308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4" name="直線コネクタ 65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24549</xdr:rowOff>
    </xdr:from>
    <xdr:to>
      <xdr:col>72</xdr:col>
      <xdr:colOff>38100</xdr:colOff>
      <xdr:row>78</xdr:row>
      <xdr:rowOff>126149</xdr:rowOff>
    </xdr:to>
    <xdr:sp macro="" textlink="">
      <xdr:nvSpPr>
        <xdr:cNvPr id="655" name="フローチャート: 判断 654"/>
        <xdr:cNvSpPr/>
      </xdr:nvSpPr>
      <xdr:spPr>
        <a:xfrm>
          <a:off x="13652500" y="133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142676</xdr:rowOff>
    </xdr:from>
    <xdr:ext cx="469744" cy="259045"/>
    <xdr:sp macro="" textlink="">
      <xdr:nvSpPr>
        <xdr:cNvPr id="656" name="テキスト ボックス 655"/>
        <xdr:cNvSpPr txBox="1"/>
      </xdr:nvSpPr>
      <xdr:spPr>
        <a:xfrm>
          <a:off x="13468428" y="1317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68935</xdr:rowOff>
    </xdr:from>
    <xdr:to>
      <xdr:col>67</xdr:col>
      <xdr:colOff>101600</xdr:colOff>
      <xdr:row>78</xdr:row>
      <xdr:rowOff>170535</xdr:rowOff>
    </xdr:to>
    <xdr:sp macro="" textlink="">
      <xdr:nvSpPr>
        <xdr:cNvPr id="657" name="フローチャート: 判断 656"/>
        <xdr:cNvSpPr/>
      </xdr:nvSpPr>
      <xdr:spPr>
        <a:xfrm>
          <a:off x="12763500" y="1344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15612</xdr:rowOff>
    </xdr:from>
    <xdr:ext cx="469744" cy="259045"/>
    <xdr:sp macro="" textlink="">
      <xdr:nvSpPr>
        <xdr:cNvPr id="658" name="テキスト ボックス 657"/>
        <xdr:cNvSpPr txBox="1"/>
      </xdr:nvSpPr>
      <xdr:spPr>
        <a:xfrm>
          <a:off x="12579428" y="1321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4" name="楕円 66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5"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6" name="楕円 66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7" name="テキスト ボックス 66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8" name="楕円 66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9" name="テキスト ボックス 66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0" name="楕円 66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1" name="テキスト ボックス 67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2" name="楕円 67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3" name="テキスト ボックス 67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6" name="テキスト ボックス 68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0" name="テキスト ボックス 68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2" name="テキスト ボックス 69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4" name="テキスト ボックス 69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71577</xdr:rowOff>
    </xdr:from>
    <xdr:to>
      <xdr:col>85</xdr:col>
      <xdr:colOff>126364</xdr:colOff>
      <xdr:row>99</xdr:row>
      <xdr:rowOff>33096</xdr:rowOff>
    </xdr:to>
    <xdr:cxnSp macro="">
      <xdr:nvCxnSpPr>
        <xdr:cNvPr id="698" name="直線コネクタ 697"/>
        <xdr:cNvCxnSpPr/>
      </xdr:nvCxnSpPr>
      <xdr:spPr>
        <a:xfrm flipV="1">
          <a:off x="16317595" y="15673527"/>
          <a:ext cx="1269" cy="1333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36923</xdr:rowOff>
    </xdr:from>
    <xdr:ext cx="534377" cy="259045"/>
    <xdr:sp macro="" textlink="">
      <xdr:nvSpPr>
        <xdr:cNvPr id="699" name="公債費最小値テキスト"/>
        <xdr:cNvSpPr txBox="1"/>
      </xdr:nvSpPr>
      <xdr:spPr>
        <a:xfrm>
          <a:off x="16370300" y="1701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33096</xdr:rowOff>
    </xdr:from>
    <xdr:to>
      <xdr:col>86</xdr:col>
      <xdr:colOff>25400</xdr:colOff>
      <xdr:row>99</xdr:row>
      <xdr:rowOff>33096</xdr:rowOff>
    </xdr:to>
    <xdr:cxnSp macro="">
      <xdr:nvCxnSpPr>
        <xdr:cNvPr id="700" name="直線コネクタ 699"/>
        <xdr:cNvCxnSpPr/>
      </xdr:nvCxnSpPr>
      <xdr:spPr>
        <a:xfrm>
          <a:off x="16230600" y="1700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18254</xdr:rowOff>
    </xdr:from>
    <xdr:ext cx="534377" cy="259045"/>
    <xdr:sp macro="" textlink="">
      <xdr:nvSpPr>
        <xdr:cNvPr id="701" name="公債費最大値テキスト"/>
        <xdr:cNvSpPr txBox="1"/>
      </xdr:nvSpPr>
      <xdr:spPr>
        <a:xfrm>
          <a:off x="16370300" y="154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71577</xdr:rowOff>
    </xdr:from>
    <xdr:to>
      <xdr:col>86</xdr:col>
      <xdr:colOff>25400</xdr:colOff>
      <xdr:row>91</xdr:row>
      <xdr:rowOff>71577</xdr:rowOff>
    </xdr:to>
    <xdr:cxnSp macro="">
      <xdr:nvCxnSpPr>
        <xdr:cNvPr id="702" name="直線コネクタ 701"/>
        <xdr:cNvCxnSpPr/>
      </xdr:nvCxnSpPr>
      <xdr:spPr>
        <a:xfrm>
          <a:off x="16230600" y="15673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60489</xdr:rowOff>
    </xdr:from>
    <xdr:to>
      <xdr:col>85</xdr:col>
      <xdr:colOff>127000</xdr:colOff>
      <xdr:row>98</xdr:row>
      <xdr:rowOff>64396</xdr:rowOff>
    </xdr:to>
    <xdr:cxnSp macro="">
      <xdr:nvCxnSpPr>
        <xdr:cNvPr id="703" name="直線コネクタ 702"/>
        <xdr:cNvCxnSpPr/>
      </xdr:nvCxnSpPr>
      <xdr:spPr>
        <a:xfrm flipV="1">
          <a:off x="15481300" y="16862589"/>
          <a:ext cx="8382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52836</xdr:rowOff>
    </xdr:from>
    <xdr:ext cx="534377" cy="259045"/>
    <xdr:sp macro="" textlink="">
      <xdr:nvSpPr>
        <xdr:cNvPr id="704" name="公債費平均値テキスト"/>
        <xdr:cNvSpPr txBox="1"/>
      </xdr:nvSpPr>
      <xdr:spPr>
        <a:xfrm>
          <a:off x="16370300" y="16340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29959</xdr:rowOff>
    </xdr:from>
    <xdr:to>
      <xdr:col>85</xdr:col>
      <xdr:colOff>177800</xdr:colOff>
      <xdr:row>96</xdr:row>
      <xdr:rowOff>131559</xdr:rowOff>
    </xdr:to>
    <xdr:sp macro="" textlink="">
      <xdr:nvSpPr>
        <xdr:cNvPr id="705" name="フローチャート: 判断 704"/>
        <xdr:cNvSpPr/>
      </xdr:nvSpPr>
      <xdr:spPr>
        <a:xfrm>
          <a:off x="16268700" y="1648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64396</xdr:rowOff>
    </xdr:from>
    <xdr:to>
      <xdr:col>81</xdr:col>
      <xdr:colOff>50800</xdr:colOff>
      <xdr:row>98</xdr:row>
      <xdr:rowOff>64491</xdr:rowOff>
    </xdr:to>
    <xdr:cxnSp macro="">
      <xdr:nvCxnSpPr>
        <xdr:cNvPr id="706" name="直線コネクタ 705"/>
        <xdr:cNvCxnSpPr/>
      </xdr:nvCxnSpPr>
      <xdr:spPr>
        <a:xfrm flipV="1">
          <a:off x="14592300" y="16866496"/>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21140</xdr:rowOff>
    </xdr:from>
    <xdr:to>
      <xdr:col>81</xdr:col>
      <xdr:colOff>101600</xdr:colOff>
      <xdr:row>95</xdr:row>
      <xdr:rowOff>122740</xdr:rowOff>
    </xdr:to>
    <xdr:sp macro="" textlink="">
      <xdr:nvSpPr>
        <xdr:cNvPr id="707" name="フローチャート: 判断 706"/>
        <xdr:cNvSpPr/>
      </xdr:nvSpPr>
      <xdr:spPr>
        <a:xfrm>
          <a:off x="15430500" y="1630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139267</xdr:rowOff>
    </xdr:from>
    <xdr:ext cx="534377" cy="259045"/>
    <xdr:sp macro="" textlink="">
      <xdr:nvSpPr>
        <xdr:cNvPr id="708" name="テキスト ボックス 707"/>
        <xdr:cNvSpPr txBox="1"/>
      </xdr:nvSpPr>
      <xdr:spPr>
        <a:xfrm>
          <a:off x="15214111" y="1608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64491</xdr:rowOff>
    </xdr:from>
    <xdr:to>
      <xdr:col>76</xdr:col>
      <xdr:colOff>114300</xdr:colOff>
      <xdr:row>98</xdr:row>
      <xdr:rowOff>72301</xdr:rowOff>
    </xdr:to>
    <xdr:cxnSp macro="">
      <xdr:nvCxnSpPr>
        <xdr:cNvPr id="709" name="直線コネクタ 708"/>
        <xdr:cNvCxnSpPr/>
      </xdr:nvCxnSpPr>
      <xdr:spPr>
        <a:xfrm flipV="1">
          <a:off x="13703300" y="16866591"/>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27521</xdr:rowOff>
    </xdr:from>
    <xdr:to>
      <xdr:col>76</xdr:col>
      <xdr:colOff>165100</xdr:colOff>
      <xdr:row>95</xdr:row>
      <xdr:rowOff>129121</xdr:rowOff>
    </xdr:to>
    <xdr:sp macro="" textlink="">
      <xdr:nvSpPr>
        <xdr:cNvPr id="710" name="フローチャート: 判断 709"/>
        <xdr:cNvSpPr/>
      </xdr:nvSpPr>
      <xdr:spPr>
        <a:xfrm>
          <a:off x="14541500" y="16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145648</xdr:rowOff>
    </xdr:from>
    <xdr:ext cx="534377" cy="259045"/>
    <xdr:sp macro="" textlink="">
      <xdr:nvSpPr>
        <xdr:cNvPr id="711" name="テキスト ボックス 710"/>
        <xdr:cNvSpPr txBox="1"/>
      </xdr:nvSpPr>
      <xdr:spPr>
        <a:xfrm>
          <a:off x="14325111" y="1609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72301</xdr:rowOff>
    </xdr:from>
    <xdr:to>
      <xdr:col>71</xdr:col>
      <xdr:colOff>177800</xdr:colOff>
      <xdr:row>98</xdr:row>
      <xdr:rowOff>86931</xdr:rowOff>
    </xdr:to>
    <xdr:cxnSp macro="">
      <xdr:nvCxnSpPr>
        <xdr:cNvPr id="712" name="直線コネクタ 711"/>
        <xdr:cNvCxnSpPr/>
      </xdr:nvCxnSpPr>
      <xdr:spPr>
        <a:xfrm flipV="1">
          <a:off x="12814300" y="16874401"/>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8776</xdr:rowOff>
    </xdr:from>
    <xdr:to>
      <xdr:col>72</xdr:col>
      <xdr:colOff>38100</xdr:colOff>
      <xdr:row>95</xdr:row>
      <xdr:rowOff>110376</xdr:rowOff>
    </xdr:to>
    <xdr:sp macro="" textlink="">
      <xdr:nvSpPr>
        <xdr:cNvPr id="713" name="フローチャート: 判断 712"/>
        <xdr:cNvSpPr/>
      </xdr:nvSpPr>
      <xdr:spPr>
        <a:xfrm>
          <a:off x="13652500" y="162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126903</xdr:rowOff>
    </xdr:from>
    <xdr:ext cx="534377" cy="259045"/>
    <xdr:sp macro="" textlink="">
      <xdr:nvSpPr>
        <xdr:cNvPr id="714" name="テキスト ボックス 713"/>
        <xdr:cNvSpPr txBox="1"/>
      </xdr:nvSpPr>
      <xdr:spPr>
        <a:xfrm>
          <a:off x="13436111" y="1607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5251</xdr:rowOff>
    </xdr:from>
    <xdr:to>
      <xdr:col>67</xdr:col>
      <xdr:colOff>101600</xdr:colOff>
      <xdr:row>95</xdr:row>
      <xdr:rowOff>106851</xdr:rowOff>
    </xdr:to>
    <xdr:sp macro="" textlink="">
      <xdr:nvSpPr>
        <xdr:cNvPr id="715" name="フローチャート: 判断 714"/>
        <xdr:cNvSpPr/>
      </xdr:nvSpPr>
      <xdr:spPr>
        <a:xfrm>
          <a:off x="12763500" y="1629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123378</xdr:rowOff>
    </xdr:from>
    <xdr:ext cx="534377" cy="259045"/>
    <xdr:sp macro="" textlink="">
      <xdr:nvSpPr>
        <xdr:cNvPr id="716" name="テキスト ボックス 715"/>
        <xdr:cNvSpPr txBox="1"/>
      </xdr:nvSpPr>
      <xdr:spPr>
        <a:xfrm>
          <a:off x="12547111" y="1606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9689</xdr:rowOff>
    </xdr:from>
    <xdr:to>
      <xdr:col>85</xdr:col>
      <xdr:colOff>177800</xdr:colOff>
      <xdr:row>98</xdr:row>
      <xdr:rowOff>111289</xdr:rowOff>
    </xdr:to>
    <xdr:sp macro="" textlink="">
      <xdr:nvSpPr>
        <xdr:cNvPr id="722" name="楕円 721"/>
        <xdr:cNvSpPr/>
      </xdr:nvSpPr>
      <xdr:spPr>
        <a:xfrm>
          <a:off x="16268700" y="1681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159566</xdr:rowOff>
    </xdr:from>
    <xdr:ext cx="534377" cy="259045"/>
    <xdr:sp macro="" textlink="">
      <xdr:nvSpPr>
        <xdr:cNvPr id="723" name="公債費該当値テキスト"/>
        <xdr:cNvSpPr txBox="1"/>
      </xdr:nvSpPr>
      <xdr:spPr>
        <a:xfrm>
          <a:off x="16370300" y="1679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13596</xdr:rowOff>
    </xdr:from>
    <xdr:to>
      <xdr:col>81</xdr:col>
      <xdr:colOff>101600</xdr:colOff>
      <xdr:row>98</xdr:row>
      <xdr:rowOff>115196</xdr:rowOff>
    </xdr:to>
    <xdr:sp macro="" textlink="">
      <xdr:nvSpPr>
        <xdr:cNvPr id="724" name="楕円 723"/>
        <xdr:cNvSpPr/>
      </xdr:nvSpPr>
      <xdr:spPr>
        <a:xfrm>
          <a:off x="15430500" y="1681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106323</xdr:rowOff>
    </xdr:from>
    <xdr:ext cx="534377" cy="259045"/>
    <xdr:sp macro="" textlink="">
      <xdr:nvSpPr>
        <xdr:cNvPr id="725" name="テキスト ボックス 724"/>
        <xdr:cNvSpPr txBox="1"/>
      </xdr:nvSpPr>
      <xdr:spPr>
        <a:xfrm>
          <a:off x="15214111" y="169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13691</xdr:rowOff>
    </xdr:from>
    <xdr:to>
      <xdr:col>76</xdr:col>
      <xdr:colOff>165100</xdr:colOff>
      <xdr:row>98</xdr:row>
      <xdr:rowOff>115291</xdr:rowOff>
    </xdr:to>
    <xdr:sp macro="" textlink="">
      <xdr:nvSpPr>
        <xdr:cNvPr id="726" name="楕円 725"/>
        <xdr:cNvSpPr/>
      </xdr:nvSpPr>
      <xdr:spPr>
        <a:xfrm>
          <a:off x="14541500" y="1681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106418</xdr:rowOff>
    </xdr:from>
    <xdr:ext cx="534377" cy="259045"/>
    <xdr:sp macro="" textlink="">
      <xdr:nvSpPr>
        <xdr:cNvPr id="727" name="テキスト ボックス 726"/>
        <xdr:cNvSpPr txBox="1"/>
      </xdr:nvSpPr>
      <xdr:spPr>
        <a:xfrm>
          <a:off x="14325111" y="1690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21501</xdr:rowOff>
    </xdr:from>
    <xdr:to>
      <xdr:col>72</xdr:col>
      <xdr:colOff>38100</xdr:colOff>
      <xdr:row>98</xdr:row>
      <xdr:rowOff>123101</xdr:rowOff>
    </xdr:to>
    <xdr:sp macro="" textlink="">
      <xdr:nvSpPr>
        <xdr:cNvPr id="728" name="楕円 727"/>
        <xdr:cNvSpPr/>
      </xdr:nvSpPr>
      <xdr:spPr>
        <a:xfrm>
          <a:off x="13652500" y="1682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114228</xdr:rowOff>
    </xdr:from>
    <xdr:ext cx="534377" cy="259045"/>
    <xdr:sp macro="" textlink="">
      <xdr:nvSpPr>
        <xdr:cNvPr id="729" name="テキスト ボックス 728"/>
        <xdr:cNvSpPr txBox="1"/>
      </xdr:nvSpPr>
      <xdr:spPr>
        <a:xfrm>
          <a:off x="13436111" y="169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36131</xdr:rowOff>
    </xdr:from>
    <xdr:to>
      <xdr:col>67</xdr:col>
      <xdr:colOff>101600</xdr:colOff>
      <xdr:row>98</xdr:row>
      <xdr:rowOff>137731</xdr:rowOff>
    </xdr:to>
    <xdr:sp macro="" textlink="">
      <xdr:nvSpPr>
        <xdr:cNvPr id="730" name="楕円 729"/>
        <xdr:cNvSpPr/>
      </xdr:nvSpPr>
      <xdr:spPr>
        <a:xfrm>
          <a:off x="12763500" y="1683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128858</xdr:rowOff>
    </xdr:from>
    <xdr:ext cx="534377" cy="259045"/>
    <xdr:sp macro="" textlink="">
      <xdr:nvSpPr>
        <xdr:cNvPr id="731" name="テキスト ボックス 730"/>
        <xdr:cNvSpPr txBox="1"/>
      </xdr:nvSpPr>
      <xdr:spPr>
        <a:xfrm>
          <a:off x="12547111" y="1693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2" name="直線コネクタ 74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3" name="テキスト ボックス 74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4" name="直線コネクタ 74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5" name="テキスト ボックス 74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6" name="直線コネクタ 74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7" name="テキスト ボックス 74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8" name="直線コネクタ 74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9" name="テキスト ボックス 74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0" name="直線コネクタ 74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1" name="テキスト ボックス 75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2" name="直線コネクタ 75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3" name="テキスト ボックス 75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5" name="テキスト ボックス 75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10378</xdr:rowOff>
    </xdr:from>
    <xdr:to>
      <xdr:col>116</xdr:col>
      <xdr:colOff>62864</xdr:colOff>
      <xdr:row>39</xdr:row>
      <xdr:rowOff>98878</xdr:rowOff>
    </xdr:to>
    <xdr:cxnSp macro="">
      <xdr:nvCxnSpPr>
        <xdr:cNvPr id="757" name="直線コネクタ 756"/>
        <xdr:cNvCxnSpPr/>
      </xdr:nvCxnSpPr>
      <xdr:spPr>
        <a:xfrm flipV="1">
          <a:off x="22159595" y="5153878"/>
          <a:ext cx="1269" cy="163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9" name="直線コネクタ 75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128505</xdr:rowOff>
    </xdr:from>
    <xdr:ext cx="469744" cy="259045"/>
    <xdr:sp macro="" textlink="">
      <xdr:nvSpPr>
        <xdr:cNvPr id="760" name="諸支出金最大値テキスト"/>
        <xdr:cNvSpPr txBox="1"/>
      </xdr:nvSpPr>
      <xdr:spPr>
        <a:xfrm>
          <a:off x="22212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10378</xdr:rowOff>
    </xdr:from>
    <xdr:to>
      <xdr:col>116</xdr:col>
      <xdr:colOff>152400</xdr:colOff>
      <xdr:row>30</xdr:row>
      <xdr:rowOff>10378</xdr:rowOff>
    </xdr:to>
    <xdr:cxnSp macro="">
      <xdr:nvCxnSpPr>
        <xdr:cNvPr id="761" name="直線コネクタ 760"/>
        <xdr:cNvCxnSpPr/>
      </xdr:nvCxnSpPr>
      <xdr:spPr>
        <a:xfrm>
          <a:off x="22072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2" name="直線コネクタ 76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78565" cy="259045"/>
    <xdr:sp macro="" textlink="">
      <xdr:nvSpPr>
        <xdr:cNvPr id="763" name="諸支出金平均値テキスト"/>
        <xdr:cNvSpPr txBox="1"/>
      </xdr:nvSpPr>
      <xdr:spPr>
        <a:xfrm>
          <a:off x="22212300" y="6483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64" name="フローチャート: 判断 763"/>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5" name="直線コネクタ 76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170869</xdr:rowOff>
    </xdr:from>
    <xdr:to>
      <xdr:col>112</xdr:col>
      <xdr:colOff>38100</xdr:colOff>
      <xdr:row>39</xdr:row>
      <xdr:rowOff>101019</xdr:rowOff>
    </xdr:to>
    <xdr:sp macro="" textlink="">
      <xdr:nvSpPr>
        <xdr:cNvPr id="766" name="フローチャート: 判断 765"/>
        <xdr:cNvSpPr/>
      </xdr:nvSpPr>
      <xdr:spPr>
        <a:xfrm>
          <a:off x="21272500" y="668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117546</xdr:rowOff>
    </xdr:from>
    <xdr:ext cx="378565" cy="259045"/>
    <xdr:sp macro="" textlink="">
      <xdr:nvSpPr>
        <xdr:cNvPr id="767" name="テキスト ボックス 766"/>
        <xdr:cNvSpPr txBox="1"/>
      </xdr:nvSpPr>
      <xdr:spPr>
        <a:xfrm>
          <a:off x="21134017" y="646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8" name="直線コネクタ 76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15748</xdr:rowOff>
    </xdr:from>
    <xdr:to>
      <xdr:col>107</xdr:col>
      <xdr:colOff>101600</xdr:colOff>
      <xdr:row>39</xdr:row>
      <xdr:rowOff>117348</xdr:rowOff>
    </xdr:to>
    <xdr:sp macro="" textlink="">
      <xdr:nvSpPr>
        <xdr:cNvPr id="769" name="フローチャート: 判断 768"/>
        <xdr:cNvSpPr/>
      </xdr:nvSpPr>
      <xdr:spPr>
        <a:xfrm>
          <a:off x="20383500" y="670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133875</xdr:rowOff>
    </xdr:from>
    <xdr:ext cx="313932" cy="259045"/>
    <xdr:sp macro="" textlink="">
      <xdr:nvSpPr>
        <xdr:cNvPr id="770" name="テキスト ボックス 769"/>
        <xdr:cNvSpPr txBox="1"/>
      </xdr:nvSpPr>
      <xdr:spPr>
        <a:xfrm>
          <a:off x="20277333" y="64775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1" name="直線コネクタ 77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153888</xdr:rowOff>
    </xdr:from>
    <xdr:to>
      <xdr:col>102</xdr:col>
      <xdr:colOff>165100</xdr:colOff>
      <xdr:row>39</xdr:row>
      <xdr:rowOff>84038</xdr:rowOff>
    </xdr:to>
    <xdr:sp macro="" textlink="">
      <xdr:nvSpPr>
        <xdr:cNvPr id="772" name="フローチャート: 判断 771"/>
        <xdr:cNvSpPr/>
      </xdr:nvSpPr>
      <xdr:spPr>
        <a:xfrm>
          <a:off x="194945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100565</xdr:rowOff>
    </xdr:from>
    <xdr:ext cx="378565" cy="259045"/>
    <xdr:sp macro="" textlink="">
      <xdr:nvSpPr>
        <xdr:cNvPr id="773" name="テキスト ボックス 772"/>
        <xdr:cNvSpPr txBox="1"/>
      </xdr:nvSpPr>
      <xdr:spPr>
        <a:xfrm>
          <a:off x="19356017" y="6444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155194</xdr:rowOff>
    </xdr:from>
    <xdr:to>
      <xdr:col>98</xdr:col>
      <xdr:colOff>38100</xdr:colOff>
      <xdr:row>39</xdr:row>
      <xdr:rowOff>85344</xdr:rowOff>
    </xdr:to>
    <xdr:sp macro="" textlink="">
      <xdr:nvSpPr>
        <xdr:cNvPr id="774" name="フローチャート: 判断 773"/>
        <xdr:cNvSpPr/>
      </xdr:nvSpPr>
      <xdr:spPr>
        <a:xfrm>
          <a:off x="18605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101871</xdr:rowOff>
    </xdr:from>
    <xdr:ext cx="378565" cy="259045"/>
    <xdr:sp macro="" textlink="">
      <xdr:nvSpPr>
        <xdr:cNvPr id="775" name="テキスト ボックス 774"/>
        <xdr:cNvSpPr txBox="1"/>
      </xdr:nvSpPr>
      <xdr:spPr>
        <a:xfrm>
          <a:off x="18467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1" name="楕円 78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2"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3" name="楕円 78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4" name="テキスト ボックス 78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5" name="楕円 78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6" name="テキスト ボックス 78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7" name="楕円 78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8" name="テキスト ボックス 78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9" name="楕円 78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0" name="テキスト ボックス 78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565,218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目的別にみると、総務費が特別定額給付金による大幅の増、民生費が介護給付費等事業等による増、消防費は消防署我如古出張所改築事業による増となっているが、教育費は志真志小学校校舎増改築事業の建替え完了に伴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民生費の大きな割合を占める扶助費は今後も増加傾向が続くと見込まれる。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財政調整基金残高については平成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年度まで減少が続いていたが、平成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年度より増加しており、令和２年度においても前年度繰越金の増や、市税等の自主財源の増により基金残高が増となった。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標準財政規模比についても、上記のような歳入の増により、財政調整基金残高が前年度より</a:t>
          </a:r>
          <a:r>
            <a:rPr kumimoji="1" lang="en-US" altLang="ja-JP" sz="1300">
              <a:latin typeface="ＭＳ ゴシック" pitchFamily="49" charset="-128"/>
              <a:ea typeface="ＭＳ ゴシック" pitchFamily="49" charset="-128"/>
            </a:rPr>
            <a:t>2.63</a:t>
          </a:r>
          <a:r>
            <a:rPr kumimoji="1" lang="ja-JP" altLang="en-US" sz="1300">
              <a:latin typeface="ＭＳ ゴシック" pitchFamily="49" charset="-128"/>
              <a:ea typeface="ＭＳ ゴシック" pitchFamily="49" charset="-128"/>
            </a:rPr>
            <a:t>ポイント増、実質収支額が</a:t>
          </a:r>
          <a:r>
            <a:rPr kumimoji="1" lang="en-US" altLang="ja-JP" sz="1300">
              <a:latin typeface="ＭＳ ゴシック" pitchFamily="49" charset="-128"/>
              <a:ea typeface="ＭＳ ゴシック" pitchFamily="49" charset="-128"/>
            </a:rPr>
            <a:t>1.49</a:t>
          </a:r>
          <a:r>
            <a:rPr kumimoji="1" lang="ja-JP" altLang="en-US" sz="1300">
              <a:latin typeface="ＭＳ ゴシック" pitchFamily="49" charset="-128"/>
              <a:ea typeface="ＭＳ ゴシック" pitchFamily="49" charset="-128"/>
            </a:rPr>
            <a:t>ポイントの増、実質単年度収支も</a:t>
          </a:r>
          <a:r>
            <a:rPr kumimoji="1" lang="en-US" altLang="ja-JP" sz="1300">
              <a:latin typeface="ＭＳ ゴシック" pitchFamily="49" charset="-128"/>
              <a:ea typeface="ＭＳ ゴシック" pitchFamily="49" charset="-128"/>
            </a:rPr>
            <a:t>2.07</a:t>
          </a:r>
          <a:r>
            <a:rPr kumimoji="1" lang="ja-JP" altLang="en-US" sz="1300">
              <a:latin typeface="ＭＳ ゴシック" pitchFamily="49" charset="-128"/>
              <a:ea typeface="ＭＳ ゴシック" pitchFamily="49" charset="-128"/>
            </a:rPr>
            <a:t>ポイントの増となっている。</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国民健康保険特別会計は、一般会計からの繰出金により赤字補填しているものの、赤字状態が続いている状況である。令和元年度</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月議会において国保税率の増率改正が行われたところであるが、令和３年度</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月議会においても国保税率の増率改正が行われた。税率改正による財源確保とともに、医療費の抑制から赤字縮小につながるよう様々な方策を検討する必要がある。</a:t>
          </a:r>
        </a:p>
        <a:p>
          <a:r>
            <a:rPr kumimoji="1" lang="ja-JP" altLang="en-US" sz="1400">
              <a:latin typeface="ＭＳ ゴシック" pitchFamily="49" charset="-128"/>
              <a:ea typeface="ＭＳ ゴシック" pitchFamily="49" charset="-128"/>
            </a:rPr>
            <a:t>　水道事業会計及び下水道事業会計は、後年度において経年劣化した管路更新等の経費増大が見込まれるが、宜野湾市上下水道事業経営戦略に基づき計画的に事業実施をする。下水道事業会計については、令和元年</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月議会において使用料の増額改正を行った。</a:t>
          </a:r>
        </a:p>
        <a:p>
          <a:r>
            <a:rPr kumimoji="1" lang="ja-JP" altLang="en-US" sz="1400">
              <a:latin typeface="ＭＳ ゴシック" pitchFamily="49" charset="-128"/>
              <a:ea typeface="ＭＳ ゴシック" pitchFamily="49" charset="-128"/>
            </a:rPr>
            <a:t>　その他の会計については、国民健康保険特別会計と同じく一般会計からの繰出金により収支の均衡が取れている状況ではあるが、独立採算が原則であることを踏まえ、経費節減と保険料などの財源の確保に努め、一般会計からの繰出金も必要最小限に留め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O2" sqref="O2"/>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58545749</v>
      </c>
      <c r="BO4" s="426"/>
      <c r="BP4" s="426"/>
      <c r="BQ4" s="426"/>
      <c r="BR4" s="426"/>
      <c r="BS4" s="426"/>
      <c r="BT4" s="426"/>
      <c r="BU4" s="427"/>
      <c r="BV4" s="425">
        <v>46095899</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7.2</v>
      </c>
      <c r="CU4" s="610"/>
      <c r="CV4" s="610"/>
      <c r="CW4" s="610"/>
      <c r="CX4" s="610"/>
      <c r="CY4" s="610"/>
      <c r="CZ4" s="610"/>
      <c r="DA4" s="611"/>
      <c r="DB4" s="609">
        <v>5.7</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56782901</v>
      </c>
      <c r="BO5" s="431"/>
      <c r="BP5" s="431"/>
      <c r="BQ5" s="431"/>
      <c r="BR5" s="431"/>
      <c r="BS5" s="431"/>
      <c r="BT5" s="431"/>
      <c r="BU5" s="432"/>
      <c r="BV5" s="430">
        <v>44660484</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86.9</v>
      </c>
      <c r="CU5" s="401"/>
      <c r="CV5" s="401"/>
      <c r="CW5" s="401"/>
      <c r="CX5" s="401"/>
      <c r="CY5" s="401"/>
      <c r="CZ5" s="401"/>
      <c r="DA5" s="402"/>
      <c r="DB5" s="400">
        <v>88.5</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1762848</v>
      </c>
      <c r="BO6" s="431"/>
      <c r="BP6" s="431"/>
      <c r="BQ6" s="431"/>
      <c r="BR6" s="431"/>
      <c r="BS6" s="431"/>
      <c r="BT6" s="431"/>
      <c r="BU6" s="432"/>
      <c r="BV6" s="430">
        <v>1435415</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91.8</v>
      </c>
      <c r="CU6" s="584"/>
      <c r="CV6" s="584"/>
      <c r="CW6" s="584"/>
      <c r="CX6" s="584"/>
      <c r="CY6" s="584"/>
      <c r="CZ6" s="584"/>
      <c r="DA6" s="585"/>
      <c r="DB6" s="583">
        <v>93.1</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310224</v>
      </c>
      <c r="BO7" s="431"/>
      <c r="BP7" s="431"/>
      <c r="BQ7" s="431"/>
      <c r="BR7" s="431"/>
      <c r="BS7" s="431"/>
      <c r="BT7" s="431"/>
      <c r="BU7" s="432"/>
      <c r="BV7" s="430">
        <v>330717</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20271815</v>
      </c>
      <c r="CU7" s="431"/>
      <c r="CV7" s="431"/>
      <c r="CW7" s="431"/>
      <c r="CX7" s="431"/>
      <c r="CY7" s="431"/>
      <c r="CZ7" s="431"/>
      <c r="DA7" s="432"/>
      <c r="DB7" s="430">
        <v>19432575</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94</v>
      </c>
      <c r="AV8" s="488"/>
      <c r="AW8" s="488"/>
      <c r="AX8" s="488"/>
      <c r="AY8" s="410" t="s">
        <v>110</v>
      </c>
      <c r="AZ8" s="411"/>
      <c r="BA8" s="411"/>
      <c r="BB8" s="411"/>
      <c r="BC8" s="411"/>
      <c r="BD8" s="411"/>
      <c r="BE8" s="411"/>
      <c r="BF8" s="411"/>
      <c r="BG8" s="411"/>
      <c r="BH8" s="411"/>
      <c r="BI8" s="411"/>
      <c r="BJ8" s="411"/>
      <c r="BK8" s="411"/>
      <c r="BL8" s="411"/>
      <c r="BM8" s="412"/>
      <c r="BN8" s="430">
        <v>1452624</v>
      </c>
      <c r="BO8" s="431"/>
      <c r="BP8" s="431"/>
      <c r="BQ8" s="431"/>
      <c r="BR8" s="431"/>
      <c r="BS8" s="431"/>
      <c r="BT8" s="431"/>
      <c r="BU8" s="432"/>
      <c r="BV8" s="430">
        <v>1104698</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0.68</v>
      </c>
      <c r="CU8" s="544"/>
      <c r="CV8" s="544"/>
      <c r="CW8" s="544"/>
      <c r="CX8" s="544"/>
      <c r="CY8" s="544"/>
      <c r="CZ8" s="544"/>
      <c r="DA8" s="545"/>
      <c r="DB8" s="543">
        <v>0.67</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100125</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347926</v>
      </c>
      <c r="BO9" s="431"/>
      <c r="BP9" s="431"/>
      <c r="BQ9" s="431"/>
      <c r="BR9" s="431"/>
      <c r="BS9" s="431"/>
      <c r="BT9" s="431"/>
      <c r="BU9" s="432"/>
      <c r="BV9" s="430">
        <v>165770</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11.7</v>
      </c>
      <c r="CU9" s="401"/>
      <c r="CV9" s="401"/>
      <c r="CW9" s="401"/>
      <c r="CX9" s="401"/>
      <c r="CY9" s="401"/>
      <c r="CZ9" s="401"/>
      <c r="DA9" s="402"/>
      <c r="DB9" s="400">
        <v>11.5</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96243</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94</v>
      </c>
      <c r="AV10" s="488"/>
      <c r="AW10" s="488"/>
      <c r="AX10" s="488"/>
      <c r="AY10" s="410" t="s">
        <v>121</v>
      </c>
      <c r="AZ10" s="411"/>
      <c r="BA10" s="411"/>
      <c r="BB10" s="411"/>
      <c r="BC10" s="411"/>
      <c r="BD10" s="411"/>
      <c r="BE10" s="411"/>
      <c r="BF10" s="411"/>
      <c r="BG10" s="411"/>
      <c r="BH10" s="411"/>
      <c r="BI10" s="411"/>
      <c r="BJ10" s="411"/>
      <c r="BK10" s="411"/>
      <c r="BL10" s="411"/>
      <c r="BM10" s="412"/>
      <c r="BN10" s="430">
        <v>631799</v>
      </c>
      <c r="BO10" s="431"/>
      <c r="BP10" s="431"/>
      <c r="BQ10" s="431"/>
      <c r="BR10" s="431"/>
      <c r="BS10" s="431"/>
      <c r="BT10" s="431"/>
      <c r="BU10" s="432"/>
      <c r="BV10" s="430">
        <v>470097</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126</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130</v>
      </c>
      <c r="DC11" s="544"/>
      <c r="DD11" s="544"/>
      <c r="DE11" s="544"/>
      <c r="DF11" s="544"/>
      <c r="DG11" s="544"/>
      <c r="DH11" s="544"/>
      <c r="DI11" s="545"/>
      <c r="DJ11" s="186"/>
      <c r="DK11" s="186"/>
      <c r="DL11" s="186"/>
      <c r="DM11" s="186"/>
      <c r="DN11" s="186"/>
      <c r="DO11" s="186"/>
    </row>
    <row r="12" spans="1:119" ht="18.75" customHeight="1" x14ac:dyDescent="0.15">
      <c r="A12" s="187"/>
      <c r="B12" s="546" t="s">
        <v>131</v>
      </c>
      <c r="C12" s="547"/>
      <c r="D12" s="547"/>
      <c r="E12" s="547"/>
      <c r="F12" s="547"/>
      <c r="G12" s="547"/>
      <c r="H12" s="547"/>
      <c r="I12" s="547"/>
      <c r="J12" s="547"/>
      <c r="K12" s="548"/>
      <c r="L12" s="555" t="s">
        <v>132</v>
      </c>
      <c r="M12" s="556"/>
      <c r="N12" s="556"/>
      <c r="O12" s="556"/>
      <c r="P12" s="556"/>
      <c r="Q12" s="557"/>
      <c r="R12" s="558">
        <v>100462</v>
      </c>
      <c r="S12" s="559"/>
      <c r="T12" s="559"/>
      <c r="U12" s="559"/>
      <c r="V12" s="560"/>
      <c r="W12" s="561" t="s">
        <v>1</v>
      </c>
      <c r="X12" s="488"/>
      <c r="Y12" s="488"/>
      <c r="Z12" s="488"/>
      <c r="AA12" s="488"/>
      <c r="AB12" s="562"/>
      <c r="AC12" s="563" t="s">
        <v>133</v>
      </c>
      <c r="AD12" s="564"/>
      <c r="AE12" s="564"/>
      <c r="AF12" s="564"/>
      <c r="AG12" s="565"/>
      <c r="AH12" s="563" t="s">
        <v>134</v>
      </c>
      <c r="AI12" s="564"/>
      <c r="AJ12" s="564"/>
      <c r="AK12" s="564"/>
      <c r="AL12" s="566"/>
      <c r="AM12" s="499" t="s">
        <v>135</v>
      </c>
      <c r="AN12" s="404"/>
      <c r="AO12" s="404"/>
      <c r="AP12" s="404"/>
      <c r="AQ12" s="404"/>
      <c r="AR12" s="404"/>
      <c r="AS12" s="404"/>
      <c r="AT12" s="405"/>
      <c r="AU12" s="487" t="s">
        <v>94</v>
      </c>
      <c r="AV12" s="488"/>
      <c r="AW12" s="488"/>
      <c r="AX12" s="488"/>
      <c r="AY12" s="410" t="s">
        <v>136</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100000</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139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140</v>
      </c>
      <c r="N13" s="531"/>
      <c r="O13" s="531"/>
      <c r="P13" s="531"/>
      <c r="Q13" s="532"/>
      <c r="R13" s="533">
        <v>98807</v>
      </c>
      <c r="S13" s="534"/>
      <c r="T13" s="534"/>
      <c r="U13" s="534"/>
      <c r="V13" s="535"/>
      <c r="W13" s="521" t="s">
        <v>141</v>
      </c>
      <c r="X13" s="443"/>
      <c r="Y13" s="443"/>
      <c r="Z13" s="443"/>
      <c r="AA13" s="443"/>
      <c r="AB13" s="444"/>
      <c r="AC13" s="406">
        <v>267</v>
      </c>
      <c r="AD13" s="407"/>
      <c r="AE13" s="407"/>
      <c r="AF13" s="407"/>
      <c r="AG13" s="408"/>
      <c r="AH13" s="406">
        <v>251</v>
      </c>
      <c r="AI13" s="407"/>
      <c r="AJ13" s="407"/>
      <c r="AK13" s="407"/>
      <c r="AL13" s="409"/>
      <c r="AM13" s="499" t="s">
        <v>142</v>
      </c>
      <c r="AN13" s="404"/>
      <c r="AO13" s="404"/>
      <c r="AP13" s="404"/>
      <c r="AQ13" s="404"/>
      <c r="AR13" s="404"/>
      <c r="AS13" s="404"/>
      <c r="AT13" s="405"/>
      <c r="AU13" s="487" t="s">
        <v>143</v>
      </c>
      <c r="AV13" s="488"/>
      <c r="AW13" s="488"/>
      <c r="AX13" s="488"/>
      <c r="AY13" s="410" t="s">
        <v>144</v>
      </c>
      <c r="AZ13" s="411"/>
      <c r="BA13" s="411"/>
      <c r="BB13" s="411"/>
      <c r="BC13" s="411"/>
      <c r="BD13" s="411"/>
      <c r="BE13" s="411"/>
      <c r="BF13" s="411"/>
      <c r="BG13" s="411"/>
      <c r="BH13" s="411"/>
      <c r="BI13" s="411"/>
      <c r="BJ13" s="411"/>
      <c r="BK13" s="411"/>
      <c r="BL13" s="411"/>
      <c r="BM13" s="412"/>
      <c r="BN13" s="430">
        <v>979725</v>
      </c>
      <c r="BO13" s="431"/>
      <c r="BP13" s="431"/>
      <c r="BQ13" s="431"/>
      <c r="BR13" s="431"/>
      <c r="BS13" s="431"/>
      <c r="BT13" s="431"/>
      <c r="BU13" s="432"/>
      <c r="BV13" s="430">
        <v>535867</v>
      </c>
      <c r="BW13" s="431"/>
      <c r="BX13" s="431"/>
      <c r="BY13" s="431"/>
      <c r="BZ13" s="431"/>
      <c r="CA13" s="431"/>
      <c r="CB13" s="431"/>
      <c r="CC13" s="432"/>
      <c r="CD13" s="439" t="s">
        <v>145</v>
      </c>
      <c r="CE13" s="440"/>
      <c r="CF13" s="440"/>
      <c r="CG13" s="440"/>
      <c r="CH13" s="440"/>
      <c r="CI13" s="440"/>
      <c r="CJ13" s="440"/>
      <c r="CK13" s="440"/>
      <c r="CL13" s="440"/>
      <c r="CM13" s="440"/>
      <c r="CN13" s="440"/>
      <c r="CO13" s="440"/>
      <c r="CP13" s="440"/>
      <c r="CQ13" s="440"/>
      <c r="CR13" s="440"/>
      <c r="CS13" s="441"/>
      <c r="CT13" s="400">
        <v>7.6</v>
      </c>
      <c r="CU13" s="401"/>
      <c r="CV13" s="401"/>
      <c r="CW13" s="401"/>
      <c r="CX13" s="401"/>
      <c r="CY13" s="401"/>
      <c r="CZ13" s="401"/>
      <c r="DA13" s="402"/>
      <c r="DB13" s="400">
        <v>7.9</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146</v>
      </c>
      <c r="M14" s="567"/>
      <c r="N14" s="567"/>
      <c r="O14" s="567"/>
      <c r="P14" s="567"/>
      <c r="Q14" s="568"/>
      <c r="R14" s="533">
        <v>99678</v>
      </c>
      <c r="S14" s="534"/>
      <c r="T14" s="534"/>
      <c r="U14" s="534"/>
      <c r="V14" s="535"/>
      <c r="W14" s="536"/>
      <c r="X14" s="446"/>
      <c r="Y14" s="446"/>
      <c r="Z14" s="446"/>
      <c r="AA14" s="446"/>
      <c r="AB14" s="447"/>
      <c r="AC14" s="526">
        <v>0.8</v>
      </c>
      <c r="AD14" s="527"/>
      <c r="AE14" s="527"/>
      <c r="AF14" s="527"/>
      <c r="AG14" s="528"/>
      <c r="AH14" s="526">
        <v>0.8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147</v>
      </c>
      <c r="CE14" s="437"/>
      <c r="CF14" s="437"/>
      <c r="CG14" s="437"/>
      <c r="CH14" s="437"/>
      <c r="CI14" s="437"/>
      <c r="CJ14" s="437"/>
      <c r="CK14" s="437"/>
      <c r="CL14" s="437"/>
      <c r="CM14" s="437"/>
      <c r="CN14" s="437"/>
      <c r="CO14" s="437"/>
      <c r="CP14" s="437"/>
      <c r="CQ14" s="437"/>
      <c r="CR14" s="437"/>
      <c r="CS14" s="438"/>
      <c r="CT14" s="537">
        <v>57.9</v>
      </c>
      <c r="CU14" s="538"/>
      <c r="CV14" s="538"/>
      <c r="CW14" s="538"/>
      <c r="CX14" s="538"/>
      <c r="CY14" s="538"/>
      <c r="CZ14" s="538"/>
      <c r="DA14" s="539"/>
      <c r="DB14" s="537">
        <v>69.2</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148</v>
      </c>
      <c r="N15" s="531"/>
      <c r="O15" s="531"/>
      <c r="P15" s="531"/>
      <c r="Q15" s="532"/>
      <c r="R15" s="533">
        <v>98000</v>
      </c>
      <c r="S15" s="534"/>
      <c r="T15" s="534"/>
      <c r="U15" s="534"/>
      <c r="V15" s="535"/>
      <c r="W15" s="521" t="s">
        <v>149</v>
      </c>
      <c r="X15" s="443"/>
      <c r="Y15" s="443"/>
      <c r="Z15" s="443"/>
      <c r="AA15" s="443"/>
      <c r="AB15" s="444"/>
      <c r="AC15" s="406">
        <v>4964</v>
      </c>
      <c r="AD15" s="407"/>
      <c r="AE15" s="407"/>
      <c r="AF15" s="407"/>
      <c r="AG15" s="408"/>
      <c r="AH15" s="406">
        <v>5032</v>
      </c>
      <c r="AI15" s="407"/>
      <c r="AJ15" s="407"/>
      <c r="AK15" s="407"/>
      <c r="AL15" s="409"/>
      <c r="AM15" s="499"/>
      <c r="AN15" s="404"/>
      <c r="AO15" s="404"/>
      <c r="AP15" s="404"/>
      <c r="AQ15" s="404"/>
      <c r="AR15" s="404"/>
      <c r="AS15" s="404"/>
      <c r="AT15" s="405"/>
      <c r="AU15" s="487"/>
      <c r="AV15" s="488"/>
      <c r="AW15" s="488"/>
      <c r="AX15" s="488"/>
      <c r="AY15" s="422" t="s">
        <v>150</v>
      </c>
      <c r="AZ15" s="423"/>
      <c r="BA15" s="423"/>
      <c r="BB15" s="423"/>
      <c r="BC15" s="423"/>
      <c r="BD15" s="423"/>
      <c r="BE15" s="423"/>
      <c r="BF15" s="423"/>
      <c r="BG15" s="423"/>
      <c r="BH15" s="423"/>
      <c r="BI15" s="423"/>
      <c r="BJ15" s="423"/>
      <c r="BK15" s="423"/>
      <c r="BL15" s="423"/>
      <c r="BM15" s="424"/>
      <c r="BN15" s="425">
        <v>11169921</v>
      </c>
      <c r="BO15" s="426"/>
      <c r="BP15" s="426"/>
      <c r="BQ15" s="426"/>
      <c r="BR15" s="426"/>
      <c r="BS15" s="426"/>
      <c r="BT15" s="426"/>
      <c r="BU15" s="427"/>
      <c r="BV15" s="425">
        <v>10469783</v>
      </c>
      <c r="BW15" s="426"/>
      <c r="BX15" s="426"/>
      <c r="BY15" s="426"/>
      <c r="BZ15" s="426"/>
      <c r="CA15" s="426"/>
      <c r="CB15" s="426"/>
      <c r="CC15" s="427"/>
      <c r="CD15" s="540" t="s">
        <v>151</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152</v>
      </c>
      <c r="M16" s="524"/>
      <c r="N16" s="524"/>
      <c r="O16" s="524"/>
      <c r="P16" s="524"/>
      <c r="Q16" s="525"/>
      <c r="R16" s="518" t="s">
        <v>153</v>
      </c>
      <c r="S16" s="519"/>
      <c r="T16" s="519"/>
      <c r="U16" s="519"/>
      <c r="V16" s="520"/>
      <c r="W16" s="536"/>
      <c r="X16" s="446"/>
      <c r="Y16" s="446"/>
      <c r="Z16" s="446"/>
      <c r="AA16" s="446"/>
      <c r="AB16" s="447"/>
      <c r="AC16" s="526">
        <v>14.6</v>
      </c>
      <c r="AD16" s="527"/>
      <c r="AE16" s="527"/>
      <c r="AF16" s="527"/>
      <c r="AG16" s="528"/>
      <c r="AH16" s="526">
        <v>15</v>
      </c>
      <c r="AI16" s="527"/>
      <c r="AJ16" s="527"/>
      <c r="AK16" s="527"/>
      <c r="AL16" s="529"/>
      <c r="AM16" s="499"/>
      <c r="AN16" s="404"/>
      <c r="AO16" s="404"/>
      <c r="AP16" s="404"/>
      <c r="AQ16" s="404"/>
      <c r="AR16" s="404"/>
      <c r="AS16" s="404"/>
      <c r="AT16" s="405"/>
      <c r="AU16" s="487"/>
      <c r="AV16" s="488"/>
      <c r="AW16" s="488"/>
      <c r="AX16" s="488"/>
      <c r="AY16" s="410" t="s">
        <v>154</v>
      </c>
      <c r="AZ16" s="411"/>
      <c r="BA16" s="411"/>
      <c r="BB16" s="411"/>
      <c r="BC16" s="411"/>
      <c r="BD16" s="411"/>
      <c r="BE16" s="411"/>
      <c r="BF16" s="411"/>
      <c r="BG16" s="411"/>
      <c r="BH16" s="411"/>
      <c r="BI16" s="411"/>
      <c r="BJ16" s="411"/>
      <c r="BK16" s="411"/>
      <c r="BL16" s="411"/>
      <c r="BM16" s="412"/>
      <c r="BN16" s="430">
        <v>16146947</v>
      </c>
      <c r="BO16" s="431"/>
      <c r="BP16" s="431"/>
      <c r="BQ16" s="431"/>
      <c r="BR16" s="431"/>
      <c r="BS16" s="431"/>
      <c r="BT16" s="431"/>
      <c r="BU16" s="432"/>
      <c r="BV16" s="430">
        <v>15439658</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155</v>
      </c>
      <c r="N17" s="516"/>
      <c r="O17" s="516"/>
      <c r="P17" s="516"/>
      <c r="Q17" s="517"/>
      <c r="R17" s="518" t="s">
        <v>156</v>
      </c>
      <c r="S17" s="519"/>
      <c r="T17" s="519"/>
      <c r="U17" s="519"/>
      <c r="V17" s="520"/>
      <c r="W17" s="521" t="s">
        <v>157</v>
      </c>
      <c r="X17" s="443"/>
      <c r="Y17" s="443"/>
      <c r="Z17" s="443"/>
      <c r="AA17" s="443"/>
      <c r="AB17" s="444"/>
      <c r="AC17" s="406">
        <v>28864</v>
      </c>
      <c r="AD17" s="407"/>
      <c r="AE17" s="407"/>
      <c r="AF17" s="407"/>
      <c r="AG17" s="408"/>
      <c r="AH17" s="406">
        <v>28169</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14245781</v>
      </c>
      <c r="BO17" s="431"/>
      <c r="BP17" s="431"/>
      <c r="BQ17" s="431"/>
      <c r="BR17" s="431"/>
      <c r="BS17" s="431"/>
      <c r="BT17" s="431"/>
      <c r="BU17" s="432"/>
      <c r="BV17" s="430">
        <v>13452016</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159</v>
      </c>
      <c r="C18" s="493"/>
      <c r="D18" s="493"/>
      <c r="E18" s="494"/>
      <c r="F18" s="494"/>
      <c r="G18" s="494"/>
      <c r="H18" s="494"/>
      <c r="I18" s="494"/>
      <c r="J18" s="494"/>
      <c r="K18" s="494"/>
      <c r="L18" s="495">
        <v>19.8</v>
      </c>
      <c r="M18" s="495"/>
      <c r="N18" s="495"/>
      <c r="O18" s="495"/>
      <c r="P18" s="495"/>
      <c r="Q18" s="495"/>
      <c r="R18" s="496"/>
      <c r="S18" s="496"/>
      <c r="T18" s="496"/>
      <c r="U18" s="496"/>
      <c r="V18" s="497"/>
      <c r="W18" s="511"/>
      <c r="X18" s="512"/>
      <c r="Y18" s="512"/>
      <c r="Z18" s="512"/>
      <c r="AA18" s="512"/>
      <c r="AB18" s="522"/>
      <c r="AC18" s="394">
        <v>84.7</v>
      </c>
      <c r="AD18" s="395"/>
      <c r="AE18" s="395"/>
      <c r="AF18" s="395"/>
      <c r="AG18" s="498"/>
      <c r="AH18" s="394">
        <v>84.2</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18397697</v>
      </c>
      <c r="BO18" s="431"/>
      <c r="BP18" s="431"/>
      <c r="BQ18" s="431"/>
      <c r="BR18" s="431"/>
      <c r="BS18" s="431"/>
      <c r="BT18" s="431"/>
      <c r="BU18" s="432"/>
      <c r="BV18" s="430">
        <v>18199674</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161</v>
      </c>
      <c r="C19" s="493"/>
      <c r="D19" s="493"/>
      <c r="E19" s="494"/>
      <c r="F19" s="494"/>
      <c r="G19" s="494"/>
      <c r="H19" s="494"/>
      <c r="I19" s="494"/>
      <c r="J19" s="494"/>
      <c r="K19" s="494"/>
      <c r="L19" s="500">
        <v>5057</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23644048</v>
      </c>
      <c r="BO19" s="431"/>
      <c r="BP19" s="431"/>
      <c r="BQ19" s="431"/>
      <c r="BR19" s="431"/>
      <c r="BS19" s="431"/>
      <c r="BT19" s="431"/>
      <c r="BU19" s="432"/>
      <c r="BV19" s="430">
        <v>23689305</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163</v>
      </c>
      <c r="C20" s="493"/>
      <c r="D20" s="493"/>
      <c r="E20" s="494"/>
      <c r="F20" s="494"/>
      <c r="G20" s="494"/>
      <c r="H20" s="494"/>
      <c r="I20" s="494"/>
      <c r="J20" s="494"/>
      <c r="K20" s="494"/>
      <c r="L20" s="500">
        <v>44163</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171</v>
      </c>
      <c r="AZ23" s="423"/>
      <c r="BA23" s="423"/>
      <c r="BB23" s="423"/>
      <c r="BC23" s="423"/>
      <c r="BD23" s="423"/>
      <c r="BE23" s="423"/>
      <c r="BF23" s="423"/>
      <c r="BG23" s="423"/>
      <c r="BH23" s="423"/>
      <c r="BI23" s="423"/>
      <c r="BJ23" s="423"/>
      <c r="BK23" s="423"/>
      <c r="BL23" s="423"/>
      <c r="BM23" s="424"/>
      <c r="BN23" s="430">
        <v>30126837</v>
      </c>
      <c r="BO23" s="431"/>
      <c r="BP23" s="431"/>
      <c r="BQ23" s="431"/>
      <c r="BR23" s="431"/>
      <c r="BS23" s="431"/>
      <c r="BT23" s="431"/>
      <c r="BU23" s="432"/>
      <c r="BV23" s="430">
        <v>30007175</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172</v>
      </c>
      <c r="F24" s="404"/>
      <c r="G24" s="404"/>
      <c r="H24" s="404"/>
      <c r="I24" s="404"/>
      <c r="J24" s="404"/>
      <c r="K24" s="405"/>
      <c r="L24" s="406">
        <v>1</v>
      </c>
      <c r="M24" s="407"/>
      <c r="N24" s="407"/>
      <c r="O24" s="407"/>
      <c r="P24" s="408"/>
      <c r="Q24" s="406">
        <v>9010</v>
      </c>
      <c r="R24" s="407"/>
      <c r="S24" s="407"/>
      <c r="T24" s="407"/>
      <c r="U24" s="407"/>
      <c r="V24" s="408"/>
      <c r="W24" s="472"/>
      <c r="X24" s="463"/>
      <c r="Y24" s="464"/>
      <c r="Z24" s="403" t="s">
        <v>173</v>
      </c>
      <c r="AA24" s="404"/>
      <c r="AB24" s="404"/>
      <c r="AC24" s="404"/>
      <c r="AD24" s="404"/>
      <c r="AE24" s="404"/>
      <c r="AF24" s="404"/>
      <c r="AG24" s="405"/>
      <c r="AH24" s="406">
        <v>612</v>
      </c>
      <c r="AI24" s="407"/>
      <c r="AJ24" s="407"/>
      <c r="AK24" s="407"/>
      <c r="AL24" s="408"/>
      <c r="AM24" s="406">
        <v>1796220</v>
      </c>
      <c r="AN24" s="407"/>
      <c r="AO24" s="407"/>
      <c r="AP24" s="407"/>
      <c r="AQ24" s="407"/>
      <c r="AR24" s="408"/>
      <c r="AS24" s="406">
        <v>2935</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26003056</v>
      </c>
      <c r="BO24" s="431"/>
      <c r="BP24" s="431"/>
      <c r="BQ24" s="431"/>
      <c r="BR24" s="431"/>
      <c r="BS24" s="431"/>
      <c r="BT24" s="431"/>
      <c r="BU24" s="432"/>
      <c r="BV24" s="430">
        <v>26252715</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175</v>
      </c>
      <c r="F25" s="404"/>
      <c r="G25" s="404"/>
      <c r="H25" s="404"/>
      <c r="I25" s="404"/>
      <c r="J25" s="404"/>
      <c r="K25" s="405"/>
      <c r="L25" s="406">
        <v>1</v>
      </c>
      <c r="M25" s="407"/>
      <c r="N25" s="407"/>
      <c r="O25" s="407"/>
      <c r="P25" s="408"/>
      <c r="Q25" s="406">
        <v>7420</v>
      </c>
      <c r="R25" s="407"/>
      <c r="S25" s="407"/>
      <c r="T25" s="407"/>
      <c r="U25" s="407"/>
      <c r="V25" s="408"/>
      <c r="W25" s="472"/>
      <c r="X25" s="463"/>
      <c r="Y25" s="464"/>
      <c r="Z25" s="403" t="s">
        <v>176</v>
      </c>
      <c r="AA25" s="404"/>
      <c r="AB25" s="404"/>
      <c r="AC25" s="404"/>
      <c r="AD25" s="404"/>
      <c r="AE25" s="404"/>
      <c r="AF25" s="404"/>
      <c r="AG25" s="405"/>
      <c r="AH25" s="406">
        <v>93</v>
      </c>
      <c r="AI25" s="407"/>
      <c r="AJ25" s="407"/>
      <c r="AK25" s="407"/>
      <c r="AL25" s="408"/>
      <c r="AM25" s="406">
        <v>252681</v>
      </c>
      <c r="AN25" s="407"/>
      <c r="AO25" s="407"/>
      <c r="AP25" s="407"/>
      <c r="AQ25" s="407"/>
      <c r="AR25" s="408"/>
      <c r="AS25" s="406">
        <v>2717</v>
      </c>
      <c r="AT25" s="407"/>
      <c r="AU25" s="407"/>
      <c r="AV25" s="407"/>
      <c r="AW25" s="407"/>
      <c r="AX25" s="409"/>
      <c r="AY25" s="422" t="s">
        <v>177</v>
      </c>
      <c r="AZ25" s="423"/>
      <c r="BA25" s="423"/>
      <c r="BB25" s="423"/>
      <c r="BC25" s="423"/>
      <c r="BD25" s="423"/>
      <c r="BE25" s="423"/>
      <c r="BF25" s="423"/>
      <c r="BG25" s="423"/>
      <c r="BH25" s="423"/>
      <c r="BI25" s="423"/>
      <c r="BJ25" s="423"/>
      <c r="BK25" s="423"/>
      <c r="BL25" s="423"/>
      <c r="BM25" s="424"/>
      <c r="BN25" s="425">
        <v>8886760</v>
      </c>
      <c r="BO25" s="426"/>
      <c r="BP25" s="426"/>
      <c r="BQ25" s="426"/>
      <c r="BR25" s="426"/>
      <c r="BS25" s="426"/>
      <c r="BT25" s="426"/>
      <c r="BU25" s="427"/>
      <c r="BV25" s="425">
        <v>9250935</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178</v>
      </c>
      <c r="F26" s="404"/>
      <c r="G26" s="404"/>
      <c r="H26" s="404"/>
      <c r="I26" s="404"/>
      <c r="J26" s="404"/>
      <c r="K26" s="405"/>
      <c r="L26" s="406">
        <v>1</v>
      </c>
      <c r="M26" s="407"/>
      <c r="N26" s="407"/>
      <c r="O26" s="407"/>
      <c r="P26" s="408"/>
      <c r="Q26" s="406">
        <v>6720</v>
      </c>
      <c r="R26" s="407"/>
      <c r="S26" s="407"/>
      <c r="T26" s="407"/>
      <c r="U26" s="407"/>
      <c r="V26" s="408"/>
      <c r="W26" s="472"/>
      <c r="X26" s="463"/>
      <c r="Y26" s="464"/>
      <c r="Z26" s="403" t="s">
        <v>179</v>
      </c>
      <c r="AA26" s="485"/>
      <c r="AB26" s="485"/>
      <c r="AC26" s="485"/>
      <c r="AD26" s="485"/>
      <c r="AE26" s="485"/>
      <c r="AF26" s="485"/>
      <c r="AG26" s="486"/>
      <c r="AH26" s="406">
        <v>6</v>
      </c>
      <c r="AI26" s="407"/>
      <c r="AJ26" s="407"/>
      <c r="AK26" s="407"/>
      <c r="AL26" s="408"/>
      <c r="AM26" s="406">
        <v>20982</v>
      </c>
      <c r="AN26" s="407"/>
      <c r="AO26" s="407"/>
      <c r="AP26" s="407"/>
      <c r="AQ26" s="407"/>
      <c r="AR26" s="408"/>
      <c r="AS26" s="406">
        <v>3497</v>
      </c>
      <c r="AT26" s="407"/>
      <c r="AU26" s="407"/>
      <c r="AV26" s="407"/>
      <c r="AW26" s="407"/>
      <c r="AX26" s="409"/>
      <c r="AY26" s="439" t="s">
        <v>180</v>
      </c>
      <c r="AZ26" s="440"/>
      <c r="BA26" s="440"/>
      <c r="BB26" s="440"/>
      <c r="BC26" s="440"/>
      <c r="BD26" s="440"/>
      <c r="BE26" s="440"/>
      <c r="BF26" s="440"/>
      <c r="BG26" s="440"/>
      <c r="BH26" s="440"/>
      <c r="BI26" s="440"/>
      <c r="BJ26" s="440"/>
      <c r="BK26" s="440"/>
      <c r="BL26" s="440"/>
      <c r="BM26" s="441"/>
      <c r="BN26" s="430" t="s">
        <v>129</v>
      </c>
      <c r="BO26" s="431"/>
      <c r="BP26" s="431"/>
      <c r="BQ26" s="431"/>
      <c r="BR26" s="431"/>
      <c r="BS26" s="431"/>
      <c r="BT26" s="431"/>
      <c r="BU26" s="432"/>
      <c r="BV26" s="430" t="s">
        <v>181</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182</v>
      </c>
      <c r="F27" s="404"/>
      <c r="G27" s="404"/>
      <c r="H27" s="404"/>
      <c r="I27" s="404"/>
      <c r="J27" s="404"/>
      <c r="K27" s="405"/>
      <c r="L27" s="406">
        <v>1</v>
      </c>
      <c r="M27" s="407"/>
      <c r="N27" s="407"/>
      <c r="O27" s="407"/>
      <c r="P27" s="408"/>
      <c r="Q27" s="406">
        <v>4790</v>
      </c>
      <c r="R27" s="407"/>
      <c r="S27" s="407"/>
      <c r="T27" s="407"/>
      <c r="U27" s="407"/>
      <c r="V27" s="408"/>
      <c r="W27" s="472"/>
      <c r="X27" s="463"/>
      <c r="Y27" s="464"/>
      <c r="Z27" s="403" t="s">
        <v>183</v>
      </c>
      <c r="AA27" s="404"/>
      <c r="AB27" s="404"/>
      <c r="AC27" s="404"/>
      <c r="AD27" s="404"/>
      <c r="AE27" s="404"/>
      <c r="AF27" s="404"/>
      <c r="AG27" s="405"/>
      <c r="AH27" s="406">
        <v>38</v>
      </c>
      <c r="AI27" s="407"/>
      <c r="AJ27" s="407"/>
      <c r="AK27" s="407"/>
      <c r="AL27" s="408"/>
      <c r="AM27" s="406">
        <v>130376</v>
      </c>
      <c r="AN27" s="407"/>
      <c r="AO27" s="407"/>
      <c r="AP27" s="407"/>
      <c r="AQ27" s="407"/>
      <c r="AR27" s="408"/>
      <c r="AS27" s="406">
        <v>3431</v>
      </c>
      <c r="AT27" s="407"/>
      <c r="AU27" s="407"/>
      <c r="AV27" s="407"/>
      <c r="AW27" s="407"/>
      <c r="AX27" s="409"/>
      <c r="AY27" s="436" t="s">
        <v>184</v>
      </c>
      <c r="AZ27" s="437"/>
      <c r="BA27" s="437"/>
      <c r="BB27" s="437"/>
      <c r="BC27" s="437"/>
      <c r="BD27" s="437"/>
      <c r="BE27" s="437"/>
      <c r="BF27" s="437"/>
      <c r="BG27" s="437"/>
      <c r="BH27" s="437"/>
      <c r="BI27" s="437"/>
      <c r="BJ27" s="437"/>
      <c r="BK27" s="437"/>
      <c r="BL27" s="437"/>
      <c r="BM27" s="438"/>
      <c r="BN27" s="433" t="s">
        <v>181</v>
      </c>
      <c r="BO27" s="434"/>
      <c r="BP27" s="434"/>
      <c r="BQ27" s="434"/>
      <c r="BR27" s="434"/>
      <c r="BS27" s="434"/>
      <c r="BT27" s="434"/>
      <c r="BU27" s="435"/>
      <c r="BV27" s="433" t="s">
        <v>181</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185</v>
      </c>
      <c r="F28" s="404"/>
      <c r="G28" s="404"/>
      <c r="H28" s="404"/>
      <c r="I28" s="404"/>
      <c r="J28" s="404"/>
      <c r="K28" s="405"/>
      <c r="L28" s="406">
        <v>1</v>
      </c>
      <c r="M28" s="407"/>
      <c r="N28" s="407"/>
      <c r="O28" s="407"/>
      <c r="P28" s="408"/>
      <c r="Q28" s="406">
        <v>4260</v>
      </c>
      <c r="R28" s="407"/>
      <c r="S28" s="407"/>
      <c r="T28" s="407"/>
      <c r="U28" s="407"/>
      <c r="V28" s="408"/>
      <c r="W28" s="472"/>
      <c r="X28" s="463"/>
      <c r="Y28" s="464"/>
      <c r="Z28" s="403" t="s">
        <v>186</v>
      </c>
      <c r="AA28" s="404"/>
      <c r="AB28" s="404"/>
      <c r="AC28" s="404"/>
      <c r="AD28" s="404"/>
      <c r="AE28" s="404"/>
      <c r="AF28" s="404"/>
      <c r="AG28" s="405"/>
      <c r="AH28" s="406" t="s">
        <v>181</v>
      </c>
      <c r="AI28" s="407"/>
      <c r="AJ28" s="407"/>
      <c r="AK28" s="407"/>
      <c r="AL28" s="408"/>
      <c r="AM28" s="406" t="s">
        <v>129</v>
      </c>
      <c r="AN28" s="407"/>
      <c r="AO28" s="407"/>
      <c r="AP28" s="407"/>
      <c r="AQ28" s="407"/>
      <c r="AR28" s="408"/>
      <c r="AS28" s="406" t="s">
        <v>129</v>
      </c>
      <c r="AT28" s="407"/>
      <c r="AU28" s="407"/>
      <c r="AV28" s="407"/>
      <c r="AW28" s="407"/>
      <c r="AX28" s="409"/>
      <c r="AY28" s="413" t="s">
        <v>187</v>
      </c>
      <c r="AZ28" s="414"/>
      <c r="BA28" s="414"/>
      <c r="BB28" s="415"/>
      <c r="BC28" s="422" t="s">
        <v>48</v>
      </c>
      <c r="BD28" s="423"/>
      <c r="BE28" s="423"/>
      <c r="BF28" s="423"/>
      <c r="BG28" s="423"/>
      <c r="BH28" s="423"/>
      <c r="BI28" s="423"/>
      <c r="BJ28" s="423"/>
      <c r="BK28" s="423"/>
      <c r="BL28" s="423"/>
      <c r="BM28" s="424"/>
      <c r="BN28" s="425">
        <v>2928814</v>
      </c>
      <c r="BO28" s="426"/>
      <c r="BP28" s="426"/>
      <c r="BQ28" s="426"/>
      <c r="BR28" s="426"/>
      <c r="BS28" s="426"/>
      <c r="BT28" s="426"/>
      <c r="BU28" s="427"/>
      <c r="BV28" s="425">
        <v>2297015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188</v>
      </c>
      <c r="F29" s="404"/>
      <c r="G29" s="404"/>
      <c r="H29" s="404"/>
      <c r="I29" s="404"/>
      <c r="J29" s="404"/>
      <c r="K29" s="405"/>
      <c r="L29" s="406">
        <v>24</v>
      </c>
      <c r="M29" s="407"/>
      <c r="N29" s="407"/>
      <c r="O29" s="407"/>
      <c r="P29" s="408"/>
      <c r="Q29" s="406">
        <v>4000</v>
      </c>
      <c r="R29" s="407"/>
      <c r="S29" s="407"/>
      <c r="T29" s="407"/>
      <c r="U29" s="407"/>
      <c r="V29" s="408"/>
      <c r="W29" s="473"/>
      <c r="X29" s="474"/>
      <c r="Y29" s="475"/>
      <c r="Z29" s="403" t="s">
        <v>189</v>
      </c>
      <c r="AA29" s="404"/>
      <c r="AB29" s="404"/>
      <c r="AC29" s="404"/>
      <c r="AD29" s="404"/>
      <c r="AE29" s="404"/>
      <c r="AF29" s="404"/>
      <c r="AG29" s="405"/>
      <c r="AH29" s="406">
        <v>650</v>
      </c>
      <c r="AI29" s="407"/>
      <c r="AJ29" s="407"/>
      <c r="AK29" s="407"/>
      <c r="AL29" s="408"/>
      <c r="AM29" s="406">
        <v>1926596</v>
      </c>
      <c r="AN29" s="407"/>
      <c r="AO29" s="407"/>
      <c r="AP29" s="407"/>
      <c r="AQ29" s="407"/>
      <c r="AR29" s="408"/>
      <c r="AS29" s="406">
        <v>2964</v>
      </c>
      <c r="AT29" s="407"/>
      <c r="AU29" s="407"/>
      <c r="AV29" s="407"/>
      <c r="AW29" s="407"/>
      <c r="AX29" s="409"/>
      <c r="AY29" s="416"/>
      <c r="AZ29" s="417"/>
      <c r="BA29" s="417"/>
      <c r="BB29" s="418"/>
      <c r="BC29" s="410" t="s">
        <v>190</v>
      </c>
      <c r="BD29" s="411"/>
      <c r="BE29" s="411"/>
      <c r="BF29" s="411"/>
      <c r="BG29" s="411"/>
      <c r="BH29" s="411"/>
      <c r="BI29" s="411"/>
      <c r="BJ29" s="411"/>
      <c r="BK29" s="411"/>
      <c r="BL29" s="411"/>
      <c r="BM29" s="412"/>
      <c r="BN29" s="430">
        <v>160478</v>
      </c>
      <c r="BO29" s="431"/>
      <c r="BP29" s="431"/>
      <c r="BQ29" s="431"/>
      <c r="BR29" s="431"/>
      <c r="BS29" s="431"/>
      <c r="BT29" s="431"/>
      <c r="BU29" s="432"/>
      <c r="BV29" s="430">
        <v>162405</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191</v>
      </c>
      <c r="X30" s="483"/>
      <c r="Y30" s="483"/>
      <c r="Z30" s="483"/>
      <c r="AA30" s="483"/>
      <c r="AB30" s="483"/>
      <c r="AC30" s="483"/>
      <c r="AD30" s="483"/>
      <c r="AE30" s="483"/>
      <c r="AF30" s="483"/>
      <c r="AG30" s="484"/>
      <c r="AH30" s="394">
        <v>95</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6092390</v>
      </c>
      <c r="BO30" s="434"/>
      <c r="BP30" s="434"/>
      <c r="BQ30" s="434"/>
      <c r="BR30" s="434"/>
      <c r="BS30" s="434"/>
      <c r="BT30" s="434"/>
      <c r="BU30" s="435"/>
      <c r="BV30" s="433">
        <v>6197683</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198</v>
      </c>
      <c r="D33" s="393"/>
      <c r="E33" s="392" t="s">
        <v>199</v>
      </c>
      <c r="F33" s="392"/>
      <c r="G33" s="392"/>
      <c r="H33" s="392"/>
      <c r="I33" s="392"/>
      <c r="J33" s="392"/>
      <c r="K33" s="392"/>
      <c r="L33" s="392"/>
      <c r="M33" s="392"/>
      <c r="N33" s="392"/>
      <c r="O33" s="392"/>
      <c r="P33" s="392"/>
      <c r="Q33" s="392"/>
      <c r="R33" s="392"/>
      <c r="S33" s="392"/>
      <c r="T33" s="216"/>
      <c r="U33" s="393" t="s">
        <v>198</v>
      </c>
      <c r="V33" s="393"/>
      <c r="W33" s="392" t="s">
        <v>199</v>
      </c>
      <c r="X33" s="392"/>
      <c r="Y33" s="392"/>
      <c r="Z33" s="392"/>
      <c r="AA33" s="392"/>
      <c r="AB33" s="392"/>
      <c r="AC33" s="392"/>
      <c r="AD33" s="392"/>
      <c r="AE33" s="392"/>
      <c r="AF33" s="392"/>
      <c r="AG33" s="392"/>
      <c r="AH33" s="392"/>
      <c r="AI33" s="392"/>
      <c r="AJ33" s="392"/>
      <c r="AK33" s="392"/>
      <c r="AL33" s="216"/>
      <c r="AM33" s="393" t="s">
        <v>198</v>
      </c>
      <c r="AN33" s="393"/>
      <c r="AO33" s="392" t="s">
        <v>199</v>
      </c>
      <c r="AP33" s="392"/>
      <c r="AQ33" s="392"/>
      <c r="AR33" s="392"/>
      <c r="AS33" s="392"/>
      <c r="AT33" s="392"/>
      <c r="AU33" s="392"/>
      <c r="AV33" s="392"/>
      <c r="AW33" s="392"/>
      <c r="AX33" s="392"/>
      <c r="AY33" s="392"/>
      <c r="AZ33" s="392"/>
      <c r="BA33" s="392"/>
      <c r="BB33" s="392"/>
      <c r="BC33" s="392"/>
      <c r="BD33" s="217"/>
      <c r="BE33" s="392" t="s">
        <v>200</v>
      </c>
      <c r="BF33" s="392"/>
      <c r="BG33" s="392" t="s">
        <v>201</v>
      </c>
      <c r="BH33" s="392"/>
      <c r="BI33" s="392"/>
      <c r="BJ33" s="392"/>
      <c r="BK33" s="392"/>
      <c r="BL33" s="392"/>
      <c r="BM33" s="392"/>
      <c r="BN33" s="392"/>
      <c r="BO33" s="392"/>
      <c r="BP33" s="392"/>
      <c r="BQ33" s="392"/>
      <c r="BR33" s="392"/>
      <c r="BS33" s="392"/>
      <c r="BT33" s="392"/>
      <c r="BU33" s="392"/>
      <c r="BV33" s="217"/>
      <c r="BW33" s="393" t="s">
        <v>200</v>
      </c>
      <c r="BX33" s="393"/>
      <c r="BY33" s="392" t="s">
        <v>202</v>
      </c>
      <c r="BZ33" s="392"/>
      <c r="CA33" s="392"/>
      <c r="CB33" s="392"/>
      <c r="CC33" s="392"/>
      <c r="CD33" s="392"/>
      <c r="CE33" s="392"/>
      <c r="CF33" s="392"/>
      <c r="CG33" s="392"/>
      <c r="CH33" s="392"/>
      <c r="CI33" s="392"/>
      <c r="CJ33" s="392"/>
      <c r="CK33" s="392"/>
      <c r="CL33" s="392"/>
      <c r="CM33" s="392"/>
      <c r="CN33" s="216"/>
      <c r="CO33" s="393" t="s">
        <v>203</v>
      </c>
      <c r="CP33" s="393"/>
      <c r="CQ33" s="392" t="s">
        <v>204</v>
      </c>
      <c r="CR33" s="392"/>
      <c r="CS33" s="392"/>
      <c r="CT33" s="392"/>
      <c r="CU33" s="392"/>
      <c r="CV33" s="392"/>
      <c r="CW33" s="392"/>
      <c r="CX33" s="392"/>
      <c r="CY33" s="392"/>
      <c r="CZ33" s="392"/>
      <c r="DA33" s="392"/>
      <c r="DB33" s="392"/>
      <c r="DC33" s="392"/>
      <c r="DD33" s="392"/>
      <c r="DE33" s="392"/>
      <c r="DF33" s="216"/>
      <c r="DG33" s="391" t="s">
        <v>205</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5</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8</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10</v>
      </c>
      <c r="BX34" s="389"/>
      <c r="BY34" s="388" t="str">
        <f>IF('各会計、関係団体の財政状況及び健全化判断比率'!B68="","",'各会計、関係団体の財政状況及び健全化判断比率'!B68)</f>
        <v>倉浜衛生施設組合</v>
      </c>
      <c r="BZ34" s="388"/>
      <c r="CA34" s="388"/>
      <c r="CB34" s="388"/>
      <c r="CC34" s="388"/>
      <c r="CD34" s="388"/>
      <c r="CE34" s="388"/>
      <c r="CF34" s="388"/>
      <c r="CG34" s="388"/>
      <c r="CH34" s="388"/>
      <c r="CI34" s="388"/>
      <c r="CJ34" s="388"/>
      <c r="CK34" s="388"/>
      <c r="CL34" s="388"/>
      <c r="CM34" s="388"/>
      <c r="CN34" s="214"/>
      <c r="CO34" s="389">
        <f>IF(CQ34="","",MAX(C34:D43,U34:V43,AM34:AN43,BE34:BF43,BW34:BX43)+1)</f>
        <v>17</v>
      </c>
      <c r="CP34" s="389"/>
      <c r="CQ34" s="388" t="str">
        <f>IF('各会計、関係団体の財政状況及び健全化判断比率'!BS7="","",'各会計、関係団体の財政状況及び健全化判断比率'!BS7)</f>
        <v>宜野湾市土地開発公社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宇地泊第二土地区画整理事業特別会計</v>
      </c>
      <c r="F35" s="388"/>
      <c r="G35" s="388"/>
      <c r="H35" s="388"/>
      <c r="I35" s="388"/>
      <c r="J35" s="388"/>
      <c r="K35" s="388"/>
      <c r="L35" s="388"/>
      <c r="M35" s="388"/>
      <c r="N35" s="388"/>
      <c r="O35" s="388"/>
      <c r="P35" s="388"/>
      <c r="Q35" s="388"/>
      <c r="R35" s="388"/>
      <c r="S35" s="388"/>
      <c r="T35" s="214"/>
      <c r="U35" s="389">
        <f>IF(W35="","",U34+1)</f>
        <v>6</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9</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11</v>
      </c>
      <c r="BX35" s="389"/>
      <c r="BY35" s="388" t="str">
        <f>IF('各会計、関係団体の財政状況及び健全化判断比率'!B69="","",'各会計、関係団体の財政状況及び健全化判断比率'!B69)</f>
        <v>沖縄県市町村自治会館管理組合</v>
      </c>
      <c r="BZ35" s="388"/>
      <c r="CA35" s="388"/>
      <c r="CB35" s="388"/>
      <c r="CC35" s="388"/>
      <c r="CD35" s="388"/>
      <c r="CE35" s="388"/>
      <c r="CF35" s="388"/>
      <c r="CG35" s="388"/>
      <c r="CH35" s="388"/>
      <c r="CI35" s="388"/>
      <c r="CJ35" s="388"/>
      <c r="CK35" s="388"/>
      <c r="CL35" s="388"/>
      <c r="CM35" s="388"/>
      <c r="CN35" s="214"/>
      <c r="CO35" s="389">
        <f t="shared" ref="CO35:CO43" si="3">IF(CQ35="","",CO34+1)</f>
        <v>18</v>
      </c>
      <c r="CP35" s="389"/>
      <c r="CQ35" s="388" t="str">
        <f>IF('各会計、関係団体の財政状況及び健全化判断比率'!BS8="","",'各会計、関係団体の財政状況及び健全化判断比率'!BS8)</f>
        <v>株式会社ティ・エム・オ普天間</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佐真下第二土地区画整理事業特別会計</v>
      </c>
      <c r="F36" s="388"/>
      <c r="G36" s="388"/>
      <c r="H36" s="388"/>
      <c r="I36" s="388"/>
      <c r="J36" s="388"/>
      <c r="K36" s="388"/>
      <c r="L36" s="388"/>
      <c r="M36" s="388"/>
      <c r="N36" s="388"/>
      <c r="O36" s="388"/>
      <c r="P36" s="388"/>
      <c r="Q36" s="388"/>
      <c r="R36" s="388"/>
      <c r="S36" s="388"/>
      <c r="T36" s="214"/>
      <c r="U36" s="389">
        <f t="shared" ref="U36:U43" si="4">IF(W36="","",U35+1)</f>
        <v>7</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12</v>
      </c>
      <c r="BX36" s="389"/>
      <c r="BY36" s="388" t="str">
        <f>IF('各会計、関係団体の財政状況及び健全化判断比率'!B70="","",'各会計、関係団体の財政状況及び健全化判断比率'!B70)</f>
        <v>沖縄県市町村総合事務組合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f>IF(E37="","",C36+1)</f>
        <v>4</v>
      </c>
      <c r="D37" s="389"/>
      <c r="E37" s="388" t="str">
        <f>IF('各会計、関係団体の財政状況及び健全化判断比率'!B10="","",'各会計、関係団体の財政状況及び健全化判断比率'!B10)</f>
        <v>西普天間住宅地区土地区画整理事業特別会計</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13</v>
      </c>
      <c r="BX37" s="389"/>
      <c r="BY37" s="388" t="str">
        <f>IF('各会計、関係団体の財政状況及び健全化判断比率'!B71="","",'各会計、関係団体の財政状況及び健全化判断比率'!B71)</f>
        <v>中部広域市町村圏事務組合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14</v>
      </c>
      <c r="BX38" s="389"/>
      <c r="BY38" s="388" t="str">
        <f>IF('各会計、関係団体の財政状況及び健全化判断比率'!B72="","",'各会計、関係団体の財政状況及び健全化判断比率'!B72)</f>
        <v>中部広域特別会計（ふるさと市町村圏基金）</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15</v>
      </c>
      <c r="BX39" s="389"/>
      <c r="BY39" s="388" t="str">
        <f>IF('各会計、関係団体の財政状況及び健全化判断比率'!B73="","",'各会計、関係団体の財政状況及び健全化判断比率'!B73)</f>
        <v>沖縄県後期高齢医療広域連合（一般会計）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16</v>
      </c>
      <c r="BX40" s="389"/>
      <c r="BY40" s="388" t="str">
        <f>IF('各会計、関係団体の財政状況及び健全化判断比率'!B74="","",'各会計、関係団体の財政状況及び健全化判断比率'!B74)</f>
        <v>沖縄県後期高齢医療広域連合（事業勘定）</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CqK/wHVV+2YOQkuTVLAV+X37NiAnTlsNEBpOxj4vYRiDaGIaSpUuGz3NgBN2gjTJu8sccfLP7l7a4hjUtNDabg==" saltValue="aL+S4Huk3NJufhC9tl/di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10" zoomScale="70" zoomScaleNormal="70" zoomScaleSheetLayoutView="100" workbookViewId="0">
      <selection activeCell="O2" sqref="O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2" t="s">
        <v>561</v>
      </c>
      <c r="D34" s="1212"/>
      <c r="E34" s="1213"/>
      <c r="F34" s="32" t="s">
        <v>562</v>
      </c>
      <c r="G34" s="33" t="s">
        <v>563</v>
      </c>
      <c r="H34" s="33" t="s">
        <v>564</v>
      </c>
      <c r="I34" s="33" t="s">
        <v>565</v>
      </c>
      <c r="J34" s="34" t="s">
        <v>566</v>
      </c>
      <c r="K34" s="22"/>
      <c r="L34" s="22"/>
      <c r="M34" s="22"/>
      <c r="N34" s="22"/>
      <c r="O34" s="22"/>
      <c r="P34" s="22"/>
    </row>
    <row r="35" spans="1:16" ht="39" customHeight="1" x14ac:dyDescent="0.15">
      <c r="A35" s="22"/>
      <c r="B35" s="35"/>
      <c r="C35" s="1206" t="s">
        <v>567</v>
      </c>
      <c r="D35" s="1207"/>
      <c r="E35" s="1208"/>
      <c r="F35" s="36">
        <v>10.42</v>
      </c>
      <c r="G35" s="37">
        <v>11.16</v>
      </c>
      <c r="H35" s="37">
        <v>11.67</v>
      </c>
      <c r="I35" s="37">
        <v>12.3</v>
      </c>
      <c r="J35" s="38">
        <v>14.58</v>
      </c>
      <c r="K35" s="22"/>
      <c r="L35" s="22"/>
      <c r="M35" s="22"/>
      <c r="N35" s="22"/>
      <c r="O35" s="22"/>
      <c r="P35" s="22"/>
    </row>
    <row r="36" spans="1:16" ht="39" customHeight="1" x14ac:dyDescent="0.15">
      <c r="A36" s="22"/>
      <c r="B36" s="35"/>
      <c r="C36" s="1206" t="s">
        <v>568</v>
      </c>
      <c r="D36" s="1207"/>
      <c r="E36" s="1208"/>
      <c r="F36" s="36">
        <v>4.07</v>
      </c>
      <c r="G36" s="37">
        <v>2.17</v>
      </c>
      <c r="H36" s="37">
        <v>4.88</v>
      </c>
      <c r="I36" s="37">
        <v>5.55</v>
      </c>
      <c r="J36" s="38">
        <v>7.15</v>
      </c>
      <c r="K36" s="22"/>
      <c r="L36" s="22"/>
      <c r="M36" s="22"/>
      <c r="N36" s="22"/>
      <c r="O36" s="22"/>
      <c r="P36" s="22"/>
    </row>
    <row r="37" spans="1:16" ht="39" customHeight="1" x14ac:dyDescent="0.15">
      <c r="A37" s="22"/>
      <c r="B37" s="35"/>
      <c r="C37" s="1206" t="s">
        <v>569</v>
      </c>
      <c r="D37" s="1207"/>
      <c r="E37" s="1208"/>
      <c r="F37" s="36" t="s">
        <v>513</v>
      </c>
      <c r="G37" s="37" t="s">
        <v>513</v>
      </c>
      <c r="H37" s="37">
        <v>1.62</v>
      </c>
      <c r="I37" s="37">
        <v>2.56</v>
      </c>
      <c r="J37" s="38">
        <v>2.67</v>
      </c>
      <c r="K37" s="22"/>
      <c r="L37" s="22"/>
      <c r="M37" s="22"/>
      <c r="N37" s="22"/>
      <c r="O37" s="22"/>
      <c r="P37" s="22"/>
    </row>
    <row r="38" spans="1:16" ht="39" customHeight="1" x14ac:dyDescent="0.15">
      <c r="A38" s="22"/>
      <c r="B38" s="35"/>
      <c r="C38" s="1206" t="s">
        <v>570</v>
      </c>
      <c r="D38" s="1207"/>
      <c r="E38" s="1208"/>
      <c r="F38" s="36">
        <v>1.47</v>
      </c>
      <c r="G38" s="37">
        <v>0.91</v>
      </c>
      <c r="H38" s="37">
        <v>1.0900000000000001</v>
      </c>
      <c r="I38" s="37">
        <v>0.66</v>
      </c>
      <c r="J38" s="38">
        <v>0.31</v>
      </c>
      <c r="K38" s="22"/>
      <c r="L38" s="22"/>
      <c r="M38" s="22"/>
      <c r="N38" s="22"/>
      <c r="O38" s="22"/>
      <c r="P38" s="22"/>
    </row>
    <row r="39" spans="1:16" ht="39" customHeight="1" x14ac:dyDescent="0.15">
      <c r="A39" s="22"/>
      <c r="B39" s="35"/>
      <c r="C39" s="1206" t="s">
        <v>571</v>
      </c>
      <c r="D39" s="1207"/>
      <c r="E39" s="1208"/>
      <c r="F39" s="36">
        <v>0.15</v>
      </c>
      <c r="G39" s="37">
        <v>0.16</v>
      </c>
      <c r="H39" s="37">
        <v>0.18</v>
      </c>
      <c r="I39" s="37">
        <v>0.17</v>
      </c>
      <c r="J39" s="38">
        <v>0.17</v>
      </c>
      <c r="K39" s="22"/>
      <c r="L39" s="22"/>
      <c r="M39" s="22"/>
      <c r="N39" s="22"/>
      <c r="O39" s="22"/>
      <c r="P39" s="22"/>
    </row>
    <row r="40" spans="1:16" ht="39" customHeight="1" x14ac:dyDescent="0.15">
      <c r="A40" s="22"/>
      <c r="B40" s="35"/>
      <c r="C40" s="1206" t="s">
        <v>572</v>
      </c>
      <c r="D40" s="1207"/>
      <c r="E40" s="1208"/>
      <c r="F40" s="36">
        <v>0.12</v>
      </c>
      <c r="G40" s="37">
        <v>0</v>
      </c>
      <c r="H40" s="37">
        <v>0.01</v>
      </c>
      <c r="I40" s="37">
        <v>0.11</v>
      </c>
      <c r="J40" s="38">
        <v>0</v>
      </c>
      <c r="K40" s="22"/>
      <c r="L40" s="22"/>
      <c r="M40" s="22"/>
      <c r="N40" s="22"/>
      <c r="O40" s="22"/>
      <c r="P40" s="22"/>
    </row>
    <row r="41" spans="1:16" ht="39" customHeight="1" x14ac:dyDescent="0.15">
      <c r="A41" s="22"/>
      <c r="B41" s="35"/>
      <c r="C41" s="1206" t="s">
        <v>573</v>
      </c>
      <c r="D41" s="1207"/>
      <c r="E41" s="1208"/>
      <c r="F41" s="36" t="s">
        <v>513</v>
      </c>
      <c r="G41" s="37" t="s">
        <v>513</v>
      </c>
      <c r="H41" s="37" t="s">
        <v>513</v>
      </c>
      <c r="I41" s="37">
        <v>0</v>
      </c>
      <c r="J41" s="38">
        <v>0</v>
      </c>
      <c r="K41" s="22"/>
      <c r="L41" s="22"/>
      <c r="M41" s="22"/>
      <c r="N41" s="22"/>
      <c r="O41" s="22"/>
      <c r="P41" s="22"/>
    </row>
    <row r="42" spans="1:16" ht="39" customHeight="1" x14ac:dyDescent="0.15">
      <c r="A42" s="22"/>
      <c r="B42" s="39"/>
      <c r="C42" s="1206" t="s">
        <v>574</v>
      </c>
      <c r="D42" s="1207"/>
      <c r="E42" s="1208"/>
      <c r="F42" s="36" t="s">
        <v>513</v>
      </c>
      <c r="G42" s="37" t="s">
        <v>513</v>
      </c>
      <c r="H42" s="37" t="s">
        <v>513</v>
      </c>
      <c r="I42" s="37" t="s">
        <v>513</v>
      </c>
      <c r="J42" s="38" t="s">
        <v>513</v>
      </c>
      <c r="K42" s="22"/>
      <c r="L42" s="22"/>
      <c r="M42" s="22"/>
      <c r="N42" s="22"/>
      <c r="O42" s="22"/>
      <c r="P42" s="22"/>
    </row>
    <row r="43" spans="1:16" ht="39" customHeight="1" thickBot="1" x14ac:dyDescent="0.2">
      <c r="A43" s="22"/>
      <c r="B43" s="40"/>
      <c r="C43" s="1209" t="s">
        <v>575</v>
      </c>
      <c r="D43" s="1210"/>
      <c r="E43" s="1211"/>
      <c r="F43" s="41">
        <v>0.36</v>
      </c>
      <c r="G43" s="42">
        <v>1.06</v>
      </c>
      <c r="H43" s="42">
        <v>0</v>
      </c>
      <c r="I43" s="42">
        <v>0.52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WJ6MJH6+K9s83BFapTuEnfhDF/W+6QZUHPm+gqRQs4qnN1LtlDZYdGKK73yaslPzEeBXrfED7IYiN2bp+2Vgw==" saltValue="jAr7efNQtZMqjyZv1YtT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H40" zoomScale="90" zoomScaleNormal="90" zoomScaleSheetLayoutView="55" workbookViewId="0">
      <selection activeCell="O2" sqref="O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2627</v>
      </c>
      <c r="L45" s="60">
        <v>2708</v>
      </c>
      <c r="M45" s="60">
        <v>2758</v>
      </c>
      <c r="N45" s="60">
        <v>2785</v>
      </c>
      <c r="O45" s="61">
        <v>2829</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513</v>
      </c>
      <c r="L46" s="64" t="s">
        <v>513</v>
      </c>
      <c r="M46" s="64" t="s">
        <v>513</v>
      </c>
      <c r="N46" s="64" t="s">
        <v>513</v>
      </c>
      <c r="O46" s="65" t="s">
        <v>513</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513</v>
      </c>
      <c r="L47" s="64" t="s">
        <v>513</v>
      </c>
      <c r="M47" s="64" t="s">
        <v>513</v>
      </c>
      <c r="N47" s="64" t="s">
        <v>513</v>
      </c>
      <c r="O47" s="65" t="s">
        <v>513</v>
      </c>
      <c r="P47" s="48"/>
      <c r="Q47" s="48"/>
      <c r="R47" s="48"/>
      <c r="S47" s="48"/>
      <c r="T47" s="48"/>
      <c r="U47" s="48"/>
    </row>
    <row r="48" spans="1:21" ht="30.75" customHeight="1" x14ac:dyDescent="0.15">
      <c r="A48" s="48"/>
      <c r="B48" s="1234"/>
      <c r="C48" s="1235"/>
      <c r="D48" s="62"/>
      <c r="E48" s="1216" t="s">
        <v>15</v>
      </c>
      <c r="F48" s="1216"/>
      <c r="G48" s="1216"/>
      <c r="H48" s="1216"/>
      <c r="I48" s="1216"/>
      <c r="J48" s="1217"/>
      <c r="K48" s="63">
        <v>318</v>
      </c>
      <c r="L48" s="64">
        <v>341</v>
      </c>
      <c r="M48" s="64">
        <v>379</v>
      </c>
      <c r="N48" s="64">
        <v>365</v>
      </c>
      <c r="O48" s="65">
        <v>173</v>
      </c>
      <c r="P48" s="48"/>
      <c r="Q48" s="48"/>
      <c r="R48" s="48"/>
      <c r="S48" s="48"/>
      <c r="T48" s="48"/>
      <c r="U48" s="48"/>
    </row>
    <row r="49" spans="1:21" ht="30.75" customHeight="1" x14ac:dyDescent="0.15">
      <c r="A49" s="48"/>
      <c r="B49" s="1234"/>
      <c r="C49" s="1235"/>
      <c r="D49" s="62"/>
      <c r="E49" s="1216" t="s">
        <v>16</v>
      </c>
      <c r="F49" s="1216"/>
      <c r="G49" s="1216"/>
      <c r="H49" s="1216"/>
      <c r="I49" s="1216"/>
      <c r="J49" s="1217"/>
      <c r="K49" s="63">
        <v>103</v>
      </c>
      <c r="L49" s="64">
        <v>103</v>
      </c>
      <c r="M49" s="64">
        <v>103</v>
      </c>
      <c r="N49" s="64">
        <v>103</v>
      </c>
      <c r="O49" s="65">
        <v>104</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513</v>
      </c>
      <c r="L50" s="64" t="s">
        <v>513</v>
      </c>
      <c r="M50" s="64" t="s">
        <v>513</v>
      </c>
      <c r="N50" s="64" t="s">
        <v>513</v>
      </c>
      <c r="O50" s="65" t="s">
        <v>513</v>
      </c>
      <c r="P50" s="48"/>
      <c r="Q50" s="48"/>
      <c r="R50" s="48"/>
      <c r="S50" s="48"/>
      <c r="T50" s="48"/>
      <c r="U50" s="48"/>
    </row>
    <row r="51" spans="1:21" ht="30.75" customHeight="1" x14ac:dyDescent="0.15">
      <c r="A51" s="48"/>
      <c r="B51" s="1236"/>
      <c r="C51" s="1237"/>
      <c r="D51" s="66"/>
      <c r="E51" s="1216" t="s">
        <v>18</v>
      </c>
      <c r="F51" s="1216"/>
      <c r="G51" s="1216"/>
      <c r="H51" s="1216"/>
      <c r="I51" s="1216"/>
      <c r="J51" s="1217"/>
      <c r="K51" s="63">
        <v>0</v>
      </c>
      <c r="L51" s="64">
        <v>2</v>
      </c>
      <c r="M51" s="64">
        <v>1</v>
      </c>
      <c r="N51" s="64">
        <v>1</v>
      </c>
      <c r="O51" s="65" t="s">
        <v>513</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1785</v>
      </c>
      <c r="L52" s="64">
        <v>1824</v>
      </c>
      <c r="M52" s="64">
        <v>1848</v>
      </c>
      <c r="N52" s="64">
        <v>1851</v>
      </c>
      <c r="O52" s="65">
        <v>1840</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1263</v>
      </c>
      <c r="L53" s="69">
        <v>1330</v>
      </c>
      <c r="M53" s="69">
        <v>1393</v>
      </c>
      <c r="N53" s="69">
        <v>1403</v>
      </c>
      <c r="O53" s="70">
        <v>1266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udebIxKsjrftLz5nY4j0JNxbk8SKwv2jS18OIr3UITFcoKwj7nQKgBqpcuew0U/V3myEJZzzNUpg2IbAn3lg==" saltValue="1gxNXEmfirPJeDogj6Rk5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27" zoomScale="85" zoomScaleNormal="85" zoomScaleSheetLayoutView="100" workbookViewId="0">
      <selection activeCell="O2" sqref="O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52" t="s">
        <v>30</v>
      </c>
      <c r="C41" s="1253"/>
      <c r="D41" s="102"/>
      <c r="E41" s="1254" t="s">
        <v>31</v>
      </c>
      <c r="F41" s="1254"/>
      <c r="G41" s="1254"/>
      <c r="H41" s="1255"/>
      <c r="I41" s="103">
        <v>30570</v>
      </c>
      <c r="J41" s="104">
        <v>30211</v>
      </c>
      <c r="K41" s="104">
        <v>29781</v>
      </c>
      <c r="L41" s="104">
        <v>30007</v>
      </c>
      <c r="M41" s="105">
        <v>30127</v>
      </c>
    </row>
    <row r="42" spans="2:13" ht="27.75" customHeight="1" x14ac:dyDescent="0.15">
      <c r="B42" s="1242"/>
      <c r="C42" s="1243"/>
      <c r="D42" s="106"/>
      <c r="E42" s="1246" t="s">
        <v>32</v>
      </c>
      <c r="F42" s="1246"/>
      <c r="G42" s="1246"/>
      <c r="H42" s="1247"/>
      <c r="I42" s="107" t="s">
        <v>513</v>
      </c>
      <c r="J42" s="108" t="s">
        <v>513</v>
      </c>
      <c r="K42" s="108" t="s">
        <v>513</v>
      </c>
      <c r="L42" s="108" t="s">
        <v>513</v>
      </c>
      <c r="M42" s="109" t="s">
        <v>513</v>
      </c>
    </row>
    <row r="43" spans="2:13" ht="27.75" customHeight="1" x14ac:dyDescent="0.15">
      <c r="B43" s="1242"/>
      <c r="C43" s="1243"/>
      <c r="D43" s="106"/>
      <c r="E43" s="1246" t="s">
        <v>33</v>
      </c>
      <c r="F43" s="1246"/>
      <c r="G43" s="1246"/>
      <c r="H43" s="1247"/>
      <c r="I43" s="107">
        <v>4663</v>
      </c>
      <c r="J43" s="108">
        <v>4644</v>
      </c>
      <c r="K43" s="108">
        <v>4266</v>
      </c>
      <c r="L43" s="108">
        <v>4030</v>
      </c>
      <c r="M43" s="109">
        <v>2643</v>
      </c>
    </row>
    <row r="44" spans="2:13" ht="27.75" customHeight="1" x14ac:dyDescent="0.15">
      <c r="B44" s="1242"/>
      <c r="C44" s="1243"/>
      <c r="D44" s="106"/>
      <c r="E44" s="1246" t="s">
        <v>34</v>
      </c>
      <c r="F44" s="1246"/>
      <c r="G44" s="1246"/>
      <c r="H44" s="1247"/>
      <c r="I44" s="107">
        <v>706</v>
      </c>
      <c r="J44" s="108">
        <v>613</v>
      </c>
      <c r="K44" s="108">
        <v>518</v>
      </c>
      <c r="L44" s="108">
        <v>422</v>
      </c>
      <c r="M44" s="109">
        <v>344</v>
      </c>
    </row>
    <row r="45" spans="2:13" ht="27.75" customHeight="1" x14ac:dyDescent="0.15">
      <c r="B45" s="1242"/>
      <c r="C45" s="1243"/>
      <c r="D45" s="106"/>
      <c r="E45" s="1246" t="s">
        <v>35</v>
      </c>
      <c r="F45" s="1246"/>
      <c r="G45" s="1246"/>
      <c r="H45" s="1247"/>
      <c r="I45" s="107">
        <v>3097</v>
      </c>
      <c r="J45" s="108">
        <v>3185</v>
      </c>
      <c r="K45" s="108">
        <v>3278</v>
      </c>
      <c r="L45" s="108">
        <v>3418</v>
      </c>
      <c r="M45" s="109">
        <v>3734</v>
      </c>
    </row>
    <row r="46" spans="2:13" ht="27.75" customHeight="1" x14ac:dyDescent="0.15">
      <c r="B46" s="1242"/>
      <c r="C46" s="1243"/>
      <c r="D46" s="110"/>
      <c r="E46" s="1246" t="s">
        <v>36</v>
      </c>
      <c r="F46" s="1246"/>
      <c r="G46" s="1246"/>
      <c r="H46" s="1247"/>
      <c r="I46" s="107">
        <v>4</v>
      </c>
      <c r="J46" s="108">
        <v>3</v>
      </c>
      <c r="K46" s="108">
        <v>3</v>
      </c>
      <c r="L46" s="108">
        <v>4</v>
      </c>
      <c r="M46" s="109">
        <v>3</v>
      </c>
    </row>
    <row r="47" spans="2:13" ht="27.75" customHeight="1" x14ac:dyDescent="0.15">
      <c r="B47" s="1242"/>
      <c r="C47" s="1243"/>
      <c r="D47" s="111"/>
      <c r="E47" s="1256" t="s">
        <v>37</v>
      </c>
      <c r="F47" s="1257"/>
      <c r="G47" s="1257"/>
      <c r="H47" s="1258"/>
      <c r="I47" s="107" t="s">
        <v>513</v>
      </c>
      <c r="J47" s="108" t="s">
        <v>513</v>
      </c>
      <c r="K47" s="108" t="s">
        <v>513</v>
      </c>
      <c r="L47" s="108" t="s">
        <v>513</v>
      </c>
      <c r="M47" s="109" t="s">
        <v>513</v>
      </c>
    </row>
    <row r="48" spans="2:13" ht="27.75" customHeight="1" x14ac:dyDescent="0.15">
      <c r="B48" s="1242"/>
      <c r="C48" s="1243"/>
      <c r="D48" s="106"/>
      <c r="E48" s="1246" t="s">
        <v>38</v>
      </c>
      <c r="F48" s="1246"/>
      <c r="G48" s="1246"/>
      <c r="H48" s="1247"/>
      <c r="I48" s="107" t="s">
        <v>513</v>
      </c>
      <c r="J48" s="108" t="s">
        <v>513</v>
      </c>
      <c r="K48" s="108" t="s">
        <v>513</v>
      </c>
      <c r="L48" s="108" t="s">
        <v>513</v>
      </c>
      <c r="M48" s="109" t="s">
        <v>513</v>
      </c>
    </row>
    <row r="49" spans="2:13" ht="27.75" customHeight="1" x14ac:dyDescent="0.15">
      <c r="B49" s="1244"/>
      <c r="C49" s="1245"/>
      <c r="D49" s="106"/>
      <c r="E49" s="1246" t="s">
        <v>39</v>
      </c>
      <c r="F49" s="1246"/>
      <c r="G49" s="1246"/>
      <c r="H49" s="1247"/>
      <c r="I49" s="107" t="s">
        <v>513</v>
      </c>
      <c r="J49" s="108" t="s">
        <v>513</v>
      </c>
      <c r="K49" s="108" t="s">
        <v>513</v>
      </c>
      <c r="L49" s="108" t="s">
        <v>513</v>
      </c>
      <c r="M49" s="109" t="s">
        <v>513</v>
      </c>
    </row>
    <row r="50" spans="2:13" ht="27.75" customHeight="1" x14ac:dyDescent="0.15">
      <c r="B50" s="1240" t="s">
        <v>40</v>
      </c>
      <c r="C50" s="1241"/>
      <c r="D50" s="112"/>
      <c r="E50" s="1246" t="s">
        <v>41</v>
      </c>
      <c r="F50" s="1246"/>
      <c r="G50" s="1246"/>
      <c r="H50" s="1247"/>
      <c r="I50" s="107">
        <v>8654</v>
      </c>
      <c r="J50" s="108">
        <v>6099</v>
      </c>
      <c r="K50" s="108">
        <v>4424</v>
      </c>
      <c r="L50" s="108">
        <v>4127</v>
      </c>
      <c r="M50" s="109">
        <v>4844</v>
      </c>
    </row>
    <row r="51" spans="2:13" ht="27.75" customHeight="1" x14ac:dyDescent="0.15">
      <c r="B51" s="1242"/>
      <c r="C51" s="1243"/>
      <c r="D51" s="106"/>
      <c r="E51" s="1246" t="s">
        <v>42</v>
      </c>
      <c r="F51" s="1246"/>
      <c r="G51" s="1246"/>
      <c r="H51" s="1247"/>
      <c r="I51" s="107">
        <v>753</v>
      </c>
      <c r="J51" s="108">
        <v>691</v>
      </c>
      <c r="K51" s="108">
        <v>641</v>
      </c>
      <c r="L51" s="108">
        <v>589</v>
      </c>
      <c r="M51" s="109">
        <v>536</v>
      </c>
    </row>
    <row r="52" spans="2:13" ht="27.75" customHeight="1" x14ac:dyDescent="0.15">
      <c r="B52" s="1244"/>
      <c r="C52" s="1245"/>
      <c r="D52" s="106"/>
      <c r="E52" s="1246" t="s">
        <v>43</v>
      </c>
      <c r="F52" s="1246"/>
      <c r="G52" s="1246"/>
      <c r="H52" s="1247"/>
      <c r="I52" s="107">
        <v>21388</v>
      </c>
      <c r="J52" s="108">
        <v>21382</v>
      </c>
      <c r="K52" s="108">
        <v>21346</v>
      </c>
      <c r="L52" s="108">
        <v>20950</v>
      </c>
      <c r="M52" s="109">
        <v>20753</v>
      </c>
    </row>
    <row r="53" spans="2:13" ht="27.75" customHeight="1" thickBot="1" x14ac:dyDescent="0.2">
      <c r="B53" s="1248" t="s">
        <v>44</v>
      </c>
      <c r="C53" s="1249"/>
      <c r="D53" s="113"/>
      <c r="E53" s="1250" t="s">
        <v>45</v>
      </c>
      <c r="F53" s="1250"/>
      <c r="G53" s="1250"/>
      <c r="H53" s="1251"/>
      <c r="I53" s="114">
        <v>8245</v>
      </c>
      <c r="J53" s="115">
        <v>10484</v>
      </c>
      <c r="K53" s="115">
        <v>11436</v>
      </c>
      <c r="L53" s="115">
        <v>12217</v>
      </c>
      <c r="M53" s="116">
        <v>10718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9/hZAiHRTatvxEW7MGWUPp1mKiV1j0zaYP4N3u15DbFZG+fHBa843C46nBtrq6ekeigCMZwYc6etwplSqiwoQ==" saltValue="0MsyE+/oXfDuhgIRGwJ9I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E1" zoomScale="55" zoomScaleNormal="55" zoomScaleSheetLayoutView="100" workbookViewId="0">
      <selection activeCell="O2" sqref="O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267" t="s">
        <v>48</v>
      </c>
      <c r="D55" s="1267"/>
      <c r="E55" s="1268"/>
      <c r="F55" s="128">
        <v>1927</v>
      </c>
      <c r="G55" s="128">
        <v>2297</v>
      </c>
      <c r="H55" s="129">
        <v>2929</v>
      </c>
    </row>
    <row r="56" spans="2:8" ht="52.5" customHeight="1" x14ac:dyDescent="0.15">
      <c r="B56" s="130"/>
      <c r="C56" s="1269" t="s">
        <v>49</v>
      </c>
      <c r="D56" s="1269"/>
      <c r="E56" s="1270"/>
      <c r="F56" s="131">
        <v>164</v>
      </c>
      <c r="G56" s="131">
        <v>162</v>
      </c>
      <c r="H56" s="132">
        <v>160</v>
      </c>
    </row>
    <row r="57" spans="2:8" ht="53.25" customHeight="1" x14ac:dyDescent="0.15">
      <c r="B57" s="130"/>
      <c r="C57" s="1271" t="s">
        <v>50</v>
      </c>
      <c r="D57" s="1271"/>
      <c r="E57" s="1272"/>
      <c r="F57" s="133">
        <v>6021</v>
      </c>
      <c r="G57" s="133">
        <v>6198</v>
      </c>
      <c r="H57" s="134">
        <v>6092</v>
      </c>
    </row>
    <row r="58" spans="2:8" ht="45.75" customHeight="1" x14ac:dyDescent="0.15">
      <c r="B58" s="135"/>
      <c r="C58" s="1259" t="s">
        <v>605</v>
      </c>
      <c r="D58" s="1260"/>
      <c r="E58" s="1261"/>
      <c r="F58" s="136">
        <v>3934</v>
      </c>
      <c r="G58" s="136">
        <v>3801</v>
      </c>
      <c r="H58" s="137">
        <v>3199</v>
      </c>
    </row>
    <row r="59" spans="2:8" ht="45.75" customHeight="1" x14ac:dyDescent="0.15">
      <c r="B59" s="135"/>
      <c r="C59" s="1259" t="s">
        <v>606</v>
      </c>
      <c r="D59" s="1260"/>
      <c r="E59" s="1261"/>
      <c r="F59" s="136">
        <v>877</v>
      </c>
      <c r="G59" s="136">
        <v>990</v>
      </c>
      <c r="H59" s="137">
        <v>1358</v>
      </c>
    </row>
    <row r="60" spans="2:8" ht="45.75" customHeight="1" x14ac:dyDescent="0.15">
      <c r="B60" s="135"/>
      <c r="C60" s="1259" t="s">
        <v>607</v>
      </c>
      <c r="D60" s="1260"/>
      <c r="E60" s="1261"/>
      <c r="F60" s="136">
        <v>397</v>
      </c>
      <c r="G60" s="136">
        <v>497</v>
      </c>
      <c r="H60" s="137">
        <v>697</v>
      </c>
    </row>
    <row r="61" spans="2:8" ht="45.75" customHeight="1" x14ac:dyDescent="0.15">
      <c r="B61" s="135"/>
      <c r="C61" s="1259" t="s">
        <v>608</v>
      </c>
      <c r="D61" s="1260"/>
      <c r="E61" s="1261"/>
      <c r="F61" s="136">
        <v>125</v>
      </c>
      <c r="G61" s="136">
        <v>143</v>
      </c>
      <c r="H61" s="137">
        <v>171</v>
      </c>
    </row>
    <row r="62" spans="2:8" ht="45.75" customHeight="1" thickBot="1" x14ac:dyDescent="0.2">
      <c r="B62" s="138"/>
      <c r="C62" s="1262" t="s">
        <v>609</v>
      </c>
      <c r="D62" s="1263"/>
      <c r="E62" s="1264"/>
      <c r="F62" s="139">
        <v>201</v>
      </c>
      <c r="G62" s="139">
        <v>212</v>
      </c>
      <c r="H62" s="140">
        <v>131</v>
      </c>
    </row>
    <row r="63" spans="2:8" ht="52.5" customHeight="1" thickBot="1" x14ac:dyDescent="0.2">
      <c r="B63" s="141"/>
      <c r="C63" s="1265" t="s">
        <v>51</v>
      </c>
      <c r="D63" s="1265"/>
      <c r="E63" s="1266"/>
      <c r="F63" s="142">
        <v>8113</v>
      </c>
      <c r="G63" s="142">
        <v>8657</v>
      </c>
      <c r="H63" s="143">
        <v>9182</v>
      </c>
    </row>
    <row r="64" spans="2:8" ht="15" customHeight="1" x14ac:dyDescent="0.15"/>
  </sheetData>
  <sheetProtection algorithmName="SHA-512" hashValue="VrZTNTGnyi87Py2IwgXPgyqV2xK0VStcaeL3g/17PvDHdZMmRxwpvE3La89V82nB/qHdeImYHr1Il1jJofH0AQ==" saltValue="JsAvEEayaAZ7fol7zKEZ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C1" zoomScaleNormal="100" zoomScaleSheetLayoutView="55" workbookViewId="0">
      <selection activeCell="CB41" sqref="CB41"/>
    </sheetView>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624</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624</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623</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616</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622</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614</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554</v>
      </c>
      <c r="BQ50" s="1283"/>
      <c r="BR50" s="1283"/>
      <c r="BS50" s="1283"/>
      <c r="BT50" s="1283"/>
      <c r="BU50" s="1283"/>
      <c r="BV50" s="1283"/>
      <c r="BW50" s="1283"/>
      <c r="BX50" s="1283" t="s">
        <v>555</v>
      </c>
      <c r="BY50" s="1283"/>
      <c r="BZ50" s="1283"/>
      <c r="CA50" s="1283"/>
      <c r="CB50" s="1283"/>
      <c r="CC50" s="1283"/>
      <c r="CD50" s="1283"/>
      <c r="CE50" s="1283"/>
      <c r="CF50" s="1283" t="s">
        <v>556</v>
      </c>
      <c r="CG50" s="1283"/>
      <c r="CH50" s="1283"/>
      <c r="CI50" s="1283"/>
      <c r="CJ50" s="1283"/>
      <c r="CK50" s="1283"/>
      <c r="CL50" s="1283"/>
      <c r="CM50" s="1283"/>
      <c r="CN50" s="1283" t="s">
        <v>557</v>
      </c>
      <c r="CO50" s="1283"/>
      <c r="CP50" s="1283"/>
      <c r="CQ50" s="1283"/>
      <c r="CR50" s="1283"/>
      <c r="CS50" s="1283"/>
      <c r="CT50" s="1283"/>
      <c r="CU50" s="1283"/>
      <c r="CV50" s="1283" t="s">
        <v>558</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613</v>
      </c>
      <c r="AO51" s="1282"/>
      <c r="AP51" s="1282"/>
      <c r="AQ51" s="1282"/>
      <c r="AR51" s="1282"/>
      <c r="AS51" s="1282"/>
      <c r="AT51" s="1282"/>
      <c r="AU51" s="1282"/>
      <c r="AV51" s="1282"/>
      <c r="AW51" s="1282"/>
      <c r="AX51" s="1282"/>
      <c r="AY51" s="1282"/>
      <c r="AZ51" s="1282"/>
      <c r="BA51" s="1282"/>
      <c r="BB51" s="1282" t="s">
        <v>621</v>
      </c>
      <c r="BC51" s="1282"/>
      <c r="BD51" s="1282"/>
      <c r="BE51" s="1282"/>
      <c r="BF51" s="1282"/>
      <c r="BG51" s="1282"/>
      <c r="BH51" s="1282"/>
      <c r="BI51" s="1282"/>
      <c r="BJ51" s="1282"/>
      <c r="BK51" s="1282"/>
      <c r="BL51" s="1282"/>
      <c r="BM51" s="1282"/>
      <c r="BN51" s="1282"/>
      <c r="BO51" s="1282"/>
      <c r="BP51" s="1281">
        <v>49.6</v>
      </c>
      <c r="BQ51" s="1281"/>
      <c r="BR51" s="1281"/>
      <c r="BS51" s="1281"/>
      <c r="BT51" s="1281"/>
      <c r="BU51" s="1281"/>
      <c r="BV51" s="1281"/>
      <c r="BW51" s="1281"/>
      <c r="BX51" s="1281">
        <v>61.8</v>
      </c>
      <c r="BY51" s="1281"/>
      <c r="BZ51" s="1281"/>
      <c r="CA51" s="1281"/>
      <c r="CB51" s="1281"/>
      <c r="CC51" s="1281"/>
      <c r="CD51" s="1281"/>
      <c r="CE51" s="1281"/>
      <c r="CF51" s="1281">
        <v>65.8</v>
      </c>
      <c r="CG51" s="1281"/>
      <c r="CH51" s="1281"/>
      <c r="CI51" s="1281"/>
      <c r="CJ51" s="1281"/>
      <c r="CK51" s="1281"/>
      <c r="CL51" s="1281"/>
      <c r="CM51" s="1281"/>
      <c r="CN51" s="1281">
        <v>69.2</v>
      </c>
      <c r="CO51" s="1281"/>
      <c r="CP51" s="1281"/>
      <c r="CQ51" s="1281"/>
      <c r="CR51" s="1281"/>
      <c r="CS51" s="1281"/>
      <c r="CT51" s="1281"/>
      <c r="CU51" s="1281"/>
      <c r="CV51" s="1281">
        <v>57.9</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618</v>
      </c>
      <c r="BC53" s="1282"/>
      <c r="BD53" s="1282"/>
      <c r="BE53" s="1282"/>
      <c r="BF53" s="1282"/>
      <c r="BG53" s="1282"/>
      <c r="BH53" s="1282"/>
      <c r="BI53" s="1282"/>
      <c r="BJ53" s="1282"/>
      <c r="BK53" s="1282"/>
      <c r="BL53" s="1282"/>
      <c r="BM53" s="1282"/>
      <c r="BN53" s="1282"/>
      <c r="BO53" s="1282"/>
      <c r="BP53" s="1281">
        <v>47.7</v>
      </c>
      <c r="BQ53" s="1281"/>
      <c r="BR53" s="1281"/>
      <c r="BS53" s="1281"/>
      <c r="BT53" s="1281"/>
      <c r="BU53" s="1281"/>
      <c r="BV53" s="1281"/>
      <c r="BW53" s="1281"/>
      <c r="BX53" s="1281">
        <v>49</v>
      </c>
      <c r="BY53" s="1281"/>
      <c r="BZ53" s="1281"/>
      <c r="CA53" s="1281"/>
      <c r="CB53" s="1281"/>
      <c r="CC53" s="1281"/>
      <c r="CD53" s="1281"/>
      <c r="CE53" s="1281"/>
      <c r="CF53" s="1281">
        <v>51.3</v>
      </c>
      <c r="CG53" s="1281"/>
      <c r="CH53" s="1281"/>
      <c r="CI53" s="1281"/>
      <c r="CJ53" s="1281"/>
      <c r="CK53" s="1281"/>
      <c r="CL53" s="1281"/>
      <c r="CM53" s="1281"/>
      <c r="CN53" s="1281">
        <v>50</v>
      </c>
      <c r="CO53" s="1281"/>
      <c r="CP53" s="1281"/>
      <c r="CQ53" s="1281"/>
      <c r="CR53" s="1281"/>
      <c r="CS53" s="1281"/>
      <c r="CT53" s="1281"/>
      <c r="CU53" s="1281"/>
      <c r="CV53" s="1281">
        <v>50.6</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620</v>
      </c>
      <c r="AO55" s="1283"/>
      <c r="AP55" s="1283"/>
      <c r="AQ55" s="1283"/>
      <c r="AR55" s="1283"/>
      <c r="AS55" s="1283"/>
      <c r="AT55" s="1283"/>
      <c r="AU55" s="1283"/>
      <c r="AV55" s="1283"/>
      <c r="AW55" s="1283"/>
      <c r="AX55" s="1283"/>
      <c r="AY55" s="1283"/>
      <c r="AZ55" s="1283"/>
      <c r="BA55" s="1283"/>
      <c r="BB55" s="1282" t="s">
        <v>619</v>
      </c>
      <c r="BC55" s="1282"/>
      <c r="BD55" s="1282"/>
      <c r="BE55" s="1282"/>
      <c r="BF55" s="1282"/>
      <c r="BG55" s="1282"/>
      <c r="BH55" s="1282"/>
      <c r="BI55" s="1282"/>
      <c r="BJ55" s="1282"/>
      <c r="BK55" s="1282"/>
      <c r="BL55" s="1282"/>
      <c r="BM55" s="1282"/>
      <c r="BN55" s="1282"/>
      <c r="BO55" s="1282"/>
      <c r="BP55" s="1281">
        <v>32.5</v>
      </c>
      <c r="BQ55" s="1281"/>
      <c r="BR55" s="1281"/>
      <c r="BS55" s="1281"/>
      <c r="BT55" s="1281"/>
      <c r="BU55" s="1281"/>
      <c r="BV55" s="1281"/>
      <c r="BW55" s="1281"/>
      <c r="BX55" s="1281">
        <v>30.2</v>
      </c>
      <c r="BY55" s="1281"/>
      <c r="BZ55" s="1281"/>
      <c r="CA55" s="1281"/>
      <c r="CB55" s="1281"/>
      <c r="CC55" s="1281"/>
      <c r="CD55" s="1281"/>
      <c r="CE55" s="1281"/>
      <c r="CF55" s="1281">
        <v>25.4</v>
      </c>
      <c r="CG55" s="1281"/>
      <c r="CH55" s="1281"/>
      <c r="CI55" s="1281"/>
      <c r="CJ55" s="1281"/>
      <c r="CK55" s="1281"/>
      <c r="CL55" s="1281"/>
      <c r="CM55" s="1281"/>
      <c r="CN55" s="1281">
        <v>22.9</v>
      </c>
      <c r="CO55" s="1281"/>
      <c r="CP55" s="1281"/>
      <c r="CQ55" s="1281"/>
      <c r="CR55" s="1281"/>
      <c r="CS55" s="1281"/>
      <c r="CT55" s="1281"/>
      <c r="CU55" s="1281"/>
      <c r="CV55" s="1281">
        <v>46.9</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618</v>
      </c>
      <c r="BC57" s="1282"/>
      <c r="BD57" s="1282"/>
      <c r="BE57" s="1282"/>
      <c r="BF57" s="1282"/>
      <c r="BG57" s="1282"/>
      <c r="BH57" s="1282"/>
      <c r="BI57" s="1282"/>
      <c r="BJ57" s="1282"/>
      <c r="BK57" s="1282"/>
      <c r="BL57" s="1282"/>
      <c r="BM57" s="1282"/>
      <c r="BN57" s="1282"/>
      <c r="BO57" s="1282"/>
      <c r="BP57" s="1281">
        <v>57</v>
      </c>
      <c r="BQ57" s="1281"/>
      <c r="BR57" s="1281"/>
      <c r="BS57" s="1281"/>
      <c r="BT57" s="1281"/>
      <c r="BU57" s="1281"/>
      <c r="BV57" s="1281"/>
      <c r="BW57" s="1281"/>
      <c r="BX57" s="1281">
        <v>58.9</v>
      </c>
      <c r="BY57" s="1281"/>
      <c r="BZ57" s="1281"/>
      <c r="CA57" s="1281"/>
      <c r="CB57" s="1281"/>
      <c r="CC57" s="1281"/>
      <c r="CD57" s="1281"/>
      <c r="CE57" s="1281"/>
      <c r="CF57" s="1281">
        <v>60</v>
      </c>
      <c r="CG57" s="1281"/>
      <c r="CH57" s="1281"/>
      <c r="CI57" s="1281"/>
      <c r="CJ57" s="1281"/>
      <c r="CK57" s="1281"/>
      <c r="CL57" s="1281"/>
      <c r="CM57" s="1281"/>
      <c r="CN57" s="1281">
        <v>60.6</v>
      </c>
      <c r="CO57" s="1281"/>
      <c r="CP57" s="1281"/>
      <c r="CQ57" s="1281"/>
      <c r="CR57" s="1281"/>
      <c r="CS57" s="1281"/>
      <c r="CT57" s="1281"/>
      <c r="CU57" s="1281"/>
      <c r="CV57" s="1281">
        <v>61.1</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617</v>
      </c>
    </row>
    <row r="64" spans="1:109" ht="13.5" x14ac:dyDescent="0.15">
      <c r="B64" s="1274"/>
      <c r="G64" s="1311"/>
      <c r="I64" s="1313"/>
      <c r="J64" s="1313"/>
      <c r="K64" s="1313"/>
      <c r="L64" s="1313"/>
      <c r="M64" s="1313"/>
      <c r="N64" s="1312"/>
      <c r="AM64" s="1311"/>
      <c r="AN64" s="1311" t="s">
        <v>616</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615</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614</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554</v>
      </c>
      <c r="BQ72" s="1283"/>
      <c r="BR72" s="1283"/>
      <c r="BS72" s="1283"/>
      <c r="BT72" s="1283"/>
      <c r="BU72" s="1283"/>
      <c r="BV72" s="1283"/>
      <c r="BW72" s="1283"/>
      <c r="BX72" s="1283" t="s">
        <v>555</v>
      </c>
      <c r="BY72" s="1283"/>
      <c r="BZ72" s="1283"/>
      <c r="CA72" s="1283"/>
      <c r="CB72" s="1283"/>
      <c r="CC72" s="1283"/>
      <c r="CD72" s="1283"/>
      <c r="CE72" s="1283"/>
      <c r="CF72" s="1283" t="s">
        <v>556</v>
      </c>
      <c r="CG72" s="1283"/>
      <c r="CH72" s="1283"/>
      <c r="CI72" s="1283"/>
      <c r="CJ72" s="1283"/>
      <c r="CK72" s="1283"/>
      <c r="CL72" s="1283"/>
      <c r="CM72" s="1283"/>
      <c r="CN72" s="1283" t="s">
        <v>557</v>
      </c>
      <c r="CO72" s="1283"/>
      <c r="CP72" s="1283"/>
      <c r="CQ72" s="1283"/>
      <c r="CR72" s="1283"/>
      <c r="CS72" s="1283"/>
      <c r="CT72" s="1283"/>
      <c r="CU72" s="1283"/>
      <c r="CV72" s="1283" t="s">
        <v>558</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613</v>
      </c>
      <c r="AO73" s="1282"/>
      <c r="AP73" s="1282"/>
      <c r="AQ73" s="1282"/>
      <c r="AR73" s="1282"/>
      <c r="AS73" s="1282"/>
      <c r="AT73" s="1282"/>
      <c r="AU73" s="1282"/>
      <c r="AV73" s="1282"/>
      <c r="AW73" s="1282"/>
      <c r="AX73" s="1282"/>
      <c r="AY73" s="1282"/>
      <c r="AZ73" s="1282"/>
      <c r="BA73" s="1282"/>
      <c r="BB73" s="1282" t="s">
        <v>611</v>
      </c>
      <c r="BC73" s="1282"/>
      <c r="BD73" s="1282"/>
      <c r="BE73" s="1282"/>
      <c r="BF73" s="1282"/>
      <c r="BG73" s="1282"/>
      <c r="BH73" s="1282"/>
      <c r="BI73" s="1282"/>
      <c r="BJ73" s="1282"/>
      <c r="BK73" s="1282"/>
      <c r="BL73" s="1282"/>
      <c r="BM73" s="1282"/>
      <c r="BN73" s="1282"/>
      <c r="BO73" s="1282"/>
      <c r="BP73" s="1281">
        <v>49.6</v>
      </c>
      <c r="BQ73" s="1281"/>
      <c r="BR73" s="1281"/>
      <c r="BS73" s="1281"/>
      <c r="BT73" s="1281"/>
      <c r="BU73" s="1281"/>
      <c r="BV73" s="1281"/>
      <c r="BW73" s="1281"/>
      <c r="BX73" s="1281">
        <v>61.8</v>
      </c>
      <c r="BY73" s="1281"/>
      <c r="BZ73" s="1281"/>
      <c r="CA73" s="1281"/>
      <c r="CB73" s="1281"/>
      <c r="CC73" s="1281"/>
      <c r="CD73" s="1281"/>
      <c r="CE73" s="1281"/>
      <c r="CF73" s="1281">
        <v>65.8</v>
      </c>
      <c r="CG73" s="1281"/>
      <c r="CH73" s="1281"/>
      <c r="CI73" s="1281"/>
      <c r="CJ73" s="1281"/>
      <c r="CK73" s="1281"/>
      <c r="CL73" s="1281"/>
      <c r="CM73" s="1281"/>
      <c r="CN73" s="1281">
        <v>69.2</v>
      </c>
      <c r="CO73" s="1281"/>
      <c r="CP73" s="1281"/>
      <c r="CQ73" s="1281"/>
      <c r="CR73" s="1281"/>
      <c r="CS73" s="1281"/>
      <c r="CT73" s="1281"/>
      <c r="CU73" s="1281"/>
      <c r="CV73" s="1281">
        <v>57.9</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610</v>
      </c>
      <c r="BC75" s="1282"/>
      <c r="BD75" s="1282"/>
      <c r="BE75" s="1282"/>
      <c r="BF75" s="1282"/>
      <c r="BG75" s="1282"/>
      <c r="BH75" s="1282"/>
      <c r="BI75" s="1282"/>
      <c r="BJ75" s="1282"/>
      <c r="BK75" s="1282"/>
      <c r="BL75" s="1282"/>
      <c r="BM75" s="1282"/>
      <c r="BN75" s="1282"/>
      <c r="BO75" s="1282"/>
      <c r="BP75" s="1281">
        <v>8.1</v>
      </c>
      <c r="BQ75" s="1281"/>
      <c r="BR75" s="1281"/>
      <c r="BS75" s="1281"/>
      <c r="BT75" s="1281"/>
      <c r="BU75" s="1281"/>
      <c r="BV75" s="1281"/>
      <c r="BW75" s="1281"/>
      <c r="BX75" s="1281">
        <v>7.8</v>
      </c>
      <c r="BY75" s="1281"/>
      <c r="BZ75" s="1281"/>
      <c r="CA75" s="1281"/>
      <c r="CB75" s="1281"/>
      <c r="CC75" s="1281"/>
      <c r="CD75" s="1281"/>
      <c r="CE75" s="1281"/>
      <c r="CF75" s="1281">
        <v>7.8</v>
      </c>
      <c r="CG75" s="1281"/>
      <c r="CH75" s="1281"/>
      <c r="CI75" s="1281"/>
      <c r="CJ75" s="1281"/>
      <c r="CK75" s="1281"/>
      <c r="CL75" s="1281"/>
      <c r="CM75" s="1281"/>
      <c r="CN75" s="1281">
        <v>7.9</v>
      </c>
      <c r="CO75" s="1281"/>
      <c r="CP75" s="1281"/>
      <c r="CQ75" s="1281"/>
      <c r="CR75" s="1281"/>
      <c r="CS75" s="1281"/>
      <c r="CT75" s="1281"/>
      <c r="CU75" s="1281"/>
      <c r="CV75" s="1281">
        <v>7.6</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612</v>
      </c>
      <c r="AO77" s="1283"/>
      <c r="AP77" s="1283"/>
      <c r="AQ77" s="1283"/>
      <c r="AR77" s="1283"/>
      <c r="AS77" s="1283"/>
      <c r="AT77" s="1283"/>
      <c r="AU77" s="1283"/>
      <c r="AV77" s="1283"/>
      <c r="AW77" s="1283"/>
      <c r="AX77" s="1283"/>
      <c r="AY77" s="1283"/>
      <c r="AZ77" s="1283"/>
      <c r="BA77" s="1283"/>
      <c r="BB77" s="1282" t="s">
        <v>611</v>
      </c>
      <c r="BC77" s="1282"/>
      <c r="BD77" s="1282"/>
      <c r="BE77" s="1282"/>
      <c r="BF77" s="1282"/>
      <c r="BG77" s="1282"/>
      <c r="BH77" s="1282"/>
      <c r="BI77" s="1282"/>
      <c r="BJ77" s="1282"/>
      <c r="BK77" s="1282"/>
      <c r="BL77" s="1282"/>
      <c r="BM77" s="1282"/>
      <c r="BN77" s="1282"/>
      <c r="BO77" s="1282"/>
      <c r="BP77" s="1281">
        <v>32.5</v>
      </c>
      <c r="BQ77" s="1281"/>
      <c r="BR77" s="1281"/>
      <c r="BS77" s="1281"/>
      <c r="BT77" s="1281"/>
      <c r="BU77" s="1281"/>
      <c r="BV77" s="1281"/>
      <c r="BW77" s="1281"/>
      <c r="BX77" s="1281">
        <v>30.2</v>
      </c>
      <c r="BY77" s="1281"/>
      <c r="BZ77" s="1281"/>
      <c r="CA77" s="1281"/>
      <c r="CB77" s="1281"/>
      <c r="CC77" s="1281"/>
      <c r="CD77" s="1281"/>
      <c r="CE77" s="1281"/>
      <c r="CF77" s="1281">
        <v>25.4</v>
      </c>
      <c r="CG77" s="1281"/>
      <c r="CH77" s="1281"/>
      <c r="CI77" s="1281"/>
      <c r="CJ77" s="1281"/>
      <c r="CK77" s="1281"/>
      <c r="CL77" s="1281"/>
      <c r="CM77" s="1281"/>
      <c r="CN77" s="1281">
        <v>22.9</v>
      </c>
      <c r="CO77" s="1281"/>
      <c r="CP77" s="1281"/>
      <c r="CQ77" s="1281"/>
      <c r="CR77" s="1281"/>
      <c r="CS77" s="1281"/>
      <c r="CT77" s="1281"/>
      <c r="CU77" s="1281"/>
      <c r="CV77" s="1281">
        <v>46.9</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610</v>
      </c>
      <c r="BC79" s="1282"/>
      <c r="BD79" s="1282"/>
      <c r="BE79" s="1282"/>
      <c r="BF79" s="1282"/>
      <c r="BG79" s="1282"/>
      <c r="BH79" s="1282"/>
      <c r="BI79" s="1282"/>
      <c r="BJ79" s="1282"/>
      <c r="BK79" s="1282"/>
      <c r="BL79" s="1282"/>
      <c r="BM79" s="1282"/>
      <c r="BN79" s="1282"/>
      <c r="BO79" s="1282"/>
      <c r="BP79" s="1281">
        <v>8.1999999999999993</v>
      </c>
      <c r="BQ79" s="1281"/>
      <c r="BR79" s="1281"/>
      <c r="BS79" s="1281"/>
      <c r="BT79" s="1281"/>
      <c r="BU79" s="1281"/>
      <c r="BV79" s="1281"/>
      <c r="BW79" s="1281"/>
      <c r="BX79" s="1281">
        <v>8</v>
      </c>
      <c r="BY79" s="1281"/>
      <c r="BZ79" s="1281"/>
      <c r="CA79" s="1281"/>
      <c r="CB79" s="1281"/>
      <c r="CC79" s="1281"/>
      <c r="CD79" s="1281"/>
      <c r="CE79" s="1281"/>
      <c r="CF79" s="1281">
        <v>7.8</v>
      </c>
      <c r="CG79" s="1281"/>
      <c r="CH79" s="1281"/>
      <c r="CI79" s="1281"/>
      <c r="CJ79" s="1281"/>
      <c r="CK79" s="1281"/>
      <c r="CL79" s="1281"/>
      <c r="CM79" s="1281"/>
      <c r="CN79" s="1281">
        <v>7.7</v>
      </c>
      <c r="CO79" s="1281"/>
      <c r="CP79" s="1281"/>
      <c r="CQ79" s="1281"/>
      <c r="CR79" s="1281"/>
      <c r="CS79" s="1281"/>
      <c r="CT79" s="1281"/>
      <c r="CU79" s="1281"/>
      <c r="CV79" s="1281">
        <v>7.2</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VMOV4PZxg8q8Vq1bo/jKIEnB3Wb5ggtZp6P9YhWWiwQdSQ5+Gnn4HaPGzl3sWyfq5Sb1893rBi6UJ4uLlUYQRA==" saltValue="lelwfidPvuh4jCgsv/XPIg=="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85" zoomScaleNormal="85" zoomScaleSheetLayoutView="70" workbookViewId="0">
      <selection activeCell="AF110" sqref="AF11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625</v>
      </c>
    </row>
  </sheetData>
  <sheetProtection algorithmName="SHA-512" hashValue="o11hB1xrOkvM9fmMJSFCK4hSe0v6L0wYm/XlCMlPJ7Gqt9dG1P/MCAUTj/GGB2EiEOCJ0yNRWY8E0tSxf+6ujQ==" saltValue="D0XCgo/sOjMM9F5rXvTKj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6" zoomScale="85" zoomScaleNormal="85" zoomScaleSheetLayoutView="55" workbookViewId="0">
      <selection activeCell="AF110" sqref="AF11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625</v>
      </c>
    </row>
  </sheetData>
  <sheetProtection algorithmName="SHA-512" hashValue="tzrKdd8BFjJULLkCMtR1YwozVjZB2hBMJaySfMX1A4V7h5fc6z2nMBh/4HTu9HR8ZCfCaLJJbFGE3DP+w8YFYw==" saltValue="m8FuVGgzx4qY0OGH9U7r6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49000</v>
      </c>
      <c r="E3" s="162"/>
      <c r="F3" s="163">
        <v>67319</v>
      </c>
      <c r="G3" s="164"/>
      <c r="H3" s="165"/>
    </row>
    <row r="4" spans="1:8" x14ac:dyDescent="0.15">
      <c r="A4" s="166"/>
      <c r="B4" s="167"/>
      <c r="C4" s="168"/>
      <c r="D4" s="169">
        <v>8175</v>
      </c>
      <c r="E4" s="170"/>
      <c r="F4" s="171">
        <v>38101</v>
      </c>
      <c r="G4" s="172"/>
      <c r="H4" s="173"/>
    </row>
    <row r="5" spans="1:8" x14ac:dyDescent="0.15">
      <c r="A5" s="154" t="s">
        <v>546</v>
      </c>
      <c r="B5" s="159"/>
      <c r="C5" s="160"/>
      <c r="D5" s="161">
        <v>57833</v>
      </c>
      <c r="E5" s="162"/>
      <c r="F5" s="163">
        <v>70615</v>
      </c>
      <c r="G5" s="164"/>
      <c r="H5" s="165"/>
    </row>
    <row r="6" spans="1:8" x14ac:dyDescent="0.15">
      <c r="A6" s="166"/>
      <c r="B6" s="167"/>
      <c r="C6" s="168"/>
      <c r="D6" s="169">
        <v>4005</v>
      </c>
      <c r="E6" s="170"/>
      <c r="F6" s="171">
        <v>37382</v>
      </c>
      <c r="G6" s="172"/>
      <c r="H6" s="173"/>
    </row>
    <row r="7" spans="1:8" x14ac:dyDescent="0.15">
      <c r="A7" s="154" t="s">
        <v>547</v>
      </c>
      <c r="B7" s="159"/>
      <c r="C7" s="160"/>
      <c r="D7" s="161">
        <v>65623</v>
      </c>
      <c r="E7" s="162"/>
      <c r="F7" s="163">
        <v>69185</v>
      </c>
      <c r="G7" s="164"/>
      <c r="H7" s="165"/>
    </row>
    <row r="8" spans="1:8" x14ac:dyDescent="0.15">
      <c r="A8" s="166"/>
      <c r="B8" s="167"/>
      <c r="C8" s="168"/>
      <c r="D8" s="169">
        <v>4150</v>
      </c>
      <c r="E8" s="170"/>
      <c r="F8" s="171">
        <v>38519</v>
      </c>
      <c r="G8" s="172"/>
      <c r="H8" s="173"/>
    </row>
    <row r="9" spans="1:8" x14ac:dyDescent="0.15">
      <c r="A9" s="154" t="s">
        <v>548</v>
      </c>
      <c r="B9" s="159"/>
      <c r="C9" s="160"/>
      <c r="D9" s="161">
        <v>77069</v>
      </c>
      <c r="E9" s="162"/>
      <c r="F9" s="163">
        <v>70166</v>
      </c>
      <c r="G9" s="164"/>
      <c r="H9" s="165"/>
    </row>
    <row r="10" spans="1:8" x14ac:dyDescent="0.15">
      <c r="A10" s="166"/>
      <c r="B10" s="167"/>
      <c r="C10" s="168"/>
      <c r="D10" s="169">
        <v>3133</v>
      </c>
      <c r="E10" s="170"/>
      <c r="F10" s="171">
        <v>36115</v>
      </c>
      <c r="G10" s="172"/>
      <c r="H10" s="173"/>
    </row>
    <row r="11" spans="1:8" x14ac:dyDescent="0.15">
      <c r="A11" s="154" t="s">
        <v>549</v>
      </c>
      <c r="B11" s="159"/>
      <c r="C11" s="160"/>
      <c r="D11" s="161">
        <v>75849</v>
      </c>
      <c r="E11" s="162"/>
      <c r="F11" s="163">
        <v>72756</v>
      </c>
      <c r="G11" s="164"/>
      <c r="H11" s="165"/>
    </row>
    <row r="12" spans="1:8" x14ac:dyDescent="0.15">
      <c r="A12" s="166"/>
      <c r="B12" s="167"/>
      <c r="C12" s="174"/>
      <c r="D12" s="169">
        <v>6383</v>
      </c>
      <c r="E12" s="170"/>
      <c r="F12" s="171">
        <v>32117</v>
      </c>
      <c r="G12" s="172"/>
      <c r="H12" s="173"/>
    </row>
    <row r="13" spans="1:8" x14ac:dyDescent="0.15">
      <c r="A13" s="154"/>
      <c r="B13" s="159"/>
      <c r="C13" s="175"/>
      <c r="D13" s="176">
        <v>65075</v>
      </c>
      <c r="E13" s="177"/>
      <c r="F13" s="178">
        <v>70008</v>
      </c>
      <c r="G13" s="179"/>
      <c r="H13" s="165"/>
    </row>
    <row r="14" spans="1:8" x14ac:dyDescent="0.15">
      <c r="A14" s="166"/>
      <c r="B14" s="167"/>
      <c r="C14" s="168"/>
      <c r="D14" s="169">
        <v>5169</v>
      </c>
      <c r="E14" s="170"/>
      <c r="F14" s="171">
        <v>36447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4.08</v>
      </c>
      <c r="C19" s="180">
        <f>ROUND(VALUE(SUBSTITUTE(実質収支比率等に係る経年分析!G$48,"▲","-")),2)</f>
        <v>2.09</v>
      </c>
      <c r="D19" s="180">
        <f>ROUND(VALUE(SUBSTITUTE(実質収支比率等に係る経年分析!H$48,"▲","-")),2)</f>
        <v>4.9000000000000004</v>
      </c>
      <c r="E19" s="180">
        <f>ROUND(VALUE(SUBSTITUTE(実質収支比率等に係る経年分析!I$48,"▲","-")),2)</f>
        <v>5.68</v>
      </c>
      <c r="F19" s="180">
        <f>ROUND(VALUE(SUBSTITUTE(実質収支比率等に係る経年分析!J$48,"▲","-")),2)</f>
        <v>7.17</v>
      </c>
    </row>
    <row r="20" spans="1:11" x14ac:dyDescent="0.15">
      <c r="A20" s="180" t="s">
        <v>55</v>
      </c>
      <c r="B20" s="180">
        <f>ROUND(VALUE(SUBSTITUTE(実質収支比率等に係る経年分析!F$47,"▲","-")),2)</f>
        <v>13.56</v>
      </c>
      <c r="C20" s="180">
        <f>ROUND(VALUE(SUBSTITUTE(実質収支比率等に係る経年分析!G$47,"▲","-")),2)</f>
        <v>11.07</v>
      </c>
      <c r="D20" s="180">
        <f>ROUND(VALUE(SUBSTITUTE(実質収支比率等に係る経年分析!H$47,"▲","-")),2)</f>
        <v>10.06</v>
      </c>
      <c r="E20" s="180">
        <f>ROUND(VALUE(SUBSTITUTE(実質収支比率等に係る経年分析!I$47,"▲","-")),2)</f>
        <v>11.82</v>
      </c>
      <c r="F20" s="180">
        <f>ROUND(VALUE(SUBSTITUTE(実質収支比率等に係る経年分析!J$47,"▲","-")),2)</f>
        <v>14.45</v>
      </c>
    </row>
    <row r="21" spans="1:11" x14ac:dyDescent="0.15">
      <c r="A21" s="180" t="s">
        <v>56</v>
      </c>
      <c r="B21" s="180">
        <f>IF(ISNUMBER(VALUE(SUBSTITUTE(実質収支比率等に係る経年分析!F$49,"▲","-"))),ROUND(VALUE(SUBSTITUTE(実質収支比率等に係る経年分析!F$49,"▲","-")),2),NA())</f>
        <v>-0.56000000000000005</v>
      </c>
      <c r="C21" s="180">
        <f>IF(ISNUMBER(VALUE(SUBSTITUTE(実質収支比率等に係る経年分析!G$49,"▲","-"))),ROUND(VALUE(SUBSTITUTE(実質収支比率等に係る経年分析!G$49,"▲","-")),2),NA())</f>
        <v>-4.0999999999999996</v>
      </c>
      <c r="D21" s="180">
        <f>IF(ISNUMBER(VALUE(SUBSTITUTE(実質収支比率等に係る経年分析!H$49,"▲","-"))),ROUND(VALUE(SUBSTITUTE(実質収支比率等に係る経年分析!H$49,"▲","-")),2),NA())</f>
        <v>2.02</v>
      </c>
      <c r="E21" s="180">
        <f>IF(ISNUMBER(VALUE(SUBSTITUTE(実質収支比率等に係る経年分析!I$49,"▲","-"))),ROUND(VALUE(SUBSTITUTE(実質収支比率等に係る経年分析!I$49,"▲","-")),2),NA())</f>
        <v>2.76</v>
      </c>
      <c r="F21" s="180">
        <f>IF(ISNUMBER(VALUE(SUBSTITUTE(実質収支比率等に係る経年分析!J$49,"▲","-"))),ROUND(VALUE(SUBSTITUTE(実質収支比率等に係る経年分析!J$49,"▲","-")),2),NA())</f>
        <v>4.83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西普天間住宅地区土地区画整理事業特別会計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佐真下第二土地区画整理事業特別会計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0.17</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1.0900000000000001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0.31</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2.56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2.67</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4.07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4.88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5.55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7.15</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11.16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11.67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14.58</v>
      </c>
    </row>
    <row r="36" spans="1:16" x14ac:dyDescent="0.15">
      <c r="A36" s="181" t="str">
        <f>IF(連結実質赤字比率に係る赤字・黒字の構成分析!C$34="",NA(),連結実質赤字比率に係る赤字・黒字の構成分析!C$34)</f>
        <v>国民健康保険特別会計</v>
      </c>
      <c r="B36" s="181">
        <f>IF(ROUND(VALUE(SUBSTITUTE(連結実質赤字比率に係る赤字・黒字の構成分析!F$34,"▲", "-")), 2) &lt; 0, ABS(ROUND(VALUE(SUBSTITUTE(連結実質赤字比率に係る赤字・黒字の構成分析!F$34,"▲", "-")), 2)), NA())</f>
        <v>2.61</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1.47</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2.0499999999999998</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4.6100000000000003</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5.61</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1785</v>
      </c>
      <c r="E42" s="182"/>
      <c r="F42" s="182"/>
      <c r="G42" s="182">
        <f>'実質公債費比率（分子）の構造'!L$52</f>
        <v>1824</v>
      </c>
      <c r="H42" s="182"/>
      <c r="I42" s="182"/>
      <c r="J42" s="182">
        <f>'実質公債費比率（分子）の構造'!M$52</f>
        <v>1848</v>
      </c>
      <c r="K42" s="182"/>
      <c r="L42" s="182"/>
      <c r="M42" s="182">
        <f>'実質公債費比率（分子）の構造'!N$52</f>
        <v>1851</v>
      </c>
      <c r="N42" s="182"/>
      <c r="O42" s="182"/>
      <c r="P42" s="182">
        <f>'実質公債費比率（分子）の構造'!O$52</f>
        <v>1840</v>
      </c>
    </row>
    <row r="43" spans="1:16" x14ac:dyDescent="0.15">
      <c r="A43" s="182" t="s">
        <v>64</v>
      </c>
      <c r="B43" s="182">
        <f>'実質公債費比率（分子）の構造'!K$51</f>
        <v>0</v>
      </c>
      <c r="C43" s="182"/>
      <c r="D43" s="182"/>
      <c r="E43" s="182">
        <f>'実質公債費比率（分子）の構造'!L$51</f>
        <v>2</v>
      </c>
      <c r="F43" s="182"/>
      <c r="G43" s="182"/>
      <c r="H43" s="182">
        <f>'実質公債費比率（分子）の構造'!M$51</f>
        <v>1</v>
      </c>
      <c r="I43" s="182"/>
      <c r="J43" s="182"/>
      <c r="K43" s="182">
        <f>'実質公債費比率（分子）の構造'!N$51</f>
        <v>1</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103</v>
      </c>
      <c r="C45" s="182"/>
      <c r="D45" s="182"/>
      <c r="E45" s="182">
        <f>'実質公債費比率（分子）の構造'!L$49</f>
        <v>103</v>
      </c>
      <c r="F45" s="182"/>
      <c r="G45" s="182"/>
      <c r="H45" s="182">
        <f>'実質公債費比率（分子）の構造'!M$49</f>
        <v>103</v>
      </c>
      <c r="I45" s="182"/>
      <c r="J45" s="182"/>
      <c r="K45" s="182">
        <f>'実質公債費比率（分子）の構造'!N$49</f>
        <v>103</v>
      </c>
      <c r="L45" s="182"/>
      <c r="M45" s="182"/>
      <c r="N45" s="182">
        <f>'実質公債費比率（分子）の構造'!O$49</f>
        <v>104</v>
      </c>
      <c r="O45" s="182"/>
      <c r="P45" s="182"/>
    </row>
    <row r="46" spans="1:16" x14ac:dyDescent="0.15">
      <c r="A46" s="182" t="s">
        <v>67</v>
      </c>
      <c r="B46" s="182">
        <f>'実質公債費比率（分子）の構造'!K$48</f>
        <v>318</v>
      </c>
      <c r="C46" s="182"/>
      <c r="D46" s="182"/>
      <c r="E46" s="182">
        <f>'実質公債費比率（分子）の構造'!L$48</f>
        <v>341</v>
      </c>
      <c r="F46" s="182"/>
      <c r="G46" s="182"/>
      <c r="H46" s="182">
        <f>'実質公債費比率（分子）の構造'!M$48</f>
        <v>379</v>
      </c>
      <c r="I46" s="182"/>
      <c r="J46" s="182"/>
      <c r="K46" s="182">
        <f>'実質公債費比率（分子）の構造'!N$48</f>
        <v>365</v>
      </c>
      <c r="L46" s="182"/>
      <c r="M46" s="182"/>
      <c r="N46" s="182">
        <f>'実質公債費比率（分子）の構造'!O$48</f>
        <v>173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2627</v>
      </c>
      <c r="C49" s="182"/>
      <c r="D49" s="182"/>
      <c r="E49" s="182">
        <f>'実質公債費比率（分子）の構造'!L$45</f>
        <v>2708</v>
      </c>
      <c r="F49" s="182"/>
      <c r="G49" s="182"/>
      <c r="H49" s="182">
        <f>'実質公債費比率（分子）の構造'!M$45</f>
        <v>2758</v>
      </c>
      <c r="I49" s="182"/>
      <c r="J49" s="182"/>
      <c r="K49" s="182">
        <f>'実質公債費比率（分子）の構造'!N$45</f>
        <v>2785</v>
      </c>
      <c r="L49" s="182"/>
      <c r="M49" s="182"/>
      <c r="N49" s="182">
        <f>'実質公債費比率（分子）の構造'!O$45</f>
        <v>2829</v>
      </c>
      <c r="O49" s="182"/>
      <c r="P49" s="182"/>
    </row>
    <row r="50" spans="1:16" x14ac:dyDescent="0.15">
      <c r="A50" s="182" t="s">
        <v>71</v>
      </c>
      <c r="B50" s="182" t="e">
        <f>NA()</f>
        <v>#N/A</v>
      </c>
      <c r="C50" s="182">
        <f>IF(ISNUMBER('実質公債費比率（分子）の構造'!K$53),'実質公債費比率（分子）の構造'!K$53,NA())</f>
        <v>1263</v>
      </c>
      <c r="D50" s="182" t="e">
        <f>NA()</f>
        <v>#N/A</v>
      </c>
      <c r="E50" s="182" t="e">
        <f>NA()</f>
        <v>#N/A</v>
      </c>
      <c r="F50" s="182">
        <f>IF(ISNUMBER('実質公債費比率（分子）の構造'!L$53),'実質公債費比率（分子）の構造'!L$53,NA())</f>
        <v>1330</v>
      </c>
      <c r="G50" s="182" t="e">
        <f>NA()</f>
        <v>#N/A</v>
      </c>
      <c r="H50" s="182" t="e">
        <f>NA()</f>
        <v>#N/A</v>
      </c>
      <c r="I50" s="182">
        <f>IF(ISNUMBER('実質公債費比率（分子）の構造'!M$53),'実質公債費比率（分子）の構造'!M$53,NA())</f>
        <v>1393</v>
      </c>
      <c r="J50" s="182" t="e">
        <f>NA()</f>
        <v>#N/A</v>
      </c>
      <c r="K50" s="182" t="e">
        <f>NA()</f>
        <v>#N/A</v>
      </c>
      <c r="L50" s="182">
        <f>IF(ISNUMBER('実質公債費比率（分子）の構造'!N$53),'実質公債費比率（分子）の構造'!N$53,NA())</f>
        <v>1403</v>
      </c>
      <c r="M50" s="182" t="e">
        <f>NA()</f>
        <v>#N/A</v>
      </c>
      <c r="N50" s="182" t="e">
        <f>NA()</f>
        <v>#N/A</v>
      </c>
      <c r="O50" s="182">
        <f>IF(ISNUMBER('実質公債費比率（分子）の構造'!O$53),'実質公債費比率（分子）の構造'!O$53,NA())</f>
        <v>1266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21388</v>
      </c>
      <c r="E56" s="181"/>
      <c r="F56" s="181"/>
      <c r="G56" s="181">
        <f>'将来負担比率（分子）の構造'!J$52</f>
        <v>21382</v>
      </c>
      <c r="H56" s="181"/>
      <c r="I56" s="181"/>
      <c r="J56" s="181">
        <f>'将来負担比率（分子）の構造'!K$52</f>
        <v>21346</v>
      </c>
      <c r="K56" s="181"/>
      <c r="L56" s="181"/>
      <c r="M56" s="181">
        <f>'将来負担比率（分子）の構造'!L$52</f>
        <v>20950</v>
      </c>
      <c r="N56" s="181"/>
      <c r="O56" s="181"/>
      <c r="P56" s="181">
        <f>'将来負担比率（分子）の構造'!M$52</f>
        <v>20753</v>
      </c>
    </row>
    <row r="57" spans="1:16" x14ac:dyDescent="0.15">
      <c r="A57" s="181" t="s">
        <v>42</v>
      </c>
      <c r="B57" s="181"/>
      <c r="C57" s="181"/>
      <c r="D57" s="181">
        <f>'将来負担比率（分子）の構造'!I$51</f>
        <v>753</v>
      </c>
      <c r="E57" s="181"/>
      <c r="F57" s="181"/>
      <c r="G57" s="181">
        <f>'将来負担比率（分子）の構造'!J$51</f>
        <v>691</v>
      </c>
      <c r="H57" s="181"/>
      <c r="I57" s="181"/>
      <c r="J57" s="181">
        <f>'将来負担比率（分子）の構造'!K$51</f>
        <v>641</v>
      </c>
      <c r="K57" s="181"/>
      <c r="L57" s="181"/>
      <c r="M57" s="181">
        <f>'将来負担比率（分子）の構造'!L$51</f>
        <v>589</v>
      </c>
      <c r="N57" s="181"/>
      <c r="O57" s="181"/>
      <c r="P57" s="181">
        <f>'将来負担比率（分子）の構造'!M$51</f>
        <v>536</v>
      </c>
    </row>
    <row r="58" spans="1:16" x14ac:dyDescent="0.15">
      <c r="A58" s="181" t="s">
        <v>41</v>
      </c>
      <c r="B58" s="181"/>
      <c r="C58" s="181"/>
      <c r="D58" s="181">
        <f>'将来負担比率（分子）の構造'!I$50</f>
        <v>8654</v>
      </c>
      <c r="E58" s="181"/>
      <c r="F58" s="181"/>
      <c r="G58" s="181">
        <f>'将来負担比率（分子）の構造'!J$50</f>
        <v>6099</v>
      </c>
      <c r="H58" s="181"/>
      <c r="I58" s="181"/>
      <c r="J58" s="181">
        <f>'将来負担比率（分子）の構造'!K$50</f>
        <v>4424</v>
      </c>
      <c r="K58" s="181"/>
      <c r="L58" s="181"/>
      <c r="M58" s="181">
        <f>'将来負担比率（分子）の構造'!L$50</f>
        <v>4127</v>
      </c>
      <c r="N58" s="181"/>
      <c r="O58" s="181"/>
      <c r="P58" s="181">
        <f>'将来負担比率（分子）の構造'!M$50</f>
        <v>4844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v>
      </c>
      <c r="C61" s="181"/>
      <c r="D61" s="181"/>
      <c r="E61" s="181">
        <f>'将来負担比率（分子）の構造'!J$46</f>
        <v>3</v>
      </c>
      <c r="F61" s="181"/>
      <c r="G61" s="181"/>
      <c r="H61" s="181">
        <f>'将来負担比率（分子）の構造'!K$46</f>
        <v>3</v>
      </c>
      <c r="I61" s="181"/>
      <c r="J61" s="181"/>
      <c r="K61" s="181">
        <f>'将来負担比率（分子）の構造'!L$46</f>
        <v>4</v>
      </c>
      <c r="L61" s="181"/>
      <c r="M61" s="181"/>
      <c r="N61" s="181">
        <f>'将来負担比率（分子）の構造'!M$46</f>
        <v>3</v>
      </c>
      <c r="O61" s="181"/>
      <c r="P61" s="181"/>
    </row>
    <row r="62" spans="1:16" x14ac:dyDescent="0.15">
      <c r="A62" s="181" t="s">
        <v>35</v>
      </c>
      <c r="B62" s="181">
        <f>'将来負担比率（分子）の構造'!I$45</f>
        <v>3097</v>
      </c>
      <c r="C62" s="181"/>
      <c r="D62" s="181"/>
      <c r="E62" s="181">
        <f>'将来負担比率（分子）の構造'!J$45</f>
        <v>3185</v>
      </c>
      <c r="F62" s="181"/>
      <c r="G62" s="181"/>
      <c r="H62" s="181">
        <f>'将来負担比率（分子）の構造'!K$45</f>
        <v>3278</v>
      </c>
      <c r="I62" s="181"/>
      <c r="J62" s="181"/>
      <c r="K62" s="181">
        <f>'将来負担比率（分子）の構造'!L$45</f>
        <v>3418</v>
      </c>
      <c r="L62" s="181"/>
      <c r="M62" s="181"/>
      <c r="N62" s="181">
        <f>'将来負担比率（分子）の構造'!M$45</f>
        <v>3734</v>
      </c>
      <c r="O62" s="181"/>
      <c r="P62" s="181"/>
    </row>
    <row r="63" spans="1:16" x14ac:dyDescent="0.15">
      <c r="A63" s="181" t="s">
        <v>34</v>
      </c>
      <c r="B63" s="181">
        <f>'将来負担比率（分子）の構造'!I$44</f>
        <v>706</v>
      </c>
      <c r="C63" s="181"/>
      <c r="D63" s="181"/>
      <c r="E63" s="181">
        <f>'将来負担比率（分子）の構造'!J$44</f>
        <v>613</v>
      </c>
      <c r="F63" s="181"/>
      <c r="G63" s="181"/>
      <c r="H63" s="181">
        <f>'将来負担比率（分子）の構造'!K$44</f>
        <v>518</v>
      </c>
      <c r="I63" s="181"/>
      <c r="J63" s="181"/>
      <c r="K63" s="181">
        <f>'将来負担比率（分子）の構造'!L$44</f>
        <v>422</v>
      </c>
      <c r="L63" s="181"/>
      <c r="M63" s="181"/>
      <c r="N63" s="181">
        <f>'将来負担比率（分子）の構造'!M$44</f>
        <v>344</v>
      </c>
      <c r="O63" s="181"/>
      <c r="P63" s="181"/>
    </row>
    <row r="64" spans="1:16" x14ac:dyDescent="0.15">
      <c r="A64" s="181" t="s">
        <v>33</v>
      </c>
      <c r="B64" s="181">
        <f>'将来負担比率（分子）の構造'!I$43</f>
        <v>4663</v>
      </c>
      <c r="C64" s="181"/>
      <c r="D64" s="181"/>
      <c r="E64" s="181">
        <f>'将来負担比率（分子）の構造'!J$43</f>
        <v>4644</v>
      </c>
      <c r="F64" s="181"/>
      <c r="G64" s="181"/>
      <c r="H64" s="181">
        <f>'将来負担比率（分子）の構造'!K$43</f>
        <v>4266</v>
      </c>
      <c r="I64" s="181"/>
      <c r="J64" s="181"/>
      <c r="K64" s="181">
        <f>'将来負担比率（分子）の構造'!L$43</f>
        <v>4030</v>
      </c>
      <c r="L64" s="181"/>
      <c r="M64" s="181"/>
      <c r="N64" s="181">
        <f>'将来負担比率（分子）の構造'!M$43</f>
        <v>2643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30570</v>
      </c>
      <c r="C66" s="181"/>
      <c r="D66" s="181"/>
      <c r="E66" s="181">
        <f>'将来負担比率（分子）の構造'!J$41</f>
        <v>30211</v>
      </c>
      <c r="F66" s="181"/>
      <c r="G66" s="181"/>
      <c r="H66" s="181">
        <f>'将来負担比率（分子）の構造'!K$41</f>
        <v>29781</v>
      </c>
      <c r="I66" s="181"/>
      <c r="J66" s="181"/>
      <c r="K66" s="181">
        <f>'将来負担比率（分子）の構造'!L$41</f>
        <v>30007</v>
      </c>
      <c r="L66" s="181"/>
      <c r="M66" s="181"/>
      <c r="N66" s="181">
        <f>'将来負担比率（分子）の構造'!M$41</f>
        <v>30127</v>
      </c>
      <c r="O66" s="181"/>
      <c r="P66" s="181"/>
    </row>
    <row r="67" spans="1:16" x14ac:dyDescent="0.15">
      <c r="A67" s="181" t="s">
        <v>75</v>
      </c>
      <c r="B67" s="181" t="e">
        <f>NA()</f>
        <v>#N/A</v>
      </c>
      <c r="C67" s="181">
        <f>IF(ISNUMBER('将来負担比率（分子）の構造'!I$53), IF('将来負担比率（分子）の構造'!I$53 &lt; 0, 0, '将来負担比率（分子）の構造'!I$53), NA())</f>
        <v>8245</v>
      </c>
      <c r="D67" s="181" t="e">
        <f>NA()</f>
        <v>#N/A</v>
      </c>
      <c r="E67" s="181" t="e">
        <f>NA()</f>
        <v>#N/A</v>
      </c>
      <c r="F67" s="181">
        <f>IF(ISNUMBER('将来負担比率（分子）の構造'!J$53), IF('将来負担比率（分子）の構造'!J$53 &lt; 0, 0, '将来負担比率（分子）の構造'!J$53), NA())</f>
        <v>10484</v>
      </c>
      <c r="G67" s="181" t="e">
        <f>NA()</f>
        <v>#N/A</v>
      </c>
      <c r="H67" s="181" t="e">
        <f>NA()</f>
        <v>#N/A</v>
      </c>
      <c r="I67" s="181">
        <f>IF(ISNUMBER('将来負担比率（分子）の構造'!K$53), IF('将来負担比率（分子）の構造'!K$53 &lt; 0, 0, '将来負担比率（分子）の構造'!K$53), NA())</f>
        <v>11436</v>
      </c>
      <c r="J67" s="181" t="e">
        <f>NA()</f>
        <v>#N/A</v>
      </c>
      <c r="K67" s="181" t="e">
        <f>NA()</f>
        <v>#N/A</v>
      </c>
      <c r="L67" s="181">
        <f>IF(ISNUMBER('将来負担比率（分子）の構造'!L$53), IF('将来負担比率（分子）の構造'!L$53 &lt; 0, 0, '将来負担比率（分子）の構造'!L$53), NA())</f>
        <v>12217</v>
      </c>
      <c r="M67" s="181" t="e">
        <f>NA()</f>
        <v>#N/A</v>
      </c>
      <c r="N67" s="181" t="e">
        <f>NA()</f>
        <v>#N/A</v>
      </c>
      <c r="O67" s="181">
        <f>IF(ISNUMBER('将来負担比率（分子）の構造'!M$53), IF('将来負担比率（分子）の構造'!M$53 &lt; 0, 0, '将来負担比率（分子）の構造'!M$53), NA())</f>
        <v>10718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1927</v>
      </c>
      <c r="C72" s="185">
        <f>基金残高に係る経年分析!G55</f>
        <v>2297</v>
      </c>
      <c r="D72" s="185">
        <f>基金残高に係る経年分析!H55</f>
        <v>2929</v>
      </c>
    </row>
    <row r="73" spans="1:16" x14ac:dyDescent="0.15">
      <c r="A73" s="184" t="s">
        <v>78</v>
      </c>
      <c r="B73" s="185">
        <f>基金残高に係る経年分析!F56</f>
        <v>164</v>
      </c>
      <c r="C73" s="185">
        <f>基金残高に係る経年分析!G56</f>
        <v>162</v>
      </c>
      <c r="D73" s="185">
        <f>基金残高に係る経年分析!H56</f>
        <v>160</v>
      </c>
    </row>
    <row r="74" spans="1:16" x14ac:dyDescent="0.15">
      <c r="A74" s="184" t="s">
        <v>79</v>
      </c>
      <c r="B74" s="185">
        <f>基金残高に係る経年分析!F57</f>
        <v>6021</v>
      </c>
      <c r="C74" s="185">
        <f>基金残高に係る経年分析!G57</f>
        <v>6198</v>
      </c>
      <c r="D74" s="185">
        <f>基金残高に係る経年分析!H57</f>
        <v>6092</v>
      </c>
    </row>
  </sheetData>
  <sheetProtection algorithmName="SHA-512" hashValue="Bz/lC7UflIiLcJ/0f85iGwMKNcQFXzWA5lzjK0rWgR53tbKOt9BmbP2vzvYGAZsOXW19oJI1J36oSPMhJXOS6Q==" saltValue="E9mHyRPiokrpNtlpzKMnF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O2" sqref="O2"/>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214</v>
      </c>
      <c r="DI1" s="762"/>
      <c r="DJ1" s="762"/>
      <c r="DK1" s="762"/>
      <c r="DL1" s="762"/>
      <c r="DM1" s="762"/>
      <c r="DN1" s="763"/>
      <c r="DO1" s="226"/>
      <c r="DP1" s="761" t="s">
        <v>215</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217</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218</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219</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220</v>
      </c>
      <c r="S4" s="704"/>
      <c r="T4" s="704"/>
      <c r="U4" s="704"/>
      <c r="V4" s="704"/>
      <c r="W4" s="704"/>
      <c r="X4" s="704"/>
      <c r="Y4" s="705"/>
      <c r="Z4" s="703" t="s">
        <v>221</v>
      </c>
      <c r="AA4" s="704"/>
      <c r="AB4" s="704"/>
      <c r="AC4" s="705"/>
      <c r="AD4" s="703" t="s">
        <v>222</v>
      </c>
      <c r="AE4" s="704"/>
      <c r="AF4" s="704"/>
      <c r="AG4" s="704"/>
      <c r="AH4" s="704"/>
      <c r="AI4" s="704"/>
      <c r="AJ4" s="704"/>
      <c r="AK4" s="705"/>
      <c r="AL4" s="703" t="s">
        <v>221</v>
      </c>
      <c r="AM4" s="704"/>
      <c r="AN4" s="704"/>
      <c r="AO4" s="705"/>
      <c r="AP4" s="764" t="s">
        <v>223</v>
      </c>
      <c r="AQ4" s="764"/>
      <c r="AR4" s="764"/>
      <c r="AS4" s="764"/>
      <c r="AT4" s="764"/>
      <c r="AU4" s="764"/>
      <c r="AV4" s="764"/>
      <c r="AW4" s="764"/>
      <c r="AX4" s="764"/>
      <c r="AY4" s="764"/>
      <c r="AZ4" s="764"/>
      <c r="BA4" s="764"/>
      <c r="BB4" s="764"/>
      <c r="BC4" s="764"/>
      <c r="BD4" s="764"/>
      <c r="BE4" s="764"/>
      <c r="BF4" s="764"/>
      <c r="BG4" s="764" t="s">
        <v>224</v>
      </c>
      <c r="BH4" s="764"/>
      <c r="BI4" s="764"/>
      <c r="BJ4" s="764"/>
      <c r="BK4" s="764"/>
      <c r="BL4" s="764"/>
      <c r="BM4" s="764"/>
      <c r="BN4" s="764"/>
      <c r="BO4" s="764" t="s">
        <v>221</v>
      </c>
      <c r="BP4" s="764"/>
      <c r="BQ4" s="764"/>
      <c r="BR4" s="764"/>
      <c r="BS4" s="764" t="s">
        <v>225</v>
      </c>
      <c r="BT4" s="764"/>
      <c r="BU4" s="764"/>
      <c r="BV4" s="764"/>
      <c r="BW4" s="764"/>
      <c r="BX4" s="764"/>
      <c r="BY4" s="764"/>
      <c r="BZ4" s="764"/>
      <c r="CA4" s="764"/>
      <c r="CB4" s="764"/>
      <c r="CD4" s="746" t="s">
        <v>226</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227</v>
      </c>
      <c r="C5" s="711"/>
      <c r="D5" s="711"/>
      <c r="E5" s="711"/>
      <c r="F5" s="711"/>
      <c r="G5" s="711"/>
      <c r="H5" s="711"/>
      <c r="I5" s="711"/>
      <c r="J5" s="711"/>
      <c r="K5" s="711"/>
      <c r="L5" s="711"/>
      <c r="M5" s="711"/>
      <c r="N5" s="711"/>
      <c r="O5" s="711"/>
      <c r="P5" s="711"/>
      <c r="Q5" s="712"/>
      <c r="R5" s="697">
        <v>11965570</v>
      </c>
      <c r="S5" s="698"/>
      <c r="T5" s="698"/>
      <c r="U5" s="698"/>
      <c r="V5" s="698"/>
      <c r="W5" s="698"/>
      <c r="X5" s="698"/>
      <c r="Y5" s="741"/>
      <c r="Z5" s="759">
        <v>20.399999999999999</v>
      </c>
      <c r="AA5" s="759"/>
      <c r="AB5" s="759"/>
      <c r="AC5" s="759"/>
      <c r="AD5" s="760">
        <v>11965570</v>
      </c>
      <c r="AE5" s="760"/>
      <c r="AF5" s="760"/>
      <c r="AG5" s="760"/>
      <c r="AH5" s="760"/>
      <c r="AI5" s="760"/>
      <c r="AJ5" s="760"/>
      <c r="AK5" s="760"/>
      <c r="AL5" s="742">
        <v>59.7</v>
      </c>
      <c r="AM5" s="715"/>
      <c r="AN5" s="715"/>
      <c r="AO5" s="743"/>
      <c r="AP5" s="710" t="s">
        <v>228</v>
      </c>
      <c r="AQ5" s="711"/>
      <c r="AR5" s="711"/>
      <c r="AS5" s="711"/>
      <c r="AT5" s="711"/>
      <c r="AU5" s="711"/>
      <c r="AV5" s="711"/>
      <c r="AW5" s="711"/>
      <c r="AX5" s="711"/>
      <c r="AY5" s="711"/>
      <c r="AZ5" s="711"/>
      <c r="BA5" s="711"/>
      <c r="BB5" s="711"/>
      <c r="BC5" s="711"/>
      <c r="BD5" s="711"/>
      <c r="BE5" s="711"/>
      <c r="BF5" s="712"/>
      <c r="BG5" s="642">
        <v>11962849</v>
      </c>
      <c r="BH5" s="643"/>
      <c r="BI5" s="643"/>
      <c r="BJ5" s="643"/>
      <c r="BK5" s="643"/>
      <c r="BL5" s="643"/>
      <c r="BM5" s="643"/>
      <c r="BN5" s="644"/>
      <c r="BO5" s="675">
        <v>100</v>
      </c>
      <c r="BP5" s="675"/>
      <c r="BQ5" s="675"/>
      <c r="BR5" s="675"/>
      <c r="BS5" s="676" t="s">
        <v>229</v>
      </c>
      <c r="BT5" s="676"/>
      <c r="BU5" s="676"/>
      <c r="BV5" s="676"/>
      <c r="BW5" s="676"/>
      <c r="BX5" s="676"/>
      <c r="BY5" s="676"/>
      <c r="BZ5" s="676"/>
      <c r="CA5" s="676"/>
      <c r="CB5" s="730"/>
      <c r="CD5" s="746" t="s">
        <v>223</v>
      </c>
      <c r="CE5" s="747"/>
      <c r="CF5" s="747"/>
      <c r="CG5" s="747"/>
      <c r="CH5" s="747"/>
      <c r="CI5" s="747"/>
      <c r="CJ5" s="747"/>
      <c r="CK5" s="747"/>
      <c r="CL5" s="747"/>
      <c r="CM5" s="747"/>
      <c r="CN5" s="747"/>
      <c r="CO5" s="747"/>
      <c r="CP5" s="747"/>
      <c r="CQ5" s="748"/>
      <c r="CR5" s="746" t="s">
        <v>230</v>
      </c>
      <c r="CS5" s="747"/>
      <c r="CT5" s="747"/>
      <c r="CU5" s="747"/>
      <c r="CV5" s="747"/>
      <c r="CW5" s="747"/>
      <c r="CX5" s="747"/>
      <c r="CY5" s="748"/>
      <c r="CZ5" s="746" t="s">
        <v>221</v>
      </c>
      <c r="DA5" s="747"/>
      <c r="DB5" s="747"/>
      <c r="DC5" s="748"/>
      <c r="DD5" s="746" t="s">
        <v>231</v>
      </c>
      <c r="DE5" s="747"/>
      <c r="DF5" s="747"/>
      <c r="DG5" s="747"/>
      <c r="DH5" s="747"/>
      <c r="DI5" s="747"/>
      <c r="DJ5" s="747"/>
      <c r="DK5" s="747"/>
      <c r="DL5" s="747"/>
      <c r="DM5" s="747"/>
      <c r="DN5" s="747"/>
      <c r="DO5" s="747"/>
      <c r="DP5" s="748"/>
      <c r="DQ5" s="746" t="s">
        <v>232</v>
      </c>
      <c r="DR5" s="747"/>
      <c r="DS5" s="747"/>
      <c r="DT5" s="747"/>
      <c r="DU5" s="747"/>
      <c r="DV5" s="747"/>
      <c r="DW5" s="747"/>
      <c r="DX5" s="747"/>
      <c r="DY5" s="747"/>
      <c r="DZ5" s="747"/>
      <c r="EA5" s="747"/>
      <c r="EB5" s="747"/>
      <c r="EC5" s="748"/>
    </row>
    <row r="6" spans="2:143" ht="11.25" customHeight="1" x14ac:dyDescent="0.15">
      <c r="B6" s="639" t="s">
        <v>233</v>
      </c>
      <c r="C6" s="640"/>
      <c r="D6" s="640"/>
      <c r="E6" s="640"/>
      <c r="F6" s="640"/>
      <c r="G6" s="640"/>
      <c r="H6" s="640"/>
      <c r="I6" s="640"/>
      <c r="J6" s="640"/>
      <c r="K6" s="640"/>
      <c r="L6" s="640"/>
      <c r="M6" s="640"/>
      <c r="N6" s="640"/>
      <c r="O6" s="640"/>
      <c r="P6" s="640"/>
      <c r="Q6" s="641"/>
      <c r="R6" s="642">
        <v>153870</v>
      </c>
      <c r="S6" s="643"/>
      <c r="T6" s="643"/>
      <c r="U6" s="643"/>
      <c r="V6" s="643"/>
      <c r="W6" s="643"/>
      <c r="X6" s="643"/>
      <c r="Y6" s="644"/>
      <c r="Z6" s="675">
        <v>0.3</v>
      </c>
      <c r="AA6" s="675"/>
      <c r="AB6" s="675"/>
      <c r="AC6" s="675"/>
      <c r="AD6" s="676">
        <v>153870</v>
      </c>
      <c r="AE6" s="676"/>
      <c r="AF6" s="676"/>
      <c r="AG6" s="676"/>
      <c r="AH6" s="676"/>
      <c r="AI6" s="676"/>
      <c r="AJ6" s="676"/>
      <c r="AK6" s="676"/>
      <c r="AL6" s="645">
        <v>0.8</v>
      </c>
      <c r="AM6" s="646"/>
      <c r="AN6" s="646"/>
      <c r="AO6" s="677"/>
      <c r="AP6" s="639" t="s">
        <v>234</v>
      </c>
      <c r="AQ6" s="640"/>
      <c r="AR6" s="640"/>
      <c r="AS6" s="640"/>
      <c r="AT6" s="640"/>
      <c r="AU6" s="640"/>
      <c r="AV6" s="640"/>
      <c r="AW6" s="640"/>
      <c r="AX6" s="640"/>
      <c r="AY6" s="640"/>
      <c r="AZ6" s="640"/>
      <c r="BA6" s="640"/>
      <c r="BB6" s="640"/>
      <c r="BC6" s="640"/>
      <c r="BD6" s="640"/>
      <c r="BE6" s="640"/>
      <c r="BF6" s="641"/>
      <c r="BG6" s="642">
        <v>11962849</v>
      </c>
      <c r="BH6" s="643"/>
      <c r="BI6" s="643"/>
      <c r="BJ6" s="643"/>
      <c r="BK6" s="643"/>
      <c r="BL6" s="643"/>
      <c r="BM6" s="643"/>
      <c r="BN6" s="644"/>
      <c r="BO6" s="675">
        <v>100</v>
      </c>
      <c r="BP6" s="675"/>
      <c r="BQ6" s="675"/>
      <c r="BR6" s="675"/>
      <c r="BS6" s="676" t="s">
        <v>229</v>
      </c>
      <c r="BT6" s="676"/>
      <c r="BU6" s="676"/>
      <c r="BV6" s="676"/>
      <c r="BW6" s="676"/>
      <c r="BX6" s="676"/>
      <c r="BY6" s="676"/>
      <c r="BZ6" s="676"/>
      <c r="CA6" s="676"/>
      <c r="CB6" s="730"/>
      <c r="CD6" s="700" t="s">
        <v>235</v>
      </c>
      <c r="CE6" s="701"/>
      <c r="CF6" s="701"/>
      <c r="CG6" s="701"/>
      <c r="CH6" s="701"/>
      <c r="CI6" s="701"/>
      <c r="CJ6" s="701"/>
      <c r="CK6" s="701"/>
      <c r="CL6" s="701"/>
      <c r="CM6" s="701"/>
      <c r="CN6" s="701"/>
      <c r="CO6" s="701"/>
      <c r="CP6" s="701"/>
      <c r="CQ6" s="702"/>
      <c r="CR6" s="642">
        <v>292878</v>
      </c>
      <c r="CS6" s="643"/>
      <c r="CT6" s="643"/>
      <c r="CU6" s="643"/>
      <c r="CV6" s="643"/>
      <c r="CW6" s="643"/>
      <c r="CX6" s="643"/>
      <c r="CY6" s="644"/>
      <c r="CZ6" s="742">
        <v>0.5</v>
      </c>
      <c r="DA6" s="715"/>
      <c r="DB6" s="715"/>
      <c r="DC6" s="745"/>
      <c r="DD6" s="648" t="s">
        <v>139</v>
      </c>
      <c r="DE6" s="643"/>
      <c r="DF6" s="643"/>
      <c r="DG6" s="643"/>
      <c r="DH6" s="643"/>
      <c r="DI6" s="643"/>
      <c r="DJ6" s="643"/>
      <c r="DK6" s="643"/>
      <c r="DL6" s="643"/>
      <c r="DM6" s="643"/>
      <c r="DN6" s="643"/>
      <c r="DO6" s="643"/>
      <c r="DP6" s="644"/>
      <c r="DQ6" s="648">
        <v>292878</v>
      </c>
      <c r="DR6" s="643"/>
      <c r="DS6" s="643"/>
      <c r="DT6" s="643"/>
      <c r="DU6" s="643"/>
      <c r="DV6" s="643"/>
      <c r="DW6" s="643"/>
      <c r="DX6" s="643"/>
      <c r="DY6" s="643"/>
      <c r="DZ6" s="643"/>
      <c r="EA6" s="643"/>
      <c r="EB6" s="643"/>
      <c r="EC6" s="689"/>
    </row>
    <row r="7" spans="2:143" ht="11.25" customHeight="1" x14ac:dyDescent="0.15">
      <c r="B7" s="639" t="s">
        <v>236</v>
      </c>
      <c r="C7" s="640"/>
      <c r="D7" s="640"/>
      <c r="E7" s="640"/>
      <c r="F7" s="640"/>
      <c r="G7" s="640"/>
      <c r="H7" s="640"/>
      <c r="I7" s="640"/>
      <c r="J7" s="640"/>
      <c r="K7" s="640"/>
      <c r="L7" s="640"/>
      <c r="M7" s="640"/>
      <c r="N7" s="640"/>
      <c r="O7" s="640"/>
      <c r="P7" s="640"/>
      <c r="Q7" s="641"/>
      <c r="R7" s="642">
        <v>5379</v>
      </c>
      <c r="S7" s="643"/>
      <c r="T7" s="643"/>
      <c r="U7" s="643"/>
      <c r="V7" s="643"/>
      <c r="W7" s="643"/>
      <c r="X7" s="643"/>
      <c r="Y7" s="644"/>
      <c r="Z7" s="675">
        <v>0</v>
      </c>
      <c r="AA7" s="675"/>
      <c r="AB7" s="675"/>
      <c r="AC7" s="675"/>
      <c r="AD7" s="676">
        <v>5379</v>
      </c>
      <c r="AE7" s="676"/>
      <c r="AF7" s="676"/>
      <c r="AG7" s="676"/>
      <c r="AH7" s="676"/>
      <c r="AI7" s="676"/>
      <c r="AJ7" s="676"/>
      <c r="AK7" s="676"/>
      <c r="AL7" s="645">
        <v>0</v>
      </c>
      <c r="AM7" s="646"/>
      <c r="AN7" s="646"/>
      <c r="AO7" s="677"/>
      <c r="AP7" s="639" t="s">
        <v>237</v>
      </c>
      <c r="AQ7" s="640"/>
      <c r="AR7" s="640"/>
      <c r="AS7" s="640"/>
      <c r="AT7" s="640"/>
      <c r="AU7" s="640"/>
      <c r="AV7" s="640"/>
      <c r="AW7" s="640"/>
      <c r="AX7" s="640"/>
      <c r="AY7" s="640"/>
      <c r="AZ7" s="640"/>
      <c r="BA7" s="640"/>
      <c r="BB7" s="640"/>
      <c r="BC7" s="640"/>
      <c r="BD7" s="640"/>
      <c r="BE7" s="640"/>
      <c r="BF7" s="641"/>
      <c r="BG7" s="642">
        <v>5128298</v>
      </c>
      <c r="BH7" s="643"/>
      <c r="BI7" s="643"/>
      <c r="BJ7" s="643"/>
      <c r="BK7" s="643"/>
      <c r="BL7" s="643"/>
      <c r="BM7" s="643"/>
      <c r="BN7" s="644"/>
      <c r="BO7" s="675">
        <v>42.9</v>
      </c>
      <c r="BP7" s="675"/>
      <c r="BQ7" s="675"/>
      <c r="BR7" s="675"/>
      <c r="BS7" s="676" t="s">
        <v>139</v>
      </c>
      <c r="BT7" s="676"/>
      <c r="BU7" s="676"/>
      <c r="BV7" s="676"/>
      <c r="BW7" s="676"/>
      <c r="BX7" s="676"/>
      <c r="BY7" s="676"/>
      <c r="BZ7" s="676"/>
      <c r="CA7" s="676"/>
      <c r="CB7" s="730"/>
      <c r="CD7" s="681" t="s">
        <v>238</v>
      </c>
      <c r="CE7" s="682"/>
      <c r="CF7" s="682"/>
      <c r="CG7" s="682"/>
      <c r="CH7" s="682"/>
      <c r="CI7" s="682"/>
      <c r="CJ7" s="682"/>
      <c r="CK7" s="682"/>
      <c r="CL7" s="682"/>
      <c r="CM7" s="682"/>
      <c r="CN7" s="682"/>
      <c r="CO7" s="682"/>
      <c r="CP7" s="682"/>
      <c r="CQ7" s="683"/>
      <c r="CR7" s="642">
        <v>17592057</v>
      </c>
      <c r="CS7" s="643"/>
      <c r="CT7" s="643"/>
      <c r="CU7" s="643"/>
      <c r="CV7" s="643"/>
      <c r="CW7" s="643"/>
      <c r="CX7" s="643"/>
      <c r="CY7" s="644"/>
      <c r="CZ7" s="675">
        <v>31</v>
      </c>
      <c r="DA7" s="675"/>
      <c r="DB7" s="675"/>
      <c r="DC7" s="675"/>
      <c r="DD7" s="648">
        <v>2930533</v>
      </c>
      <c r="DE7" s="643"/>
      <c r="DF7" s="643"/>
      <c r="DG7" s="643"/>
      <c r="DH7" s="643"/>
      <c r="DI7" s="643"/>
      <c r="DJ7" s="643"/>
      <c r="DK7" s="643"/>
      <c r="DL7" s="643"/>
      <c r="DM7" s="643"/>
      <c r="DN7" s="643"/>
      <c r="DO7" s="643"/>
      <c r="DP7" s="644"/>
      <c r="DQ7" s="648">
        <v>3463433</v>
      </c>
      <c r="DR7" s="643"/>
      <c r="DS7" s="643"/>
      <c r="DT7" s="643"/>
      <c r="DU7" s="643"/>
      <c r="DV7" s="643"/>
      <c r="DW7" s="643"/>
      <c r="DX7" s="643"/>
      <c r="DY7" s="643"/>
      <c r="DZ7" s="643"/>
      <c r="EA7" s="643"/>
      <c r="EB7" s="643"/>
      <c r="EC7" s="689"/>
    </row>
    <row r="8" spans="2:143" ht="11.25" customHeight="1" x14ac:dyDescent="0.15">
      <c r="B8" s="639" t="s">
        <v>239</v>
      </c>
      <c r="C8" s="640"/>
      <c r="D8" s="640"/>
      <c r="E8" s="640"/>
      <c r="F8" s="640"/>
      <c r="G8" s="640"/>
      <c r="H8" s="640"/>
      <c r="I8" s="640"/>
      <c r="J8" s="640"/>
      <c r="K8" s="640"/>
      <c r="L8" s="640"/>
      <c r="M8" s="640"/>
      <c r="N8" s="640"/>
      <c r="O8" s="640"/>
      <c r="P8" s="640"/>
      <c r="Q8" s="641"/>
      <c r="R8" s="642">
        <v>16027</v>
      </c>
      <c r="S8" s="643"/>
      <c r="T8" s="643"/>
      <c r="U8" s="643"/>
      <c r="V8" s="643"/>
      <c r="W8" s="643"/>
      <c r="X8" s="643"/>
      <c r="Y8" s="644"/>
      <c r="Z8" s="675">
        <v>0</v>
      </c>
      <c r="AA8" s="675"/>
      <c r="AB8" s="675"/>
      <c r="AC8" s="675"/>
      <c r="AD8" s="676">
        <v>16027</v>
      </c>
      <c r="AE8" s="676"/>
      <c r="AF8" s="676"/>
      <c r="AG8" s="676"/>
      <c r="AH8" s="676"/>
      <c r="AI8" s="676"/>
      <c r="AJ8" s="676"/>
      <c r="AK8" s="676"/>
      <c r="AL8" s="645">
        <v>0.1</v>
      </c>
      <c r="AM8" s="646"/>
      <c r="AN8" s="646"/>
      <c r="AO8" s="677"/>
      <c r="AP8" s="639" t="s">
        <v>240</v>
      </c>
      <c r="AQ8" s="640"/>
      <c r="AR8" s="640"/>
      <c r="AS8" s="640"/>
      <c r="AT8" s="640"/>
      <c r="AU8" s="640"/>
      <c r="AV8" s="640"/>
      <c r="AW8" s="640"/>
      <c r="AX8" s="640"/>
      <c r="AY8" s="640"/>
      <c r="AZ8" s="640"/>
      <c r="BA8" s="640"/>
      <c r="BB8" s="640"/>
      <c r="BC8" s="640"/>
      <c r="BD8" s="640"/>
      <c r="BE8" s="640"/>
      <c r="BF8" s="641"/>
      <c r="BG8" s="642">
        <v>162891</v>
      </c>
      <c r="BH8" s="643"/>
      <c r="BI8" s="643"/>
      <c r="BJ8" s="643"/>
      <c r="BK8" s="643"/>
      <c r="BL8" s="643"/>
      <c r="BM8" s="643"/>
      <c r="BN8" s="644"/>
      <c r="BO8" s="675">
        <v>1.4</v>
      </c>
      <c r="BP8" s="675"/>
      <c r="BQ8" s="675"/>
      <c r="BR8" s="675"/>
      <c r="BS8" s="648" t="s">
        <v>229</v>
      </c>
      <c r="BT8" s="643"/>
      <c r="BU8" s="643"/>
      <c r="BV8" s="643"/>
      <c r="BW8" s="643"/>
      <c r="BX8" s="643"/>
      <c r="BY8" s="643"/>
      <c r="BZ8" s="643"/>
      <c r="CA8" s="643"/>
      <c r="CB8" s="689"/>
      <c r="CD8" s="681" t="s">
        <v>241</v>
      </c>
      <c r="CE8" s="682"/>
      <c r="CF8" s="682"/>
      <c r="CG8" s="682"/>
      <c r="CH8" s="682"/>
      <c r="CI8" s="682"/>
      <c r="CJ8" s="682"/>
      <c r="CK8" s="682"/>
      <c r="CL8" s="682"/>
      <c r="CM8" s="682"/>
      <c r="CN8" s="682"/>
      <c r="CO8" s="682"/>
      <c r="CP8" s="682"/>
      <c r="CQ8" s="683"/>
      <c r="CR8" s="642">
        <v>22587251</v>
      </c>
      <c r="CS8" s="643"/>
      <c r="CT8" s="643"/>
      <c r="CU8" s="643"/>
      <c r="CV8" s="643"/>
      <c r="CW8" s="643"/>
      <c r="CX8" s="643"/>
      <c r="CY8" s="644"/>
      <c r="CZ8" s="675">
        <v>39.799999999999997</v>
      </c>
      <c r="DA8" s="675"/>
      <c r="DB8" s="675"/>
      <c r="DC8" s="675"/>
      <c r="DD8" s="648" t="s">
        <v>229</v>
      </c>
      <c r="DE8" s="643"/>
      <c r="DF8" s="643"/>
      <c r="DG8" s="643"/>
      <c r="DH8" s="643"/>
      <c r="DI8" s="643"/>
      <c r="DJ8" s="643"/>
      <c r="DK8" s="643"/>
      <c r="DL8" s="643"/>
      <c r="DM8" s="643"/>
      <c r="DN8" s="643"/>
      <c r="DO8" s="643"/>
      <c r="DP8" s="644"/>
      <c r="DQ8" s="648">
        <v>8137447</v>
      </c>
      <c r="DR8" s="643"/>
      <c r="DS8" s="643"/>
      <c r="DT8" s="643"/>
      <c r="DU8" s="643"/>
      <c r="DV8" s="643"/>
      <c r="DW8" s="643"/>
      <c r="DX8" s="643"/>
      <c r="DY8" s="643"/>
      <c r="DZ8" s="643"/>
      <c r="EA8" s="643"/>
      <c r="EB8" s="643"/>
      <c r="EC8" s="689"/>
    </row>
    <row r="9" spans="2:143" ht="11.25" customHeight="1" x14ac:dyDescent="0.15">
      <c r="B9" s="639" t="s">
        <v>242</v>
      </c>
      <c r="C9" s="640"/>
      <c r="D9" s="640"/>
      <c r="E9" s="640"/>
      <c r="F9" s="640"/>
      <c r="G9" s="640"/>
      <c r="H9" s="640"/>
      <c r="I9" s="640"/>
      <c r="J9" s="640"/>
      <c r="K9" s="640"/>
      <c r="L9" s="640"/>
      <c r="M9" s="640"/>
      <c r="N9" s="640"/>
      <c r="O9" s="640"/>
      <c r="P9" s="640"/>
      <c r="Q9" s="641"/>
      <c r="R9" s="642">
        <v>17709</v>
      </c>
      <c r="S9" s="643"/>
      <c r="T9" s="643"/>
      <c r="U9" s="643"/>
      <c r="V9" s="643"/>
      <c r="W9" s="643"/>
      <c r="X9" s="643"/>
      <c r="Y9" s="644"/>
      <c r="Z9" s="675">
        <v>0</v>
      </c>
      <c r="AA9" s="675"/>
      <c r="AB9" s="675"/>
      <c r="AC9" s="675"/>
      <c r="AD9" s="676">
        <v>17709</v>
      </c>
      <c r="AE9" s="676"/>
      <c r="AF9" s="676"/>
      <c r="AG9" s="676"/>
      <c r="AH9" s="676"/>
      <c r="AI9" s="676"/>
      <c r="AJ9" s="676"/>
      <c r="AK9" s="676"/>
      <c r="AL9" s="645">
        <v>0.1</v>
      </c>
      <c r="AM9" s="646"/>
      <c r="AN9" s="646"/>
      <c r="AO9" s="677"/>
      <c r="AP9" s="639" t="s">
        <v>243</v>
      </c>
      <c r="AQ9" s="640"/>
      <c r="AR9" s="640"/>
      <c r="AS9" s="640"/>
      <c r="AT9" s="640"/>
      <c r="AU9" s="640"/>
      <c r="AV9" s="640"/>
      <c r="AW9" s="640"/>
      <c r="AX9" s="640"/>
      <c r="AY9" s="640"/>
      <c r="AZ9" s="640"/>
      <c r="BA9" s="640"/>
      <c r="BB9" s="640"/>
      <c r="BC9" s="640"/>
      <c r="BD9" s="640"/>
      <c r="BE9" s="640"/>
      <c r="BF9" s="641"/>
      <c r="BG9" s="642">
        <v>4375593</v>
      </c>
      <c r="BH9" s="643"/>
      <c r="BI9" s="643"/>
      <c r="BJ9" s="643"/>
      <c r="BK9" s="643"/>
      <c r="BL9" s="643"/>
      <c r="BM9" s="643"/>
      <c r="BN9" s="644"/>
      <c r="BO9" s="675">
        <v>36.6</v>
      </c>
      <c r="BP9" s="675"/>
      <c r="BQ9" s="675"/>
      <c r="BR9" s="675"/>
      <c r="BS9" s="648" t="s">
        <v>139</v>
      </c>
      <c r="BT9" s="643"/>
      <c r="BU9" s="643"/>
      <c r="BV9" s="643"/>
      <c r="BW9" s="643"/>
      <c r="BX9" s="643"/>
      <c r="BY9" s="643"/>
      <c r="BZ9" s="643"/>
      <c r="CA9" s="643"/>
      <c r="CB9" s="689"/>
      <c r="CD9" s="681" t="s">
        <v>244</v>
      </c>
      <c r="CE9" s="682"/>
      <c r="CF9" s="682"/>
      <c r="CG9" s="682"/>
      <c r="CH9" s="682"/>
      <c r="CI9" s="682"/>
      <c r="CJ9" s="682"/>
      <c r="CK9" s="682"/>
      <c r="CL9" s="682"/>
      <c r="CM9" s="682"/>
      <c r="CN9" s="682"/>
      <c r="CO9" s="682"/>
      <c r="CP9" s="682"/>
      <c r="CQ9" s="683"/>
      <c r="CR9" s="642">
        <v>2352195</v>
      </c>
      <c r="CS9" s="643"/>
      <c r="CT9" s="643"/>
      <c r="CU9" s="643"/>
      <c r="CV9" s="643"/>
      <c r="CW9" s="643"/>
      <c r="CX9" s="643"/>
      <c r="CY9" s="644"/>
      <c r="CZ9" s="675">
        <v>4.0999999999999996</v>
      </c>
      <c r="DA9" s="675"/>
      <c r="DB9" s="675"/>
      <c r="DC9" s="675"/>
      <c r="DD9" s="648">
        <v>73530</v>
      </c>
      <c r="DE9" s="643"/>
      <c r="DF9" s="643"/>
      <c r="DG9" s="643"/>
      <c r="DH9" s="643"/>
      <c r="DI9" s="643"/>
      <c r="DJ9" s="643"/>
      <c r="DK9" s="643"/>
      <c r="DL9" s="643"/>
      <c r="DM9" s="643"/>
      <c r="DN9" s="643"/>
      <c r="DO9" s="643"/>
      <c r="DP9" s="644"/>
      <c r="DQ9" s="648">
        <v>1680469</v>
      </c>
      <c r="DR9" s="643"/>
      <c r="DS9" s="643"/>
      <c r="DT9" s="643"/>
      <c r="DU9" s="643"/>
      <c r="DV9" s="643"/>
      <c r="DW9" s="643"/>
      <c r="DX9" s="643"/>
      <c r="DY9" s="643"/>
      <c r="DZ9" s="643"/>
      <c r="EA9" s="643"/>
      <c r="EB9" s="643"/>
      <c r="EC9" s="689"/>
    </row>
    <row r="10" spans="2:143" ht="11.25" customHeight="1" x14ac:dyDescent="0.15">
      <c r="B10" s="639" t="s">
        <v>245</v>
      </c>
      <c r="C10" s="640"/>
      <c r="D10" s="640"/>
      <c r="E10" s="640"/>
      <c r="F10" s="640"/>
      <c r="G10" s="640"/>
      <c r="H10" s="640"/>
      <c r="I10" s="640"/>
      <c r="J10" s="640"/>
      <c r="K10" s="640"/>
      <c r="L10" s="640"/>
      <c r="M10" s="640"/>
      <c r="N10" s="640"/>
      <c r="O10" s="640"/>
      <c r="P10" s="640"/>
      <c r="Q10" s="641"/>
      <c r="R10" s="642" t="s">
        <v>139</v>
      </c>
      <c r="S10" s="643"/>
      <c r="T10" s="643"/>
      <c r="U10" s="643"/>
      <c r="V10" s="643"/>
      <c r="W10" s="643"/>
      <c r="X10" s="643"/>
      <c r="Y10" s="644"/>
      <c r="Z10" s="675" t="s">
        <v>139</v>
      </c>
      <c r="AA10" s="675"/>
      <c r="AB10" s="675"/>
      <c r="AC10" s="675"/>
      <c r="AD10" s="676" t="s">
        <v>229</v>
      </c>
      <c r="AE10" s="676"/>
      <c r="AF10" s="676"/>
      <c r="AG10" s="676"/>
      <c r="AH10" s="676"/>
      <c r="AI10" s="676"/>
      <c r="AJ10" s="676"/>
      <c r="AK10" s="676"/>
      <c r="AL10" s="645" t="s">
        <v>229</v>
      </c>
      <c r="AM10" s="646"/>
      <c r="AN10" s="646"/>
      <c r="AO10" s="677"/>
      <c r="AP10" s="639" t="s">
        <v>246</v>
      </c>
      <c r="AQ10" s="640"/>
      <c r="AR10" s="640"/>
      <c r="AS10" s="640"/>
      <c r="AT10" s="640"/>
      <c r="AU10" s="640"/>
      <c r="AV10" s="640"/>
      <c r="AW10" s="640"/>
      <c r="AX10" s="640"/>
      <c r="AY10" s="640"/>
      <c r="AZ10" s="640"/>
      <c r="BA10" s="640"/>
      <c r="BB10" s="640"/>
      <c r="BC10" s="640"/>
      <c r="BD10" s="640"/>
      <c r="BE10" s="640"/>
      <c r="BF10" s="641"/>
      <c r="BG10" s="642">
        <v>212307</v>
      </c>
      <c r="BH10" s="643"/>
      <c r="BI10" s="643"/>
      <c r="BJ10" s="643"/>
      <c r="BK10" s="643"/>
      <c r="BL10" s="643"/>
      <c r="BM10" s="643"/>
      <c r="BN10" s="644"/>
      <c r="BO10" s="675">
        <v>1.8</v>
      </c>
      <c r="BP10" s="675"/>
      <c r="BQ10" s="675"/>
      <c r="BR10" s="675"/>
      <c r="BS10" s="648" t="s">
        <v>139</v>
      </c>
      <c r="BT10" s="643"/>
      <c r="BU10" s="643"/>
      <c r="BV10" s="643"/>
      <c r="BW10" s="643"/>
      <c r="BX10" s="643"/>
      <c r="BY10" s="643"/>
      <c r="BZ10" s="643"/>
      <c r="CA10" s="643"/>
      <c r="CB10" s="689"/>
      <c r="CD10" s="681" t="s">
        <v>247</v>
      </c>
      <c r="CE10" s="682"/>
      <c r="CF10" s="682"/>
      <c r="CG10" s="682"/>
      <c r="CH10" s="682"/>
      <c r="CI10" s="682"/>
      <c r="CJ10" s="682"/>
      <c r="CK10" s="682"/>
      <c r="CL10" s="682"/>
      <c r="CM10" s="682"/>
      <c r="CN10" s="682"/>
      <c r="CO10" s="682"/>
      <c r="CP10" s="682"/>
      <c r="CQ10" s="683"/>
      <c r="CR10" s="642">
        <v>109801</v>
      </c>
      <c r="CS10" s="643"/>
      <c r="CT10" s="643"/>
      <c r="CU10" s="643"/>
      <c r="CV10" s="643"/>
      <c r="CW10" s="643"/>
      <c r="CX10" s="643"/>
      <c r="CY10" s="644"/>
      <c r="CZ10" s="675">
        <v>0.2</v>
      </c>
      <c r="DA10" s="675"/>
      <c r="DB10" s="675"/>
      <c r="DC10" s="675"/>
      <c r="DD10" s="648" t="s">
        <v>229</v>
      </c>
      <c r="DE10" s="643"/>
      <c r="DF10" s="643"/>
      <c r="DG10" s="643"/>
      <c r="DH10" s="643"/>
      <c r="DI10" s="643"/>
      <c r="DJ10" s="643"/>
      <c r="DK10" s="643"/>
      <c r="DL10" s="643"/>
      <c r="DM10" s="643"/>
      <c r="DN10" s="643"/>
      <c r="DO10" s="643"/>
      <c r="DP10" s="644"/>
      <c r="DQ10" s="648">
        <v>87092</v>
      </c>
      <c r="DR10" s="643"/>
      <c r="DS10" s="643"/>
      <c r="DT10" s="643"/>
      <c r="DU10" s="643"/>
      <c r="DV10" s="643"/>
      <c r="DW10" s="643"/>
      <c r="DX10" s="643"/>
      <c r="DY10" s="643"/>
      <c r="DZ10" s="643"/>
      <c r="EA10" s="643"/>
      <c r="EB10" s="643"/>
      <c r="EC10" s="689"/>
    </row>
    <row r="11" spans="2:143" ht="11.25" customHeight="1" x14ac:dyDescent="0.15">
      <c r="B11" s="639" t="s">
        <v>248</v>
      </c>
      <c r="C11" s="640"/>
      <c r="D11" s="640"/>
      <c r="E11" s="640"/>
      <c r="F11" s="640"/>
      <c r="G11" s="640"/>
      <c r="H11" s="640"/>
      <c r="I11" s="640"/>
      <c r="J11" s="640"/>
      <c r="K11" s="640"/>
      <c r="L11" s="640"/>
      <c r="M11" s="640"/>
      <c r="N11" s="640"/>
      <c r="O11" s="640"/>
      <c r="P11" s="640"/>
      <c r="Q11" s="641"/>
      <c r="R11" s="642">
        <v>1904078</v>
      </c>
      <c r="S11" s="643"/>
      <c r="T11" s="643"/>
      <c r="U11" s="643"/>
      <c r="V11" s="643"/>
      <c r="W11" s="643"/>
      <c r="X11" s="643"/>
      <c r="Y11" s="644"/>
      <c r="Z11" s="645">
        <v>3.3</v>
      </c>
      <c r="AA11" s="646"/>
      <c r="AB11" s="646"/>
      <c r="AC11" s="647"/>
      <c r="AD11" s="648">
        <v>1904078</v>
      </c>
      <c r="AE11" s="643"/>
      <c r="AF11" s="643"/>
      <c r="AG11" s="643"/>
      <c r="AH11" s="643"/>
      <c r="AI11" s="643"/>
      <c r="AJ11" s="643"/>
      <c r="AK11" s="644"/>
      <c r="AL11" s="645">
        <v>9.5</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377507</v>
      </c>
      <c r="BH11" s="643"/>
      <c r="BI11" s="643"/>
      <c r="BJ11" s="643"/>
      <c r="BK11" s="643"/>
      <c r="BL11" s="643"/>
      <c r="BM11" s="643"/>
      <c r="BN11" s="644"/>
      <c r="BO11" s="675">
        <v>3.2</v>
      </c>
      <c r="BP11" s="675"/>
      <c r="BQ11" s="675"/>
      <c r="BR11" s="675"/>
      <c r="BS11" s="648" t="s">
        <v>139</v>
      </c>
      <c r="BT11" s="643"/>
      <c r="BU11" s="643"/>
      <c r="BV11" s="643"/>
      <c r="BW11" s="643"/>
      <c r="BX11" s="643"/>
      <c r="BY11" s="643"/>
      <c r="BZ11" s="643"/>
      <c r="CA11" s="643"/>
      <c r="CB11" s="689"/>
      <c r="CD11" s="681" t="s">
        <v>250</v>
      </c>
      <c r="CE11" s="682"/>
      <c r="CF11" s="682"/>
      <c r="CG11" s="682"/>
      <c r="CH11" s="682"/>
      <c r="CI11" s="682"/>
      <c r="CJ11" s="682"/>
      <c r="CK11" s="682"/>
      <c r="CL11" s="682"/>
      <c r="CM11" s="682"/>
      <c r="CN11" s="682"/>
      <c r="CO11" s="682"/>
      <c r="CP11" s="682"/>
      <c r="CQ11" s="683"/>
      <c r="CR11" s="642">
        <v>66897</v>
      </c>
      <c r="CS11" s="643"/>
      <c r="CT11" s="643"/>
      <c r="CU11" s="643"/>
      <c r="CV11" s="643"/>
      <c r="CW11" s="643"/>
      <c r="CX11" s="643"/>
      <c r="CY11" s="644"/>
      <c r="CZ11" s="675">
        <v>0.1</v>
      </c>
      <c r="DA11" s="675"/>
      <c r="DB11" s="675"/>
      <c r="DC11" s="675"/>
      <c r="DD11" s="648" t="s">
        <v>139</v>
      </c>
      <c r="DE11" s="643"/>
      <c r="DF11" s="643"/>
      <c r="DG11" s="643"/>
      <c r="DH11" s="643"/>
      <c r="DI11" s="643"/>
      <c r="DJ11" s="643"/>
      <c r="DK11" s="643"/>
      <c r="DL11" s="643"/>
      <c r="DM11" s="643"/>
      <c r="DN11" s="643"/>
      <c r="DO11" s="643"/>
      <c r="DP11" s="644"/>
      <c r="DQ11" s="648">
        <v>46808</v>
      </c>
      <c r="DR11" s="643"/>
      <c r="DS11" s="643"/>
      <c r="DT11" s="643"/>
      <c r="DU11" s="643"/>
      <c r="DV11" s="643"/>
      <c r="DW11" s="643"/>
      <c r="DX11" s="643"/>
      <c r="DY11" s="643"/>
      <c r="DZ11" s="643"/>
      <c r="EA11" s="643"/>
      <c r="EB11" s="643"/>
      <c r="EC11" s="689"/>
    </row>
    <row r="12" spans="2:143" ht="11.25" customHeight="1" x14ac:dyDescent="0.15">
      <c r="B12" s="639" t="s">
        <v>251</v>
      </c>
      <c r="C12" s="640"/>
      <c r="D12" s="640"/>
      <c r="E12" s="640"/>
      <c r="F12" s="640"/>
      <c r="G12" s="640"/>
      <c r="H12" s="640"/>
      <c r="I12" s="640"/>
      <c r="J12" s="640"/>
      <c r="K12" s="640"/>
      <c r="L12" s="640"/>
      <c r="M12" s="640"/>
      <c r="N12" s="640"/>
      <c r="O12" s="640"/>
      <c r="P12" s="640"/>
      <c r="Q12" s="641"/>
      <c r="R12" s="642" t="s">
        <v>229</v>
      </c>
      <c r="S12" s="643"/>
      <c r="T12" s="643"/>
      <c r="U12" s="643"/>
      <c r="V12" s="643"/>
      <c r="W12" s="643"/>
      <c r="X12" s="643"/>
      <c r="Y12" s="644"/>
      <c r="Z12" s="675" t="s">
        <v>139</v>
      </c>
      <c r="AA12" s="675"/>
      <c r="AB12" s="675"/>
      <c r="AC12" s="675"/>
      <c r="AD12" s="676" t="s">
        <v>139</v>
      </c>
      <c r="AE12" s="676"/>
      <c r="AF12" s="676"/>
      <c r="AG12" s="676"/>
      <c r="AH12" s="676"/>
      <c r="AI12" s="676"/>
      <c r="AJ12" s="676"/>
      <c r="AK12" s="676"/>
      <c r="AL12" s="645" t="s">
        <v>139</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5759175</v>
      </c>
      <c r="BH12" s="643"/>
      <c r="BI12" s="643"/>
      <c r="BJ12" s="643"/>
      <c r="BK12" s="643"/>
      <c r="BL12" s="643"/>
      <c r="BM12" s="643"/>
      <c r="BN12" s="644"/>
      <c r="BO12" s="675">
        <v>48.1</v>
      </c>
      <c r="BP12" s="675"/>
      <c r="BQ12" s="675"/>
      <c r="BR12" s="675"/>
      <c r="BS12" s="648" t="s">
        <v>139</v>
      </c>
      <c r="BT12" s="643"/>
      <c r="BU12" s="643"/>
      <c r="BV12" s="643"/>
      <c r="BW12" s="643"/>
      <c r="BX12" s="643"/>
      <c r="BY12" s="643"/>
      <c r="BZ12" s="643"/>
      <c r="CA12" s="643"/>
      <c r="CB12" s="689"/>
      <c r="CD12" s="681" t="s">
        <v>253</v>
      </c>
      <c r="CE12" s="682"/>
      <c r="CF12" s="682"/>
      <c r="CG12" s="682"/>
      <c r="CH12" s="682"/>
      <c r="CI12" s="682"/>
      <c r="CJ12" s="682"/>
      <c r="CK12" s="682"/>
      <c r="CL12" s="682"/>
      <c r="CM12" s="682"/>
      <c r="CN12" s="682"/>
      <c r="CO12" s="682"/>
      <c r="CP12" s="682"/>
      <c r="CQ12" s="683"/>
      <c r="CR12" s="642">
        <v>593626</v>
      </c>
      <c r="CS12" s="643"/>
      <c r="CT12" s="643"/>
      <c r="CU12" s="643"/>
      <c r="CV12" s="643"/>
      <c r="CW12" s="643"/>
      <c r="CX12" s="643"/>
      <c r="CY12" s="644"/>
      <c r="CZ12" s="675">
        <v>1</v>
      </c>
      <c r="DA12" s="675"/>
      <c r="DB12" s="675"/>
      <c r="DC12" s="675"/>
      <c r="DD12" s="648" t="s">
        <v>229</v>
      </c>
      <c r="DE12" s="643"/>
      <c r="DF12" s="643"/>
      <c r="DG12" s="643"/>
      <c r="DH12" s="643"/>
      <c r="DI12" s="643"/>
      <c r="DJ12" s="643"/>
      <c r="DK12" s="643"/>
      <c r="DL12" s="643"/>
      <c r="DM12" s="643"/>
      <c r="DN12" s="643"/>
      <c r="DO12" s="643"/>
      <c r="DP12" s="644"/>
      <c r="DQ12" s="648">
        <v>140765</v>
      </c>
      <c r="DR12" s="643"/>
      <c r="DS12" s="643"/>
      <c r="DT12" s="643"/>
      <c r="DU12" s="643"/>
      <c r="DV12" s="643"/>
      <c r="DW12" s="643"/>
      <c r="DX12" s="643"/>
      <c r="DY12" s="643"/>
      <c r="DZ12" s="643"/>
      <c r="EA12" s="643"/>
      <c r="EB12" s="643"/>
      <c r="EC12" s="689"/>
    </row>
    <row r="13" spans="2:143" ht="11.25" customHeight="1" x14ac:dyDescent="0.15">
      <c r="B13" s="639" t="s">
        <v>254</v>
      </c>
      <c r="C13" s="640"/>
      <c r="D13" s="640"/>
      <c r="E13" s="640"/>
      <c r="F13" s="640"/>
      <c r="G13" s="640"/>
      <c r="H13" s="640"/>
      <c r="I13" s="640"/>
      <c r="J13" s="640"/>
      <c r="K13" s="640"/>
      <c r="L13" s="640"/>
      <c r="M13" s="640"/>
      <c r="N13" s="640"/>
      <c r="O13" s="640"/>
      <c r="P13" s="640"/>
      <c r="Q13" s="641"/>
      <c r="R13" s="642" t="s">
        <v>139</v>
      </c>
      <c r="S13" s="643"/>
      <c r="T13" s="643"/>
      <c r="U13" s="643"/>
      <c r="V13" s="643"/>
      <c r="W13" s="643"/>
      <c r="X13" s="643"/>
      <c r="Y13" s="644"/>
      <c r="Z13" s="675" t="s">
        <v>229</v>
      </c>
      <c r="AA13" s="675"/>
      <c r="AB13" s="675"/>
      <c r="AC13" s="675"/>
      <c r="AD13" s="676" t="s">
        <v>139</v>
      </c>
      <c r="AE13" s="676"/>
      <c r="AF13" s="676"/>
      <c r="AG13" s="676"/>
      <c r="AH13" s="676"/>
      <c r="AI13" s="676"/>
      <c r="AJ13" s="676"/>
      <c r="AK13" s="676"/>
      <c r="AL13" s="645" t="s">
        <v>229</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5717256</v>
      </c>
      <c r="BH13" s="643"/>
      <c r="BI13" s="643"/>
      <c r="BJ13" s="643"/>
      <c r="BK13" s="643"/>
      <c r="BL13" s="643"/>
      <c r="BM13" s="643"/>
      <c r="BN13" s="644"/>
      <c r="BO13" s="675">
        <v>47.8</v>
      </c>
      <c r="BP13" s="675"/>
      <c r="BQ13" s="675"/>
      <c r="BR13" s="675"/>
      <c r="BS13" s="648" t="s">
        <v>139</v>
      </c>
      <c r="BT13" s="643"/>
      <c r="BU13" s="643"/>
      <c r="BV13" s="643"/>
      <c r="BW13" s="643"/>
      <c r="BX13" s="643"/>
      <c r="BY13" s="643"/>
      <c r="BZ13" s="643"/>
      <c r="CA13" s="643"/>
      <c r="CB13" s="689"/>
      <c r="CD13" s="681" t="s">
        <v>256</v>
      </c>
      <c r="CE13" s="682"/>
      <c r="CF13" s="682"/>
      <c r="CG13" s="682"/>
      <c r="CH13" s="682"/>
      <c r="CI13" s="682"/>
      <c r="CJ13" s="682"/>
      <c r="CK13" s="682"/>
      <c r="CL13" s="682"/>
      <c r="CM13" s="682"/>
      <c r="CN13" s="682"/>
      <c r="CO13" s="682"/>
      <c r="CP13" s="682"/>
      <c r="CQ13" s="683"/>
      <c r="CR13" s="642">
        <v>3449059</v>
      </c>
      <c r="CS13" s="643"/>
      <c r="CT13" s="643"/>
      <c r="CU13" s="643"/>
      <c r="CV13" s="643"/>
      <c r="CW13" s="643"/>
      <c r="CX13" s="643"/>
      <c r="CY13" s="644"/>
      <c r="CZ13" s="675">
        <v>6.1</v>
      </c>
      <c r="DA13" s="675"/>
      <c r="DB13" s="675"/>
      <c r="DC13" s="675"/>
      <c r="DD13" s="648">
        <v>2347474</v>
      </c>
      <c r="DE13" s="643"/>
      <c r="DF13" s="643"/>
      <c r="DG13" s="643"/>
      <c r="DH13" s="643"/>
      <c r="DI13" s="643"/>
      <c r="DJ13" s="643"/>
      <c r="DK13" s="643"/>
      <c r="DL13" s="643"/>
      <c r="DM13" s="643"/>
      <c r="DN13" s="643"/>
      <c r="DO13" s="643"/>
      <c r="DP13" s="644"/>
      <c r="DQ13" s="648">
        <v>1705818</v>
      </c>
      <c r="DR13" s="643"/>
      <c r="DS13" s="643"/>
      <c r="DT13" s="643"/>
      <c r="DU13" s="643"/>
      <c r="DV13" s="643"/>
      <c r="DW13" s="643"/>
      <c r="DX13" s="643"/>
      <c r="DY13" s="643"/>
      <c r="DZ13" s="643"/>
      <c r="EA13" s="643"/>
      <c r="EB13" s="643"/>
      <c r="EC13" s="689"/>
    </row>
    <row r="14" spans="2:143" ht="11.25" customHeight="1" x14ac:dyDescent="0.15">
      <c r="B14" s="639" t="s">
        <v>257</v>
      </c>
      <c r="C14" s="640"/>
      <c r="D14" s="640"/>
      <c r="E14" s="640"/>
      <c r="F14" s="640"/>
      <c r="G14" s="640"/>
      <c r="H14" s="640"/>
      <c r="I14" s="640"/>
      <c r="J14" s="640"/>
      <c r="K14" s="640"/>
      <c r="L14" s="640"/>
      <c r="M14" s="640"/>
      <c r="N14" s="640"/>
      <c r="O14" s="640"/>
      <c r="P14" s="640"/>
      <c r="Q14" s="641"/>
      <c r="R14" s="642" t="s">
        <v>229</v>
      </c>
      <c r="S14" s="643"/>
      <c r="T14" s="643"/>
      <c r="U14" s="643"/>
      <c r="V14" s="643"/>
      <c r="W14" s="643"/>
      <c r="X14" s="643"/>
      <c r="Y14" s="644"/>
      <c r="Z14" s="675" t="s">
        <v>139</v>
      </c>
      <c r="AA14" s="675"/>
      <c r="AB14" s="675"/>
      <c r="AC14" s="675"/>
      <c r="AD14" s="676" t="s">
        <v>139</v>
      </c>
      <c r="AE14" s="676"/>
      <c r="AF14" s="676"/>
      <c r="AG14" s="676"/>
      <c r="AH14" s="676"/>
      <c r="AI14" s="676"/>
      <c r="AJ14" s="676"/>
      <c r="AK14" s="676"/>
      <c r="AL14" s="645" t="s">
        <v>229</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347516</v>
      </c>
      <c r="BH14" s="643"/>
      <c r="BI14" s="643"/>
      <c r="BJ14" s="643"/>
      <c r="BK14" s="643"/>
      <c r="BL14" s="643"/>
      <c r="BM14" s="643"/>
      <c r="BN14" s="644"/>
      <c r="BO14" s="675">
        <v>2.9</v>
      </c>
      <c r="BP14" s="675"/>
      <c r="BQ14" s="675"/>
      <c r="BR14" s="675"/>
      <c r="BS14" s="648" t="s">
        <v>139</v>
      </c>
      <c r="BT14" s="643"/>
      <c r="BU14" s="643"/>
      <c r="BV14" s="643"/>
      <c r="BW14" s="643"/>
      <c r="BX14" s="643"/>
      <c r="BY14" s="643"/>
      <c r="BZ14" s="643"/>
      <c r="CA14" s="643"/>
      <c r="CB14" s="689"/>
      <c r="CD14" s="681" t="s">
        <v>259</v>
      </c>
      <c r="CE14" s="682"/>
      <c r="CF14" s="682"/>
      <c r="CG14" s="682"/>
      <c r="CH14" s="682"/>
      <c r="CI14" s="682"/>
      <c r="CJ14" s="682"/>
      <c r="CK14" s="682"/>
      <c r="CL14" s="682"/>
      <c r="CM14" s="682"/>
      <c r="CN14" s="682"/>
      <c r="CO14" s="682"/>
      <c r="CP14" s="682"/>
      <c r="CQ14" s="683"/>
      <c r="CR14" s="642">
        <v>1441303</v>
      </c>
      <c r="CS14" s="643"/>
      <c r="CT14" s="643"/>
      <c r="CU14" s="643"/>
      <c r="CV14" s="643"/>
      <c r="CW14" s="643"/>
      <c r="CX14" s="643"/>
      <c r="CY14" s="644"/>
      <c r="CZ14" s="675">
        <v>2.5</v>
      </c>
      <c r="DA14" s="675"/>
      <c r="DB14" s="675"/>
      <c r="DC14" s="675"/>
      <c r="DD14" s="648">
        <v>550998</v>
      </c>
      <c r="DE14" s="643"/>
      <c r="DF14" s="643"/>
      <c r="DG14" s="643"/>
      <c r="DH14" s="643"/>
      <c r="DI14" s="643"/>
      <c r="DJ14" s="643"/>
      <c r="DK14" s="643"/>
      <c r="DL14" s="643"/>
      <c r="DM14" s="643"/>
      <c r="DN14" s="643"/>
      <c r="DO14" s="643"/>
      <c r="DP14" s="644"/>
      <c r="DQ14" s="648">
        <v>725532</v>
      </c>
      <c r="DR14" s="643"/>
      <c r="DS14" s="643"/>
      <c r="DT14" s="643"/>
      <c r="DU14" s="643"/>
      <c r="DV14" s="643"/>
      <c r="DW14" s="643"/>
      <c r="DX14" s="643"/>
      <c r="DY14" s="643"/>
      <c r="DZ14" s="643"/>
      <c r="EA14" s="643"/>
      <c r="EB14" s="643"/>
      <c r="EC14" s="689"/>
    </row>
    <row r="15" spans="2:143" ht="11.25" customHeight="1" x14ac:dyDescent="0.15">
      <c r="B15" s="639" t="s">
        <v>260</v>
      </c>
      <c r="C15" s="640"/>
      <c r="D15" s="640"/>
      <c r="E15" s="640"/>
      <c r="F15" s="640"/>
      <c r="G15" s="640"/>
      <c r="H15" s="640"/>
      <c r="I15" s="640"/>
      <c r="J15" s="640"/>
      <c r="K15" s="640"/>
      <c r="L15" s="640"/>
      <c r="M15" s="640"/>
      <c r="N15" s="640"/>
      <c r="O15" s="640"/>
      <c r="P15" s="640"/>
      <c r="Q15" s="641"/>
      <c r="R15" s="642" t="s">
        <v>229</v>
      </c>
      <c r="S15" s="643"/>
      <c r="T15" s="643"/>
      <c r="U15" s="643"/>
      <c r="V15" s="643"/>
      <c r="W15" s="643"/>
      <c r="X15" s="643"/>
      <c r="Y15" s="644"/>
      <c r="Z15" s="675" t="s">
        <v>139</v>
      </c>
      <c r="AA15" s="675"/>
      <c r="AB15" s="675"/>
      <c r="AC15" s="675"/>
      <c r="AD15" s="676" t="s">
        <v>139</v>
      </c>
      <c r="AE15" s="676"/>
      <c r="AF15" s="676"/>
      <c r="AG15" s="676"/>
      <c r="AH15" s="676"/>
      <c r="AI15" s="676"/>
      <c r="AJ15" s="676"/>
      <c r="AK15" s="676"/>
      <c r="AL15" s="645" t="s">
        <v>139</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727860</v>
      </c>
      <c r="BH15" s="643"/>
      <c r="BI15" s="643"/>
      <c r="BJ15" s="643"/>
      <c r="BK15" s="643"/>
      <c r="BL15" s="643"/>
      <c r="BM15" s="643"/>
      <c r="BN15" s="644"/>
      <c r="BO15" s="675">
        <v>6.1</v>
      </c>
      <c r="BP15" s="675"/>
      <c r="BQ15" s="675"/>
      <c r="BR15" s="675"/>
      <c r="BS15" s="648" t="s">
        <v>229</v>
      </c>
      <c r="BT15" s="643"/>
      <c r="BU15" s="643"/>
      <c r="BV15" s="643"/>
      <c r="BW15" s="643"/>
      <c r="BX15" s="643"/>
      <c r="BY15" s="643"/>
      <c r="BZ15" s="643"/>
      <c r="CA15" s="643"/>
      <c r="CB15" s="689"/>
      <c r="CD15" s="681" t="s">
        <v>262</v>
      </c>
      <c r="CE15" s="682"/>
      <c r="CF15" s="682"/>
      <c r="CG15" s="682"/>
      <c r="CH15" s="682"/>
      <c r="CI15" s="682"/>
      <c r="CJ15" s="682"/>
      <c r="CK15" s="682"/>
      <c r="CL15" s="682"/>
      <c r="CM15" s="682"/>
      <c r="CN15" s="682"/>
      <c r="CO15" s="682"/>
      <c r="CP15" s="682"/>
      <c r="CQ15" s="683"/>
      <c r="CR15" s="642">
        <v>5469050</v>
      </c>
      <c r="CS15" s="643"/>
      <c r="CT15" s="643"/>
      <c r="CU15" s="643"/>
      <c r="CV15" s="643"/>
      <c r="CW15" s="643"/>
      <c r="CX15" s="643"/>
      <c r="CY15" s="644"/>
      <c r="CZ15" s="675">
        <v>9.6</v>
      </c>
      <c r="DA15" s="675"/>
      <c r="DB15" s="675"/>
      <c r="DC15" s="675"/>
      <c r="DD15" s="648">
        <v>1717365</v>
      </c>
      <c r="DE15" s="643"/>
      <c r="DF15" s="643"/>
      <c r="DG15" s="643"/>
      <c r="DH15" s="643"/>
      <c r="DI15" s="643"/>
      <c r="DJ15" s="643"/>
      <c r="DK15" s="643"/>
      <c r="DL15" s="643"/>
      <c r="DM15" s="643"/>
      <c r="DN15" s="643"/>
      <c r="DO15" s="643"/>
      <c r="DP15" s="644"/>
      <c r="DQ15" s="648">
        <v>2835686</v>
      </c>
      <c r="DR15" s="643"/>
      <c r="DS15" s="643"/>
      <c r="DT15" s="643"/>
      <c r="DU15" s="643"/>
      <c r="DV15" s="643"/>
      <c r="DW15" s="643"/>
      <c r="DX15" s="643"/>
      <c r="DY15" s="643"/>
      <c r="DZ15" s="643"/>
      <c r="EA15" s="643"/>
      <c r="EB15" s="643"/>
      <c r="EC15" s="689"/>
    </row>
    <row r="16" spans="2:143" ht="11.25" customHeight="1" x14ac:dyDescent="0.15">
      <c r="B16" s="639" t="s">
        <v>263</v>
      </c>
      <c r="C16" s="640"/>
      <c r="D16" s="640"/>
      <c r="E16" s="640"/>
      <c r="F16" s="640"/>
      <c r="G16" s="640"/>
      <c r="H16" s="640"/>
      <c r="I16" s="640"/>
      <c r="J16" s="640"/>
      <c r="K16" s="640"/>
      <c r="L16" s="640"/>
      <c r="M16" s="640"/>
      <c r="N16" s="640"/>
      <c r="O16" s="640"/>
      <c r="P16" s="640"/>
      <c r="Q16" s="641"/>
      <c r="R16" s="642">
        <v>10345</v>
      </c>
      <c r="S16" s="643"/>
      <c r="T16" s="643"/>
      <c r="U16" s="643"/>
      <c r="V16" s="643"/>
      <c r="W16" s="643"/>
      <c r="X16" s="643"/>
      <c r="Y16" s="644"/>
      <c r="Z16" s="675">
        <v>0</v>
      </c>
      <c r="AA16" s="675"/>
      <c r="AB16" s="675"/>
      <c r="AC16" s="675"/>
      <c r="AD16" s="676">
        <v>10345</v>
      </c>
      <c r="AE16" s="676"/>
      <c r="AF16" s="676"/>
      <c r="AG16" s="676"/>
      <c r="AH16" s="676"/>
      <c r="AI16" s="676"/>
      <c r="AJ16" s="676"/>
      <c r="AK16" s="676"/>
      <c r="AL16" s="645">
        <v>0.1</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139</v>
      </c>
      <c r="BH16" s="643"/>
      <c r="BI16" s="643"/>
      <c r="BJ16" s="643"/>
      <c r="BK16" s="643"/>
      <c r="BL16" s="643"/>
      <c r="BM16" s="643"/>
      <c r="BN16" s="644"/>
      <c r="BO16" s="675" t="s">
        <v>139</v>
      </c>
      <c r="BP16" s="675"/>
      <c r="BQ16" s="675"/>
      <c r="BR16" s="675"/>
      <c r="BS16" s="648" t="s">
        <v>229</v>
      </c>
      <c r="BT16" s="643"/>
      <c r="BU16" s="643"/>
      <c r="BV16" s="643"/>
      <c r="BW16" s="643"/>
      <c r="BX16" s="643"/>
      <c r="BY16" s="643"/>
      <c r="BZ16" s="643"/>
      <c r="CA16" s="643"/>
      <c r="CB16" s="689"/>
      <c r="CD16" s="681" t="s">
        <v>265</v>
      </c>
      <c r="CE16" s="682"/>
      <c r="CF16" s="682"/>
      <c r="CG16" s="682"/>
      <c r="CH16" s="682"/>
      <c r="CI16" s="682"/>
      <c r="CJ16" s="682"/>
      <c r="CK16" s="682"/>
      <c r="CL16" s="682"/>
      <c r="CM16" s="682"/>
      <c r="CN16" s="682"/>
      <c r="CO16" s="682"/>
      <c r="CP16" s="682"/>
      <c r="CQ16" s="683"/>
      <c r="CR16" s="642" t="s">
        <v>139</v>
      </c>
      <c r="CS16" s="643"/>
      <c r="CT16" s="643"/>
      <c r="CU16" s="643"/>
      <c r="CV16" s="643"/>
      <c r="CW16" s="643"/>
      <c r="CX16" s="643"/>
      <c r="CY16" s="644"/>
      <c r="CZ16" s="675" t="s">
        <v>229</v>
      </c>
      <c r="DA16" s="675"/>
      <c r="DB16" s="675"/>
      <c r="DC16" s="675"/>
      <c r="DD16" s="648" t="s">
        <v>229</v>
      </c>
      <c r="DE16" s="643"/>
      <c r="DF16" s="643"/>
      <c r="DG16" s="643"/>
      <c r="DH16" s="643"/>
      <c r="DI16" s="643"/>
      <c r="DJ16" s="643"/>
      <c r="DK16" s="643"/>
      <c r="DL16" s="643"/>
      <c r="DM16" s="643"/>
      <c r="DN16" s="643"/>
      <c r="DO16" s="643"/>
      <c r="DP16" s="644"/>
      <c r="DQ16" s="648" t="s">
        <v>139</v>
      </c>
      <c r="DR16" s="643"/>
      <c r="DS16" s="643"/>
      <c r="DT16" s="643"/>
      <c r="DU16" s="643"/>
      <c r="DV16" s="643"/>
      <c r="DW16" s="643"/>
      <c r="DX16" s="643"/>
      <c r="DY16" s="643"/>
      <c r="DZ16" s="643"/>
      <c r="EA16" s="643"/>
      <c r="EB16" s="643"/>
      <c r="EC16" s="689"/>
    </row>
    <row r="17" spans="2:133" ht="11.25" customHeight="1" x14ac:dyDescent="0.15">
      <c r="B17" s="639" t="s">
        <v>266</v>
      </c>
      <c r="C17" s="640"/>
      <c r="D17" s="640"/>
      <c r="E17" s="640"/>
      <c r="F17" s="640"/>
      <c r="G17" s="640"/>
      <c r="H17" s="640"/>
      <c r="I17" s="640"/>
      <c r="J17" s="640"/>
      <c r="K17" s="640"/>
      <c r="L17" s="640"/>
      <c r="M17" s="640"/>
      <c r="N17" s="640"/>
      <c r="O17" s="640"/>
      <c r="P17" s="640"/>
      <c r="Q17" s="641"/>
      <c r="R17" s="642">
        <v>61577</v>
      </c>
      <c r="S17" s="643"/>
      <c r="T17" s="643"/>
      <c r="U17" s="643"/>
      <c r="V17" s="643"/>
      <c r="W17" s="643"/>
      <c r="X17" s="643"/>
      <c r="Y17" s="644"/>
      <c r="Z17" s="675">
        <v>0.1</v>
      </c>
      <c r="AA17" s="675"/>
      <c r="AB17" s="675"/>
      <c r="AC17" s="675"/>
      <c r="AD17" s="676">
        <v>61577</v>
      </c>
      <c r="AE17" s="676"/>
      <c r="AF17" s="676"/>
      <c r="AG17" s="676"/>
      <c r="AH17" s="676"/>
      <c r="AI17" s="676"/>
      <c r="AJ17" s="676"/>
      <c r="AK17" s="676"/>
      <c r="AL17" s="645">
        <v>0.3</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139</v>
      </c>
      <c r="BH17" s="643"/>
      <c r="BI17" s="643"/>
      <c r="BJ17" s="643"/>
      <c r="BK17" s="643"/>
      <c r="BL17" s="643"/>
      <c r="BM17" s="643"/>
      <c r="BN17" s="644"/>
      <c r="BO17" s="675" t="s">
        <v>229</v>
      </c>
      <c r="BP17" s="675"/>
      <c r="BQ17" s="675"/>
      <c r="BR17" s="675"/>
      <c r="BS17" s="648" t="s">
        <v>139</v>
      </c>
      <c r="BT17" s="643"/>
      <c r="BU17" s="643"/>
      <c r="BV17" s="643"/>
      <c r="BW17" s="643"/>
      <c r="BX17" s="643"/>
      <c r="BY17" s="643"/>
      <c r="BZ17" s="643"/>
      <c r="CA17" s="643"/>
      <c r="CB17" s="689"/>
      <c r="CD17" s="681" t="s">
        <v>268</v>
      </c>
      <c r="CE17" s="682"/>
      <c r="CF17" s="682"/>
      <c r="CG17" s="682"/>
      <c r="CH17" s="682"/>
      <c r="CI17" s="682"/>
      <c r="CJ17" s="682"/>
      <c r="CK17" s="682"/>
      <c r="CL17" s="682"/>
      <c r="CM17" s="682"/>
      <c r="CN17" s="682"/>
      <c r="CO17" s="682"/>
      <c r="CP17" s="682"/>
      <c r="CQ17" s="683"/>
      <c r="CR17" s="642">
        <v>2828784</v>
      </c>
      <c r="CS17" s="643"/>
      <c r="CT17" s="643"/>
      <c r="CU17" s="643"/>
      <c r="CV17" s="643"/>
      <c r="CW17" s="643"/>
      <c r="CX17" s="643"/>
      <c r="CY17" s="644"/>
      <c r="CZ17" s="675">
        <v>5</v>
      </c>
      <c r="DA17" s="675"/>
      <c r="DB17" s="675"/>
      <c r="DC17" s="675"/>
      <c r="DD17" s="648" t="s">
        <v>139</v>
      </c>
      <c r="DE17" s="643"/>
      <c r="DF17" s="643"/>
      <c r="DG17" s="643"/>
      <c r="DH17" s="643"/>
      <c r="DI17" s="643"/>
      <c r="DJ17" s="643"/>
      <c r="DK17" s="643"/>
      <c r="DL17" s="643"/>
      <c r="DM17" s="643"/>
      <c r="DN17" s="643"/>
      <c r="DO17" s="643"/>
      <c r="DP17" s="644"/>
      <c r="DQ17" s="648">
        <v>2765272</v>
      </c>
      <c r="DR17" s="643"/>
      <c r="DS17" s="643"/>
      <c r="DT17" s="643"/>
      <c r="DU17" s="643"/>
      <c r="DV17" s="643"/>
      <c r="DW17" s="643"/>
      <c r="DX17" s="643"/>
      <c r="DY17" s="643"/>
      <c r="DZ17" s="643"/>
      <c r="EA17" s="643"/>
      <c r="EB17" s="643"/>
      <c r="EC17" s="689"/>
    </row>
    <row r="18" spans="2:133" ht="11.25" customHeight="1" x14ac:dyDescent="0.15">
      <c r="B18" s="639" t="s">
        <v>269</v>
      </c>
      <c r="C18" s="640"/>
      <c r="D18" s="640"/>
      <c r="E18" s="640"/>
      <c r="F18" s="640"/>
      <c r="G18" s="640"/>
      <c r="H18" s="640"/>
      <c r="I18" s="640"/>
      <c r="J18" s="640"/>
      <c r="K18" s="640"/>
      <c r="L18" s="640"/>
      <c r="M18" s="640"/>
      <c r="N18" s="640"/>
      <c r="O18" s="640"/>
      <c r="P18" s="640"/>
      <c r="Q18" s="641"/>
      <c r="R18" s="642">
        <v>62356</v>
      </c>
      <c r="S18" s="643"/>
      <c r="T18" s="643"/>
      <c r="U18" s="643"/>
      <c r="V18" s="643"/>
      <c r="W18" s="643"/>
      <c r="X18" s="643"/>
      <c r="Y18" s="644"/>
      <c r="Z18" s="675">
        <v>0.1</v>
      </c>
      <c r="AA18" s="675"/>
      <c r="AB18" s="675"/>
      <c r="AC18" s="675"/>
      <c r="AD18" s="676">
        <v>62356</v>
      </c>
      <c r="AE18" s="676"/>
      <c r="AF18" s="676"/>
      <c r="AG18" s="676"/>
      <c r="AH18" s="676"/>
      <c r="AI18" s="676"/>
      <c r="AJ18" s="676"/>
      <c r="AK18" s="676"/>
      <c r="AL18" s="645">
        <v>0.3</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229</v>
      </c>
      <c r="BH18" s="643"/>
      <c r="BI18" s="643"/>
      <c r="BJ18" s="643"/>
      <c r="BK18" s="643"/>
      <c r="BL18" s="643"/>
      <c r="BM18" s="643"/>
      <c r="BN18" s="644"/>
      <c r="BO18" s="675" t="s">
        <v>229</v>
      </c>
      <c r="BP18" s="675"/>
      <c r="BQ18" s="675"/>
      <c r="BR18" s="675"/>
      <c r="BS18" s="648" t="s">
        <v>139</v>
      </c>
      <c r="BT18" s="643"/>
      <c r="BU18" s="643"/>
      <c r="BV18" s="643"/>
      <c r="BW18" s="643"/>
      <c r="BX18" s="643"/>
      <c r="BY18" s="643"/>
      <c r="BZ18" s="643"/>
      <c r="CA18" s="643"/>
      <c r="CB18" s="689"/>
      <c r="CD18" s="681" t="s">
        <v>271</v>
      </c>
      <c r="CE18" s="682"/>
      <c r="CF18" s="682"/>
      <c r="CG18" s="682"/>
      <c r="CH18" s="682"/>
      <c r="CI18" s="682"/>
      <c r="CJ18" s="682"/>
      <c r="CK18" s="682"/>
      <c r="CL18" s="682"/>
      <c r="CM18" s="682"/>
      <c r="CN18" s="682"/>
      <c r="CO18" s="682"/>
      <c r="CP18" s="682"/>
      <c r="CQ18" s="683"/>
      <c r="CR18" s="642" t="s">
        <v>139</v>
      </c>
      <c r="CS18" s="643"/>
      <c r="CT18" s="643"/>
      <c r="CU18" s="643"/>
      <c r="CV18" s="643"/>
      <c r="CW18" s="643"/>
      <c r="CX18" s="643"/>
      <c r="CY18" s="644"/>
      <c r="CZ18" s="675" t="s">
        <v>139</v>
      </c>
      <c r="DA18" s="675"/>
      <c r="DB18" s="675"/>
      <c r="DC18" s="675"/>
      <c r="DD18" s="648" t="s">
        <v>229</v>
      </c>
      <c r="DE18" s="643"/>
      <c r="DF18" s="643"/>
      <c r="DG18" s="643"/>
      <c r="DH18" s="643"/>
      <c r="DI18" s="643"/>
      <c r="DJ18" s="643"/>
      <c r="DK18" s="643"/>
      <c r="DL18" s="643"/>
      <c r="DM18" s="643"/>
      <c r="DN18" s="643"/>
      <c r="DO18" s="643"/>
      <c r="DP18" s="644"/>
      <c r="DQ18" s="648" t="s">
        <v>229</v>
      </c>
      <c r="DR18" s="643"/>
      <c r="DS18" s="643"/>
      <c r="DT18" s="643"/>
      <c r="DU18" s="643"/>
      <c r="DV18" s="643"/>
      <c r="DW18" s="643"/>
      <c r="DX18" s="643"/>
      <c r="DY18" s="643"/>
      <c r="DZ18" s="643"/>
      <c r="EA18" s="643"/>
      <c r="EB18" s="643"/>
      <c r="EC18" s="689"/>
    </row>
    <row r="19" spans="2:133" ht="11.25" customHeight="1" x14ac:dyDescent="0.15">
      <c r="B19" s="639" t="s">
        <v>272</v>
      </c>
      <c r="C19" s="640"/>
      <c r="D19" s="640"/>
      <c r="E19" s="640"/>
      <c r="F19" s="640"/>
      <c r="G19" s="640"/>
      <c r="H19" s="640"/>
      <c r="I19" s="640"/>
      <c r="J19" s="640"/>
      <c r="K19" s="640"/>
      <c r="L19" s="640"/>
      <c r="M19" s="640"/>
      <c r="N19" s="640"/>
      <c r="O19" s="640"/>
      <c r="P19" s="640"/>
      <c r="Q19" s="641"/>
      <c r="R19" s="642">
        <v>53737</v>
      </c>
      <c r="S19" s="643"/>
      <c r="T19" s="643"/>
      <c r="U19" s="643"/>
      <c r="V19" s="643"/>
      <c r="W19" s="643"/>
      <c r="X19" s="643"/>
      <c r="Y19" s="644"/>
      <c r="Z19" s="675">
        <v>0.1</v>
      </c>
      <c r="AA19" s="675"/>
      <c r="AB19" s="675"/>
      <c r="AC19" s="675"/>
      <c r="AD19" s="676">
        <v>53737</v>
      </c>
      <c r="AE19" s="676"/>
      <c r="AF19" s="676"/>
      <c r="AG19" s="676"/>
      <c r="AH19" s="676"/>
      <c r="AI19" s="676"/>
      <c r="AJ19" s="676"/>
      <c r="AK19" s="676"/>
      <c r="AL19" s="645">
        <v>0.3</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v>2721</v>
      </c>
      <c r="BH19" s="643"/>
      <c r="BI19" s="643"/>
      <c r="BJ19" s="643"/>
      <c r="BK19" s="643"/>
      <c r="BL19" s="643"/>
      <c r="BM19" s="643"/>
      <c r="BN19" s="644"/>
      <c r="BO19" s="675">
        <v>0</v>
      </c>
      <c r="BP19" s="675"/>
      <c r="BQ19" s="675"/>
      <c r="BR19" s="675"/>
      <c r="BS19" s="648" t="s">
        <v>139</v>
      </c>
      <c r="BT19" s="643"/>
      <c r="BU19" s="643"/>
      <c r="BV19" s="643"/>
      <c r="BW19" s="643"/>
      <c r="BX19" s="643"/>
      <c r="BY19" s="643"/>
      <c r="BZ19" s="643"/>
      <c r="CA19" s="643"/>
      <c r="CB19" s="689"/>
      <c r="CD19" s="681" t="s">
        <v>274</v>
      </c>
      <c r="CE19" s="682"/>
      <c r="CF19" s="682"/>
      <c r="CG19" s="682"/>
      <c r="CH19" s="682"/>
      <c r="CI19" s="682"/>
      <c r="CJ19" s="682"/>
      <c r="CK19" s="682"/>
      <c r="CL19" s="682"/>
      <c r="CM19" s="682"/>
      <c r="CN19" s="682"/>
      <c r="CO19" s="682"/>
      <c r="CP19" s="682"/>
      <c r="CQ19" s="683"/>
      <c r="CR19" s="642" t="s">
        <v>139</v>
      </c>
      <c r="CS19" s="643"/>
      <c r="CT19" s="643"/>
      <c r="CU19" s="643"/>
      <c r="CV19" s="643"/>
      <c r="CW19" s="643"/>
      <c r="CX19" s="643"/>
      <c r="CY19" s="644"/>
      <c r="CZ19" s="675" t="s">
        <v>139</v>
      </c>
      <c r="DA19" s="675"/>
      <c r="DB19" s="675"/>
      <c r="DC19" s="675"/>
      <c r="DD19" s="648" t="s">
        <v>229</v>
      </c>
      <c r="DE19" s="643"/>
      <c r="DF19" s="643"/>
      <c r="DG19" s="643"/>
      <c r="DH19" s="643"/>
      <c r="DI19" s="643"/>
      <c r="DJ19" s="643"/>
      <c r="DK19" s="643"/>
      <c r="DL19" s="643"/>
      <c r="DM19" s="643"/>
      <c r="DN19" s="643"/>
      <c r="DO19" s="643"/>
      <c r="DP19" s="644"/>
      <c r="DQ19" s="648" t="s">
        <v>139</v>
      </c>
      <c r="DR19" s="643"/>
      <c r="DS19" s="643"/>
      <c r="DT19" s="643"/>
      <c r="DU19" s="643"/>
      <c r="DV19" s="643"/>
      <c r="DW19" s="643"/>
      <c r="DX19" s="643"/>
      <c r="DY19" s="643"/>
      <c r="DZ19" s="643"/>
      <c r="EA19" s="643"/>
      <c r="EB19" s="643"/>
      <c r="EC19" s="689"/>
    </row>
    <row r="20" spans="2:133" ht="11.25" customHeight="1" x14ac:dyDescent="0.15">
      <c r="B20" s="639" t="s">
        <v>275</v>
      </c>
      <c r="C20" s="640"/>
      <c r="D20" s="640"/>
      <c r="E20" s="640"/>
      <c r="F20" s="640"/>
      <c r="G20" s="640"/>
      <c r="H20" s="640"/>
      <c r="I20" s="640"/>
      <c r="J20" s="640"/>
      <c r="K20" s="640"/>
      <c r="L20" s="640"/>
      <c r="M20" s="640"/>
      <c r="N20" s="640"/>
      <c r="O20" s="640"/>
      <c r="P20" s="640"/>
      <c r="Q20" s="641"/>
      <c r="R20" s="642">
        <v>4938</v>
      </c>
      <c r="S20" s="643"/>
      <c r="T20" s="643"/>
      <c r="U20" s="643"/>
      <c r="V20" s="643"/>
      <c r="W20" s="643"/>
      <c r="X20" s="643"/>
      <c r="Y20" s="644"/>
      <c r="Z20" s="675">
        <v>0</v>
      </c>
      <c r="AA20" s="675"/>
      <c r="AB20" s="675"/>
      <c r="AC20" s="675"/>
      <c r="AD20" s="676">
        <v>4938</v>
      </c>
      <c r="AE20" s="676"/>
      <c r="AF20" s="676"/>
      <c r="AG20" s="676"/>
      <c r="AH20" s="676"/>
      <c r="AI20" s="676"/>
      <c r="AJ20" s="676"/>
      <c r="AK20" s="676"/>
      <c r="AL20" s="645">
        <v>0</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v>2721</v>
      </c>
      <c r="BH20" s="643"/>
      <c r="BI20" s="643"/>
      <c r="BJ20" s="643"/>
      <c r="BK20" s="643"/>
      <c r="BL20" s="643"/>
      <c r="BM20" s="643"/>
      <c r="BN20" s="644"/>
      <c r="BO20" s="675">
        <v>0</v>
      </c>
      <c r="BP20" s="675"/>
      <c r="BQ20" s="675"/>
      <c r="BR20" s="675"/>
      <c r="BS20" s="648" t="s">
        <v>229</v>
      </c>
      <c r="BT20" s="643"/>
      <c r="BU20" s="643"/>
      <c r="BV20" s="643"/>
      <c r="BW20" s="643"/>
      <c r="BX20" s="643"/>
      <c r="BY20" s="643"/>
      <c r="BZ20" s="643"/>
      <c r="CA20" s="643"/>
      <c r="CB20" s="689"/>
      <c r="CD20" s="681" t="s">
        <v>277</v>
      </c>
      <c r="CE20" s="682"/>
      <c r="CF20" s="682"/>
      <c r="CG20" s="682"/>
      <c r="CH20" s="682"/>
      <c r="CI20" s="682"/>
      <c r="CJ20" s="682"/>
      <c r="CK20" s="682"/>
      <c r="CL20" s="682"/>
      <c r="CM20" s="682"/>
      <c r="CN20" s="682"/>
      <c r="CO20" s="682"/>
      <c r="CP20" s="682"/>
      <c r="CQ20" s="683"/>
      <c r="CR20" s="642">
        <v>56782901</v>
      </c>
      <c r="CS20" s="643"/>
      <c r="CT20" s="643"/>
      <c r="CU20" s="643"/>
      <c r="CV20" s="643"/>
      <c r="CW20" s="643"/>
      <c r="CX20" s="643"/>
      <c r="CY20" s="644"/>
      <c r="CZ20" s="675">
        <v>100</v>
      </c>
      <c r="DA20" s="675"/>
      <c r="DB20" s="675"/>
      <c r="DC20" s="675"/>
      <c r="DD20" s="648">
        <v>7619900</v>
      </c>
      <c r="DE20" s="643"/>
      <c r="DF20" s="643"/>
      <c r="DG20" s="643"/>
      <c r="DH20" s="643"/>
      <c r="DI20" s="643"/>
      <c r="DJ20" s="643"/>
      <c r="DK20" s="643"/>
      <c r="DL20" s="643"/>
      <c r="DM20" s="643"/>
      <c r="DN20" s="643"/>
      <c r="DO20" s="643"/>
      <c r="DP20" s="644"/>
      <c r="DQ20" s="648">
        <v>21881200</v>
      </c>
      <c r="DR20" s="643"/>
      <c r="DS20" s="643"/>
      <c r="DT20" s="643"/>
      <c r="DU20" s="643"/>
      <c r="DV20" s="643"/>
      <c r="DW20" s="643"/>
      <c r="DX20" s="643"/>
      <c r="DY20" s="643"/>
      <c r="DZ20" s="643"/>
      <c r="EA20" s="643"/>
      <c r="EB20" s="643"/>
      <c r="EC20" s="689"/>
    </row>
    <row r="21" spans="2:133" ht="11.25" customHeight="1" x14ac:dyDescent="0.15">
      <c r="B21" s="639" t="s">
        <v>278</v>
      </c>
      <c r="C21" s="640"/>
      <c r="D21" s="640"/>
      <c r="E21" s="640"/>
      <c r="F21" s="640"/>
      <c r="G21" s="640"/>
      <c r="H21" s="640"/>
      <c r="I21" s="640"/>
      <c r="J21" s="640"/>
      <c r="K21" s="640"/>
      <c r="L21" s="640"/>
      <c r="M21" s="640"/>
      <c r="N21" s="640"/>
      <c r="O21" s="640"/>
      <c r="P21" s="640"/>
      <c r="Q21" s="641"/>
      <c r="R21" s="642">
        <v>3681</v>
      </c>
      <c r="S21" s="643"/>
      <c r="T21" s="643"/>
      <c r="U21" s="643"/>
      <c r="V21" s="643"/>
      <c r="W21" s="643"/>
      <c r="X21" s="643"/>
      <c r="Y21" s="644"/>
      <c r="Z21" s="675">
        <v>0</v>
      </c>
      <c r="AA21" s="675"/>
      <c r="AB21" s="675"/>
      <c r="AC21" s="675"/>
      <c r="AD21" s="676">
        <v>3681</v>
      </c>
      <c r="AE21" s="676"/>
      <c r="AF21" s="676"/>
      <c r="AG21" s="676"/>
      <c r="AH21" s="676"/>
      <c r="AI21" s="676"/>
      <c r="AJ21" s="676"/>
      <c r="AK21" s="676"/>
      <c r="AL21" s="645">
        <v>0</v>
      </c>
      <c r="AM21" s="646"/>
      <c r="AN21" s="646"/>
      <c r="AO21" s="677"/>
      <c r="AP21" s="737" t="s">
        <v>279</v>
      </c>
      <c r="AQ21" s="744"/>
      <c r="AR21" s="744"/>
      <c r="AS21" s="744"/>
      <c r="AT21" s="744"/>
      <c r="AU21" s="744"/>
      <c r="AV21" s="744"/>
      <c r="AW21" s="744"/>
      <c r="AX21" s="744"/>
      <c r="AY21" s="744"/>
      <c r="AZ21" s="744"/>
      <c r="BA21" s="744"/>
      <c r="BB21" s="744"/>
      <c r="BC21" s="744"/>
      <c r="BD21" s="744"/>
      <c r="BE21" s="744"/>
      <c r="BF21" s="739"/>
      <c r="BG21" s="642">
        <v>2721</v>
      </c>
      <c r="BH21" s="643"/>
      <c r="BI21" s="643"/>
      <c r="BJ21" s="643"/>
      <c r="BK21" s="643"/>
      <c r="BL21" s="643"/>
      <c r="BM21" s="643"/>
      <c r="BN21" s="644"/>
      <c r="BO21" s="675">
        <v>0</v>
      </c>
      <c r="BP21" s="675"/>
      <c r="BQ21" s="675"/>
      <c r="BR21" s="675"/>
      <c r="BS21" s="648" t="s">
        <v>229</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280</v>
      </c>
      <c r="C22" s="640"/>
      <c r="D22" s="640"/>
      <c r="E22" s="640"/>
      <c r="F22" s="640"/>
      <c r="G22" s="640"/>
      <c r="H22" s="640"/>
      <c r="I22" s="640"/>
      <c r="J22" s="640"/>
      <c r="K22" s="640"/>
      <c r="L22" s="640"/>
      <c r="M22" s="640"/>
      <c r="N22" s="640"/>
      <c r="O22" s="640"/>
      <c r="P22" s="640"/>
      <c r="Q22" s="641"/>
      <c r="R22" s="642">
        <v>5644003</v>
      </c>
      <c r="S22" s="643"/>
      <c r="T22" s="643"/>
      <c r="U22" s="643"/>
      <c r="V22" s="643"/>
      <c r="W22" s="643"/>
      <c r="X22" s="643"/>
      <c r="Y22" s="644"/>
      <c r="Z22" s="675">
        <v>9.6</v>
      </c>
      <c r="AA22" s="675"/>
      <c r="AB22" s="675"/>
      <c r="AC22" s="675"/>
      <c r="AD22" s="676">
        <v>4968777</v>
      </c>
      <c r="AE22" s="676"/>
      <c r="AF22" s="676"/>
      <c r="AG22" s="676"/>
      <c r="AH22" s="676"/>
      <c r="AI22" s="676"/>
      <c r="AJ22" s="676"/>
      <c r="AK22" s="676"/>
      <c r="AL22" s="645">
        <v>24.8</v>
      </c>
      <c r="AM22" s="646"/>
      <c r="AN22" s="646"/>
      <c r="AO22" s="677"/>
      <c r="AP22" s="737" t="s">
        <v>281</v>
      </c>
      <c r="AQ22" s="744"/>
      <c r="AR22" s="744"/>
      <c r="AS22" s="744"/>
      <c r="AT22" s="744"/>
      <c r="AU22" s="744"/>
      <c r="AV22" s="744"/>
      <c r="AW22" s="744"/>
      <c r="AX22" s="744"/>
      <c r="AY22" s="744"/>
      <c r="AZ22" s="744"/>
      <c r="BA22" s="744"/>
      <c r="BB22" s="744"/>
      <c r="BC22" s="744"/>
      <c r="BD22" s="744"/>
      <c r="BE22" s="744"/>
      <c r="BF22" s="739"/>
      <c r="BG22" s="642" t="s">
        <v>139</v>
      </c>
      <c r="BH22" s="643"/>
      <c r="BI22" s="643"/>
      <c r="BJ22" s="643"/>
      <c r="BK22" s="643"/>
      <c r="BL22" s="643"/>
      <c r="BM22" s="643"/>
      <c r="BN22" s="644"/>
      <c r="BO22" s="675" t="s">
        <v>229</v>
      </c>
      <c r="BP22" s="675"/>
      <c r="BQ22" s="675"/>
      <c r="BR22" s="675"/>
      <c r="BS22" s="648" t="s">
        <v>139</v>
      </c>
      <c r="BT22" s="643"/>
      <c r="BU22" s="643"/>
      <c r="BV22" s="643"/>
      <c r="BW22" s="643"/>
      <c r="BX22" s="643"/>
      <c r="BY22" s="643"/>
      <c r="BZ22" s="643"/>
      <c r="CA22" s="643"/>
      <c r="CB22" s="689"/>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283</v>
      </c>
      <c r="C23" s="640"/>
      <c r="D23" s="640"/>
      <c r="E23" s="640"/>
      <c r="F23" s="640"/>
      <c r="G23" s="640"/>
      <c r="H23" s="640"/>
      <c r="I23" s="640"/>
      <c r="J23" s="640"/>
      <c r="K23" s="640"/>
      <c r="L23" s="640"/>
      <c r="M23" s="640"/>
      <c r="N23" s="640"/>
      <c r="O23" s="640"/>
      <c r="P23" s="640"/>
      <c r="Q23" s="641"/>
      <c r="R23" s="642">
        <v>4968777</v>
      </c>
      <c r="S23" s="643"/>
      <c r="T23" s="643"/>
      <c r="U23" s="643"/>
      <c r="V23" s="643"/>
      <c r="W23" s="643"/>
      <c r="X23" s="643"/>
      <c r="Y23" s="644"/>
      <c r="Z23" s="675">
        <v>8.5</v>
      </c>
      <c r="AA23" s="675"/>
      <c r="AB23" s="675"/>
      <c r="AC23" s="675"/>
      <c r="AD23" s="676">
        <v>4968777</v>
      </c>
      <c r="AE23" s="676"/>
      <c r="AF23" s="676"/>
      <c r="AG23" s="676"/>
      <c r="AH23" s="676"/>
      <c r="AI23" s="676"/>
      <c r="AJ23" s="676"/>
      <c r="AK23" s="676"/>
      <c r="AL23" s="645">
        <v>24.8</v>
      </c>
      <c r="AM23" s="646"/>
      <c r="AN23" s="646"/>
      <c r="AO23" s="677"/>
      <c r="AP23" s="737" t="s">
        <v>284</v>
      </c>
      <c r="AQ23" s="744"/>
      <c r="AR23" s="744"/>
      <c r="AS23" s="744"/>
      <c r="AT23" s="744"/>
      <c r="AU23" s="744"/>
      <c r="AV23" s="744"/>
      <c r="AW23" s="744"/>
      <c r="AX23" s="744"/>
      <c r="AY23" s="744"/>
      <c r="AZ23" s="744"/>
      <c r="BA23" s="744"/>
      <c r="BB23" s="744"/>
      <c r="BC23" s="744"/>
      <c r="BD23" s="744"/>
      <c r="BE23" s="744"/>
      <c r="BF23" s="739"/>
      <c r="BG23" s="642" t="s">
        <v>139</v>
      </c>
      <c r="BH23" s="643"/>
      <c r="BI23" s="643"/>
      <c r="BJ23" s="643"/>
      <c r="BK23" s="643"/>
      <c r="BL23" s="643"/>
      <c r="BM23" s="643"/>
      <c r="BN23" s="644"/>
      <c r="BO23" s="675" t="s">
        <v>229</v>
      </c>
      <c r="BP23" s="675"/>
      <c r="BQ23" s="675"/>
      <c r="BR23" s="675"/>
      <c r="BS23" s="648" t="s">
        <v>229</v>
      </c>
      <c r="BT23" s="643"/>
      <c r="BU23" s="643"/>
      <c r="BV23" s="643"/>
      <c r="BW23" s="643"/>
      <c r="BX23" s="643"/>
      <c r="BY23" s="643"/>
      <c r="BZ23" s="643"/>
      <c r="CA23" s="643"/>
      <c r="CB23" s="689"/>
      <c r="CD23" s="746" t="s">
        <v>223</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15">
      <c r="B24" s="639" t="s">
        <v>290</v>
      </c>
      <c r="C24" s="640"/>
      <c r="D24" s="640"/>
      <c r="E24" s="640"/>
      <c r="F24" s="640"/>
      <c r="G24" s="640"/>
      <c r="H24" s="640"/>
      <c r="I24" s="640"/>
      <c r="J24" s="640"/>
      <c r="K24" s="640"/>
      <c r="L24" s="640"/>
      <c r="M24" s="640"/>
      <c r="N24" s="640"/>
      <c r="O24" s="640"/>
      <c r="P24" s="640"/>
      <c r="Q24" s="641"/>
      <c r="R24" s="642">
        <v>675226</v>
      </c>
      <c r="S24" s="643"/>
      <c r="T24" s="643"/>
      <c r="U24" s="643"/>
      <c r="V24" s="643"/>
      <c r="W24" s="643"/>
      <c r="X24" s="643"/>
      <c r="Y24" s="644"/>
      <c r="Z24" s="675">
        <v>1.2</v>
      </c>
      <c r="AA24" s="675"/>
      <c r="AB24" s="675"/>
      <c r="AC24" s="675"/>
      <c r="AD24" s="676" t="s">
        <v>139</v>
      </c>
      <c r="AE24" s="676"/>
      <c r="AF24" s="676"/>
      <c r="AG24" s="676"/>
      <c r="AH24" s="676"/>
      <c r="AI24" s="676"/>
      <c r="AJ24" s="676"/>
      <c r="AK24" s="676"/>
      <c r="AL24" s="645" t="s">
        <v>139</v>
      </c>
      <c r="AM24" s="646"/>
      <c r="AN24" s="646"/>
      <c r="AO24" s="677"/>
      <c r="AP24" s="737" t="s">
        <v>291</v>
      </c>
      <c r="AQ24" s="744"/>
      <c r="AR24" s="744"/>
      <c r="AS24" s="744"/>
      <c r="AT24" s="744"/>
      <c r="AU24" s="744"/>
      <c r="AV24" s="744"/>
      <c r="AW24" s="744"/>
      <c r="AX24" s="744"/>
      <c r="AY24" s="744"/>
      <c r="AZ24" s="744"/>
      <c r="BA24" s="744"/>
      <c r="BB24" s="744"/>
      <c r="BC24" s="744"/>
      <c r="BD24" s="744"/>
      <c r="BE24" s="744"/>
      <c r="BF24" s="739"/>
      <c r="BG24" s="642" t="s">
        <v>139</v>
      </c>
      <c r="BH24" s="643"/>
      <c r="BI24" s="643"/>
      <c r="BJ24" s="643"/>
      <c r="BK24" s="643"/>
      <c r="BL24" s="643"/>
      <c r="BM24" s="643"/>
      <c r="BN24" s="644"/>
      <c r="BO24" s="675" t="s">
        <v>139</v>
      </c>
      <c r="BP24" s="675"/>
      <c r="BQ24" s="675"/>
      <c r="BR24" s="675"/>
      <c r="BS24" s="648" t="s">
        <v>139</v>
      </c>
      <c r="BT24" s="643"/>
      <c r="BU24" s="643"/>
      <c r="BV24" s="643"/>
      <c r="BW24" s="643"/>
      <c r="BX24" s="643"/>
      <c r="BY24" s="643"/>
      <c r="BZ24" s="643"/>
      <c r="CA24" s="643"/>
      <c r="CB24" s="689"/>
      <c r="CD24" s="700" t="s">
        <v>292</v>
      </c>
      <c r="CE24" s="701"/>
      <c r="CF24" s="701"/>
      <c r="CG24" s="701"/>
      <c r="CH24" s="701"/>
      <c r="CI24" s="701"/>
      <c r="CJ24" s="701"/>
      <c r="CK24" s="701"/>
      <c r="CL24" s="701"/>
      <c r="CM24" s="701"/>
      <c r="CN24" s="701"/>
      <c r="CO24" s="701"/>
      <c r="CP24" s="701"/>
      <c r="CQ24" s="702"/>
      <c r="CR24" s="697">
        <v>24756356</v>
      </c>
      <c r="CS24" s="698"/>
      <c r="CT24" s="698"/>
      <c r="CU24" s="698"/>
      <c r="CV24" s="698"/>
      <c r="CW24" s="698"/>
      <c r="CX24" s="698"/>
      <c r="CY24" s="741"/>
      <c r="CZ24" s="742">
        <v>43.6</v>
      </c>
      <c r="DA24" s="715"/>
      <c r="DB24" s="715"/>
      <c r="DC24" s="745"/>
      <c r="DD24" s="740">
        <v>11509594</v>
      </c>
      <c r="DE24" s="698"/>
      <c r="DF24" s="698"/>
      <c r="DG24" s="698"/>
      <c r="DH24" s="698"/>
      <c r="DI24" s="698"/>
      <c r="DJ24" s="698"/>
      <c r="DK24" s="741"/>
      <c r="DL24" s="740">
        <v>11319864</v>
      </c>
      <c r="DM24" s="698"/>
      <c r="DN24" s="698"/>
      <c r="DO24" s="698"/>
      <c r="DP24" s="698"/>
      <c r="DQ24" s="698"/>
      <c r="DR24" s="698"/>
      <c r="DS24" s="698"/>
      <c r="DT24" s="698"/>
      <c r="DU24" s="698"/>
      <c r="DV24" s="741"/>
      <c r="DW24" s="742">
        <v>53.5</v>
      </c>
      <c r="DX24" s="715"/>
      <c r="DY24" s="715"/>
      <c r="DZ24" s="715"/>
      <c r="EA24" s="715"/>
      <c r="EB24" s="715"/>
      <c r="EC24" s="743"/>
    </row>
    <row r="25" spans="2:133" ht="11.25" customHeight="1" x14ac:dyDescent="0.15">
      <c r="B25" s="639" t="s">
        <v>293</v>
      </c>
      <c r="C25" s="640"/>
      <c r="D25" s="640"/>
      <c r="E25" s="640"/>
      <c r="F25" s="640"/>
      <c r="G25" s="640"/>
      <c r="H25" s="640"/>
      <c r="I25" s="640"/>
      <c r="J25" s="640"/>
      <c r="K25" s="640"/>
      <c r="L25" s="640"/>
      <c r="M25" s="640"/>
      <c r="N25" s="640"/>
      <c r="O25" s="640"/>
      <c r="P25" s="640"/>
      <c r="Q25" s="641"/>
      <c r="R25" s="642" t="s">
        <v>229</v>
      </c>
      <c r="S25" s="643"/>
      <c r="T25" s="643"/>
      <c r="U25" s="643"/>
      <c r="V25" s="643"/>
      <c r="W25" s="643"/>
      <c r="X25" s="643"/>
      <c r="Y25" s="644"/>
      <c r="Z25" s="675" t="s">
        <v>229</v>
      </c>
      <c r="AA25" s="675"/>
      <c r="AB25" s="675"/>
      <c r="AC25" s="675"/>
      <c r="AD25" s="676" t="s">
        <v>139</v>
      </c>
      <c r="AE25" s="676"/>
      <c r="AF25" s="676"/>
      <c r="AG25" s="676"/>
      <c r="AH25" s="676"/>
      <c r="AI25" s="676"/>
      <c r="AJ25" s="676"/>
      <c r="AK25" s="676"/>
      <c r="AL25" s="645" t="s">
        <v>139</v>
      </c>
      <c r="AM25" s="646"/>
      <c r="AN25" s="646"/>
      <c r="AO25" s="677"/>
      <c r="AP25" s="737" t="s">
        <v>294</v>
      </c>
      <c r="AQ25" s="744"/>
      <c r="AR25" s="744"/>
      <c r="AS25" s="744"/>
      <c r="AT25" s="744"/>
      <c r="AU25" s="744"/>
      <c r="AV25" s="744"/>
      <c r="AW25" s="744"/>
      <c r="AX25" s="744"/>
      <c r="AY25" s="744"/>
      <c r="AZ25" s="744"/>
      <c r="BA25" s="744"/>
      <c r="BB25" s="744"/>
      <c r="BC25" s="744"/>
      <c r="BD25" s="744"/>
      <c r="BE25" s="744"/>
      <c r="BF25" s="739"/>
      <c r="BG25" s="642" t="s">
        <v>229</v>
      </c>
      <c r="BH25" s="643"/>
      <c r="BI25" s="643"/>
      <c r="BJ25" s="643"/>
      <c r="BK25" s="643"/>
      <c r="BL25" s="643"/>
      <c r="BM25" s="643"/>
      <c r="BN25" s="644"/>
      <c r="BO25" s="675" t="s">
        <v>229</v>
      </c>
      <c r="BP25" s="675"/>
      <c r="BQ25" s="675"/>
      <c r="BR25" s="675"/>
      <c r="BS25" s="648" t="s">
        <v>139</v>
      </c>
      <c r="BT25" s="643"/>
      <c r="BU25" s="643"/>
      <c r="BV25" s="643"/>
      <c r="BW25" s="643"/>
      <c r="BX25" s="643"/>
      <c r="BY25" s="643"/>
      <c r="BZ25" s="643"/>
      <c r="CA25" s="643"/>
      <c r="CB25" s="689"/>
      <c r="CD25" s="681" t="s">
        <v>295</v>
      </c>
      <c r="CE25" s="682"/>
      <c r="CF25" s="682"/>
      <c r="CG25" s="682"/>
      <c r="CH25" s="682"/>
      <c r="CI25" s="682"/>
      <c r="CJ25" s="682"/>
      <c r="CK25" s="682"/>
      <c r="CL25" s="682"/>
      <c r="CM25" s="682"/>
      <c r="CN25" s="682"/>
      <c r="CO25" s="682"/>
      <c r="CP25" s="682"/>
      <c r="CQ25" s="683"/>
      <c r="CR25" s="642">
        <v>5673322</v>
      </c>
      <c r="CS25" s="661"/>
      <c r="CT25" s="661"/>
      <c r="CU25" s="661"/>
      <c r="CV25" s="661"/>
      <c r="CW25" s="661"/>
      <c r="CX25" s="661"/>
      <c r="CY25" s="662"/>
      <c r="CZ25" s="645">
        <v>10</v>
      </c>
      <c r="DA25" s="663"/>
      <c r="DB25" s="663"/>
      <c r="DC25" s="664"/>
      <c r="DD25" s="648">
        <v>4910856</v>
      </c>
      <c r="DE25" s="661"/>
      <c r="DF25" s="661"/>
      <c r="DG25" s="661"/>
      <c r="DH25" s="661"/>
      <c r="DI25" s="661"/>
      <c r="DJ25" s="661"/>
      <c r="DK25" s="662"/>
      <c r="DL25" s="648">
        <v>4773532</v>
      </c>
      <c r="DM25" s="661"/>
      <c r="DN25" s="661"/>
      <c r="DO25" s="661"/>
      <c r="DP25" s="661"/>
      <c r="DQ25" s="661"/>
      <c r="DR25" s="661"/>
      <c r="DS25" s="661"/>
      <c r="DT25" s="661"/>
      <c r="DU25" s="661"/>
      <c r="DV25" s="662"/>
      <c r="DW25" s="645">
        <v>22.5</v>
      </c>
      <c r="DX25" s="663"/>
      <c r="DY25" s="663"/>
      <c r="DZ25" s="663"/>
      <c r="EA25" s="663"/>
      <c r="EB25" s="663"/>
      <c r="EC25" s="684"/>
    </row>
    <row r="26" spans="2:133" ht="11.25" customHeight="1" x14ac:dyDescent="0.15">
      <c r="B26" s="639" t="s">
        <v>296</v>
      </c>
      <c r="C26" s="640"/>
      <c r="D26" s="640"/>
      <c r="E26" s="640"/>
      <c r="F26" s="640"/>
      <c r="G26" s="640"/>
      <c r="H26" s="640"/>
      <c r="I26" s="640"/>
      <c r="J26" s="640"/>
      <c r="K26" s="640"/>
      <c r="L26" s="640"/>
      <c r="M26" s="640"/>
      <c r="N26" s="640"/>
      <c r="O26" s="640"/>
      <c r="P26" s="640"/>
      <c r="Q26" s="641"/>
      <c r="R26" s="642">
        <v>19840914</v>
      </c>
      <c r="S26" s="643"/>
      <c r="T26" s="643"/>
      <c r="U26" s="643"/>
      <c r="V26" s="643"/>
      <c r="W26" s="643"/>
      <c r="X26" s="643"/>
      <c r="Y26" s="644"/>
      <c r="Z26" s="675">
        <v>33.9</v>
      </c>
      <c r="AA26" s="675"/>
      <c r="AB26" s="675"/>
      <c r="AC26" s="675"/>
      <c r="AD26" s="676">
        <v>19165688</v>
      </c>
      <c r="AE26" s="676"/>
      <c r="AF26" s="676"/>
      <c r="AG26" s="676"/>
      <c r="AH26" s="676"/>
      <c r="AI26" s="676"/>
      <c r="AJ26" s="676"/>
      <c r="AK26" s="676"/>
      <c r="AL26" s="645">
        <v>95.7</v>
      </c>
      <c r="AM26" s="646"/>
      <c r="AN26" s="646"/>
      <c r="AO26" s="677"/>
      <c r="AP26" s="737" t="s">
        <v>297</v>
      </c>
      <c r="AQ26" s="738"/>
      <c r="AR26" s="738"/>
      <c r="AS26" s="738"/>
      <c r="AT26" s="738"/>
      <c r="AU26" s="738"/>
      <c r="AV26" s="738"/>
      <c r="AW26" s="738"/>
      <c r="AX26" s="738"/>
      <c r="AY26" s="738"/>
      <c r="AZ26" s="738"/>
      <c r="BA26" s="738"/>
      <c r="BB26" s="738"/>
      <c r="BC26" s="738"/>
      <c r="BD26" s="738"/>
      <c r="BE26" s="738"/>
      <c r="BF26" s="739"/>
      <c r="BG26" s="642" t="s">
        <v>139</v>
      </c>
      <c r="BH26" s="643"/>
      <c r="BI26" s="643"/>
      <c r="BJ26" s="643"/>
      <c r="BK26" s="643"/>
      <c r="BL26" s="643"/>
      <c r="BM26" s="643"/>
      <c r="BN26" s="644"/>
      <c r="BO26" s="675" t="s">
        <v>139</v>
      </c>
      <c r="BP26" s="675"/>
      <c r="BQ26" s="675"/>
      <c r="BR26" s="675"/>
      <c r="BS26" s="648" t="s">
        <v>139</v>
      </c>
      <c r="BT26" s="643"/>
      <c r="BU26" s="643"/>
      <c r="BV26" s="643"/>
      <c r="BW26" s="643"/>
      <c r="BX26" s="643"/>
      <c r="BY26" s="643"/>
      <c r="BZ26" s="643"/>
      <c r="CA26" s="643"/>
      <c r="CB26" s="689"/>
      <c r="CD26" s="681" t="s">
        <v>298</v>
      </c>
      <c r="CE26" s="682"/>
      <c r="CF26" s="682"/>
      <c r="CG26" s="682"/>
      <c r="CH26" s="682"/>
      <c r="CI26" s="682"/>
      <c r="CJ26" s="682"/>
      <c r="CK26" s="682"/>
      <c r="CL26" s="682"/>
      <c r="CM26" s="682"/>
      <c r="CN26" s="682"/>
      <c r="CO26" s="682"/>
      <c r="CP26" s="682"/>
      <c r="CQ26" s="683"/>
      <c r="CR26" s="642">
        <v>3279127</v>
      </c>
      <c r="CS26" s="643"/>
      <c r="CT26" s="643"/>
      <c r="CU26" s="643"/>
      <c r="CV26" s="643"/>
      <c r="CW26" s="643"/>
      <c r="CX26" s="643"/>
      <c r="CY26" s="644"/>
      <c r="CZ26" s="645">
        <v>5.8</v>
      </c>
      <c r="DA26" s="663"/>
      <c r="DB26" s="663"/>
      <c r="DC26" s="664"/>
      <c r="DD26" s="648">
        <v>2986332</v>
      </c>
      <c r="DE26" s="643"/>
      <c r="DF26" s="643"/>
      <c r="DG26" s="643"/>
      <c r="DH26" s="643"/>
      <c r="DI26" s="643"/>
      <c r="DJ26" s="643"/>
      <c r="DK26" s="644"/>
      <c r="DL26" s="648" t="s">
        <v>229</v>
      </c>
      <c r="DM26" s="643"/>
      <c r="DN26" s="643"/>
      <c r="DO26" s="643"/>
      <c r="DP26" s="643"/>
      <c r="DQ26" s="643"/>
      <c r="DR26" s="643"/>
      <c r="DS26" s="643"/>
      <c r="DT26" s="643"/>
      <c r="DU26" s="643"/>
      <c r="DV26" s="644"/>
      <c r="DW26" s="645" t="s">
        <v>139</v>
      </c>
      <c r="DX26" s="663"/>
      <c r="DY26" s="663"/>
      <c r="DZ26" s="663"/>
      <c r="EA26" s="663"/>
      <c r="EB26" s="663"/>
      <c r="EC26" s="684"/>
    </row>
    <row r="27" spans="2:133" ht="11.25" customHeight="1" x14ac:dyDescent="0.15">
      <c r="B27" s="639" t="s">
        <v>299</v>
      </c>
      <c r="C27" s="640"/>
      <c r="D27" s="640"/>
      <c r="E27" s="640"/>
      <c r="F27" s="640"/>
      <c r="G27" s="640"/>
      <c r="H27" s="640"/>
      <c r="I27" s="640"/>
      <c r="J27" s="640"/>
      <c r="K27" s="640"/>
      <c r="L27" s="640"/>
      <c r="M27" s="640"/>
      <c r="N27" s="640"/>
      <c r="O27" s="640"/>
      <c r="P27" s="640"/>
      <c r="Q27" s="641"/>
      <c r="R27" s="642">
        <v>12240</v>
      </c>
      <c r="S27" s="643"/>
      <c r="T27" s="643"/>
      <c r="U27" s="643"/>
      <c r="V27" s="643"/>
      <c r="W27" s="643"/>
      <c r="X27" s="643"/>
      <c r="Y27" s="644"/>
      <c r="Z27" s="675">
        <v>0</v>
      </c>
      <c r="AA27" s="675"/>
      <c r="AB27" s="675"/>
      <c r="AC27" s="675"/>
      <c r="AD27" s="676">
        <v>12240</v>
      </c>
      <c r="AE27" s="676"/>
      <c r="AF27" s="676"/>
      <c r="AG27" s="676"/>
      <c r="AH27" s="676"/>
      <c r="AI27" s="676"/>
      <c r="AJ27" s="676"/>
      <c r="AK27" s="676"/>
      <c r="AL27" s="645">
        <v>0.1</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11965570</v>
      </c>
      <c r="BH27" s="643"/>
      <c r="BI27" s="643"/>
      <c r="BJ27" s="643"/>
      <c r="BK27" s="643"/>
      <c r="BL27" s="643"/>
      <c r="BM27" s="643"/>
      <c r="BN27" s="644"/>
      <c r="BO27" s="675">
        <v>100</v>
      </c>
      <c r="BP27" s="675"/>
      <c r="BQ27" s="675"/>
      <c r="BR27" s="675"/>
      <c r="BS27" s="648" t="s">
        <v>229</v>
      </c>
      <c r="BT27" s="643"/>
      <c r="BU27" s="643"/>
      <c r="BV27" s="643"/>
      <c r="BW27" s="643"/>
      <c r="BX27" s="643"/>
      <c r="BY27" s="643"/>
      <c r="BZ27" s="643"/>
      <c r="CA27" s="643"/>
      <c r="CB27" s="689"/>
      <c r="CD27" s="681" t="s">
        <v>301</v>
      </c>
      <c r="CE27" s="682"/>
      <c r="CF27" s="682"/>
      <c r="CG27" s="682"/>
      <c r="CH27" s="682"/>
      <c r="CI27" s="682"/>
      <c r="CJ27" s="682"/>
      <c r="CK27" s="682"/>
      <c r="CL27" s="682"/>
      <c r="CM27" s="682"/>
      <c r="CN27" s="682"/>
      <c r="CO27" s="682"/>
      <c r="CP27" s="682"/>
      <c r="CQ27" s="683"/>
      <c r="CR27" s="642">
        <v>16254250</v>
      </c>
      <c r="CS27" s="661"/>
      <c r="CT27" s="661"/>
      <c r="CU27" s="661"/>
      <c r="CV27" s="661"/>
      <c r="CW27" s="661"/>
      <c r="CX27" s="661"/>
      <c r="CY27" s="662"/>
      <c r="CZ27" s="645">
        <v>28.6</v>
      </c>
      <c r="DA27" s="663"/>
      <c r="DB27" s="663"/>
      <c r="DC27" s="664"/>
      <c r="DD27" s="648">
        <v>3833466</v>
      </c>
      <c r="DE27" s="661"/>
      <c r="DF27" s="661"/>
      <c r="DG27" s="661"/>
      <c r="DH27" s="661"/>
      <c r="DI27" s="661"/>
      <c r="DJ27" s="661"/>
      <c r="DK27" s="662"/>
      <c r="DL27" s="648">
        <v>3781060</v>
      </c>
      <c r="DM27" s="661"/>
      <c r="DN27" s="661"/>
      <c r="DO27" s="661"/>
      <c r="DP27" s="661"/>
      <c r="DQ27" s="661"/>
      <c r="DR27" s="661"/>
      <c r="DS27" s="661"/>
      <c r="DT27" s="661"/>
      <c r="DU27" s="661"/>
      <c r="DV27" s="662"/>
      <c r="DW27" s="645">
        <v>17.899999999999999</v>
      </c>
      <c r="DX27" s="663"/>
      <c r="DY27" s="663"/>
      <c r="DZ27" s="663"/>
      <c r="EA27" s="663"/>
      <c r="EB27" s="663"/>
      <c r="EC27" s="684"/>
    </row>
    <row r="28" spans="2:133" ht="11.25" customHeight="1" x14ac:dyDescent="0.15">
      <c r="B28" s="639" t="s">
        <v>302</v>
      </c>
      <c r="C28" s="640"/>
      <c r="D28" s="640"/>
      <c r="E28" s="640"/>
      <c r="F28" s="640"/>
      <c r="G28" s="640"/>
      <c r="H28" s="640"/>
      <c r="I28" s="640"/>
      <c r="J28" s="640"/>
      <c r="K28" s="640"/>
      <c r="L28" s="640"/>
      <c r="M28" s="640"/>
      <c r="N28" s="640"/>
      <c r="O28" s="640"/>
      <c r="P28" s="640"/>
      <c r="Q28" s="641"/>
      <c r="R28" s="642">
        <v>207737</v>
      </c>
      <c r="S28" s="643"/>
      <c r="T28" s="643"/>
      <c r="U28" s="643"/>
      <c r="V28" s="643"/>
      <c r="W28" s="643"/>
      <c r="X28" s="643"/>
      <c r="Y28" s="644"/>
      <c r="Z28" s="675">
        <v>0.4</v>
      </c>
      <c r="AA28" s="675"/>
      <c r="AB28" s="675"/>
      <c r="AC28" s="675"/>
      <c r="AD28" s="676">
        <v>393</v>
      </c>
      <c r="AE28" s="676"/>
      <c r="AF28" s="676"/>
      <c r="AG28" s="676"/>
      <c r="AH28" s="676"/>
      <c r="AI28" s="676"/>
      <c r="AJ28" s="676"/>
      <c r="AK28" s="676"/>
      <c r="AL28" s="645">
        <v>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303</v>
      </c>
      <c r="CE28" s="682"/>
      <c r="CF28" s="682"/>
      <c r="CG28" s="682"/>
      <c r="CH28" s="682"/>
      <c r="CI28" s="682"/>
      <c r="CJ28" s="682"/>
      <c r="CK28" s="682"/>
      <c r="CL28" s="682"/>
      <c r="CM28" s="682"/>
      <c r="CN28" s="682"/>
      <c r="CO28" s="682"/>
      <c r="CP28" s="682"/>
      <c r="CQ28" s="683"/>
      <c r="CR28" s="642">
        <v>2828784</v>
      </c>
      <c r="CS28" s="643"/>
      <c r="CT28" s="643"/>
      <c r="CU28" s="643"/>
      <c r="CV28" s="643"/>
      <c r="CW28" s="643"/>
      <c r="CX28" s="643"/>
      <c r="CY28" s="644"/>
      <c r="CZ28" s="645">
        <v>5</v>
      </c>
      <c r="DA28" s="663"/>
      <c r="DB28" s="663"/>
      <c r="DC28" s="664"/>
      <c r="DD28" s="648">
        <v>2765272</v>
      </c>
      <c r="DE28" s="643"/>
      <c r="DF28" s="643"/>
      <c r="DG28" s="643"/>
      <c r="DH28" s="643"/>
      <c r="DI28" s="643"/>
      <c r="DJ28" s="643"/>
      <c r="DK28" s="644"/>
      <c r="DL28" s="648">
        <v>2765272</v>
      </c>
      <c r="DM28" s="643"/>
      <c r="DN28" s="643"/>
      <c r="DO28" s="643"/>
      <c r="DP28" s="643"/>
      <c r="DQ28" s="643"/>
      <c r="DR28" s="643"/>
      <c r="DS28" s="643"/>
      <c r="DT28" s="643"/>
      <c r="DU28" s="643"/>
      <c r="DV28" s="644"/>
      <c r="DW28" s="645">
        <v>13.1</v>
      </c>
      <c r="DX28" s="663"/>
      <c r="DY28" s="663"/>
      <c r="DZ28" s="663"/>
      <c r="EA28" s="663"/>
      <c r="EB28" s="663"/>
      <c r="EC28" s="684"/>
    </row>
    <row r="29" spans="2:133" ht="11.25" customHeight="1" x14ac:dyDescent="0.15">
      <c r="B29" s="639" t="s">
        <v>304</v>
      </c>
      <c r="C29" s="640"/>
      <c r="D29" s="640"/>
      <c r="E29" s="640"/>
      <c r="F29" s="640"/>
      <c r="G29" s="640"/>
      <c r="H29" s="640"/>
      <c r="I29" s="640"/>
      <c r="J29" s="640"/>
      <c r="K29" s="640"/>
      <c r="L29" s="640"/>
      <c r="M29" s="640"/>
      <c r="N29" s="640"/>
      <c r="O29" s="640"/>
      <c r="P29" s="640"/>
      <c r="Q29" s="641"/>
      <c r="R29" s="642">
        <v>179484</v>
      </c>
      <c r="S29" s="643"/>
      <c r="T29" s="643"/>
      <c r="U29" s="643"/>
      <c r="V29" s="643"/>
      <c r="W29" s="643"/>
      <c r="X29" s="643"/>
      <c r="Y29" s="644"/>
      <c r="Z29" s="675">
        <v>0.3</v>
      </c>
      <c r="AA29" s="675"/>
      <c r="AB29" s="675"/>
      <c r="AC29" s="675"/>
      <c r="AD29" s="676">
        <v>3295</v>
      </c>
      <c r="AE29" s="676"/>
      <c r="AF29" s="676"/>
      <c r="AG29" s="676"/>
      <c r="AH29" s="676"/>
      <c r="AI29" s="676"/>
      <c r="AJ29" s="676"/>
      <c r="AK29" s="676"/>
      <c r="AL29" s="645">
        <v>0</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305</v>
      </c>
      <c r="CE29" s="732"/>
      <c r="CF29" s="681" t="s">
        <v>306</v>
      </c>
      <c r="CG29" s="682"/>
      <c r="CH29" s="682"/>
      <c r="CI29" s="682"/>
      <c r="CJ29" s="682"/>
      <c r="CK29" s="682"/>
      <c r="CL29" s="682"/>
      <c r="CM29" s="682"/>
      <c r="CN29" s="682"/>
      <c r="CO29" s="682"/>
      <c r="CP29" s="682"/>
      <c r="CQ29" s="683"/>
      <c r="CR29" s="642">
        <v>2828784</v>
      </c>
      <c r="CS29" s="661"/>
      <c r="CT29" s="661"/>
      <c r="CU29" s="661"/>
      <c r="CV29" s="661"/>
      <c r="CW29" s="661"/>
      <c r="CX29" s="661"/>
      <c r="CY29" s="662"/>
      <c r="CZ29" s="645">
        <v>5</v>
      </c>
      <c r="DA29" s="663"/>
      <c r="DB29" s="663"/>
      <c r="DC29" s="664"/>
      <c r="DD29" s="648">
        <v>2765272</v>
      </c>
      <c r="DE29" s="661"/>
      <c r="DF29" s="661"/>
      <c r="DG29" s="661"/>
      <c r="DH29" s="661"/>
      <c r="DI29" s="661"/>
      <c r="DJ29" s="661"/>
      <c r="DK29" s="662"/>
      <c r="DL29" s="648">
        <v>2765272</v>
      </c>
      <c r="DM29" s="661"/>
      <c r="DN29" s="661"/>
      <c r="DO29" s="661"/>
      <c r="DP29" s="661"/>
      <c r="DQ29" s="661"/>
      <c r="DR29" s="661"/>
      <c r="DS29" s="661"/>
      <c r="DT29" s="661"/>
      <c r="DU29" s="661"/>
      <c r="DV29" s="662"/>
      <c r="DW29" s="645">
        <v>13.1</v>
      </c>
      <c r="DX29" s="663"/>
      <c r="DY29" s="663"/>
      <c r="DZ29" s="663"/>
      <c r="EA29" s="663"/>
      <c r="EB29" s="663"/>
      <c r="EC29" s="684"/>
    </row>
    <row r="30" spans="2:133" ht="11.25" customHeight="1" x14ac:dyDescent="0.15">
      <c r="B30" s="639" t="s">
        <v>307</v>
      </c>
      <c r="C30" s="640"/>
      <c r="D30" s="640"/>
      <c r="E30" s="640"/>
      <c r="F30" s="640"/>
      <c r="G30" s="640"/>
      <c r="H30" s="640"/>
      <c r="I30" s="640"/>
      <c r="J30" s="640"/>
      <c r="K30" s="640"/>
      <c r="L30" s="640"/>
      <c r="M30" s="640"/>
      <c r="N30" s="640"/>
      <c r="O30" s="640"/>
      <c r="P30" s="640"/>
      <c r="Q30" s="641"/>
      <c r="R30" s="642">
        <v>206959</v>
      </c>
      <c r="S30" s="643"/>
      <c r="T30" s="643"/>
      <c r="U30" s="643"/>
      <c r="V30" s="643"/>
      <c r="W30" s="643"/>
      <c r="X30" s="643"/>
      <c r="Y30" s="644"/>
      <c r="Z30" s="675">
        <v>0.4</v>
      </c>
      <c r="AA30" s="675"/>
      <c r="AB30" s="675"/>
      <c r="AC30" s="675"/>
      <c r="AD30" s="676">
        <v>671</v>
      </c>
      <c r="AE30" s="676"/>
      <c r="AF30" s="676"/>
      <c r="AG30" s="676"/>
      <c r="AH30" s="676"/>
      <c r="AI30" s="676"/>
      <c r="AJ30" s="676"/>
      <c r="AK30" s="676"/>
      <c r="AL30" s="645">
        <v>0</v>
      </c>
      <c r="AM30" s="646"/>
      <c r="AN30" s="646"/>
      <c r="AO30" s="677"/>
      <c r="AP30" s="703" t="s">
        <v>223</v>
      </c>
      <c r="AQ30" s="704"/>
      <c r="AR30" s="704"/>
      <c r="AS30" s="704"/>
      <c r="AT30" s="704"/>
      <c r="AU30" s="704"/>
      <c r="AV30" s="704"/>
      <c r="AW30" s="704"/>
      <c r="AX30" s="704"/>
      <c r="AY30" s="704"/>
      <c r="AZ30" s="704"/>
      <c r="BA30" s="704"/>
      <c r="BB30" s="704"/>
      <c r="BC30" s="704"/>
      <c r="BD30" s="704"/>
      <c r="BE30" s="704"/>
      <c r="BF30" s="705"/>
      <c r="BG30" s="703" t="s">
        <v>308</v>
      </c>
      <c r="BH30" s="728"/>
      <c r="BI30" s="728"/>
      <c r="BJ30" s="728"/>
      <c r="BK30" s="728"/>
      <c r="BL30" s="728"/>
      <c r="BM30" s="728"/>
      <c r="BN30" s="728"/>
      <c r="BO30" s="728"/>
      <c r="BP30" s="728"/>
      <c r="BQ30" s="729"/>
      <c r="BR30" s="703" t="s">
        <v>309</v>
      </c>
      <c r="BS30" s="728"/>
      <c r="BT30" s="728"/>
      <c r="BU30" s="728"/>
      <c r="BV30" s="728"/>
      <c r="BW30" s="728"/>
      <c r="BX30" s="728"/>
      <c r="BY30" s="728"/>
      <c r="BZ30" s="728"/>
      <c r="CA30" s="728"/>
      <c r="CB30" s="729"/>
      <c r="CD30" s="733"/>
      <c r="CE30" s="734"/>
      <c r="CF30" s="681" t="s">
        <v>310</v>
      </c>
      <c r="CG30" s="682"/>
      <c r="CH30" s="682"/>
      <c r="CI30" s="682"/>
      <c r="CJ30" s="682"/>
      <c r="CK30" s="682"/>
      <c r="CL30" s="682"/>
      <c r="CM30" s="682"/>
      <c r="CN30" s="682"/>
      <c r="CO30" s="682"/>
      <c r="CP30" s="682"/>
      <c r="CQ30" s="683"/>
      <c r="CR30" s="642">
        <v>2619618</v>
      </c>
      <c r="CS30" s="643"/>
      <c r="CT30" s="643"/>
      <c r="CU30" s="643"/>
      <c r="CV30" s="643"/>
      <c r="CW30" s="643"/>
      <c r="CX30" s="643"/>
      <c r="CY30" s="644"/>
      <c r="CZ30" s="645">
        <v>4.5999999999999996</v>
      </c>
      <c r="DA30" s="663"/>
      <c r="DB30" s="663"/>
      <c r="DC30" s="664"/>
      <c r="DD30" s="648">
        <v>2556347</v>
      </c>
      <c r="DE30" s="643"/>
      <c r="DF30" s="643"/>
      <c r="DG30" s="643"/>
      <c r="DH30" s="643"/>
      <c r="DI30" s="643"/>
      <c r="DJ30" s="643"/>
      <c r="DK30" s="644"/>
      <c r="DL30" s="648">
        <v>2556347</v>
      </c>
      <c r="DM30" s="643"/>
      <c r="DN30" s="643"/>
      <c r="DO30" s="643"/>
      <c r="DP30" s="643"/>
      <c r="DQ30" s="643"/>
      <c r="DR30" s="643"/>
      <c r="DS30" s="643"/>
      <c r="DT30" s="643"/>
      <c r="DU30" s="643"/>
      <c r="DV30" s="644"/>
      <c r="DW30" s="645">
        <v>12.1</v>
      </c>
      <c r="DX30" s="663"/>
      <c r="DY30" s="663"/>
      <c r="DZ30" s="663"/>
      <c r="EA30" s="663"/>
      <c r="EB30" s="663"/>
      <c r="EC30" s="684"/>
    </row>
    <row r="31" spans="2:133" ht="11.25" customHeight="1" x14ac:dyDescent="0.15">
      <c r="B31" s="639" t="s">
        <v>311</v>
      </c>
      <c r="C31" s="640"/>
      <c r="D31" s="640"/>
      <c r="E31" s="640"/>
      <c r="F31" s="640"/>
      <c r="G31" s="640"/>
      <c r="H31" s="640"/>
      <c r="I31" s="640"/>
      <c r="J31" s="640"/>
      <c r="K31" s="640"/>
      <c r="L31" s="640"/>
      <c r="M31" s="640"/>
      <c r="N31" s="640"/>
      <c r="O31" s="640"/>
      <c r="P31" s="640"/>
      <c r="Q31" s="641"/>
      <c r="R31" s="642">
        <v>25680539</v>
      </c>
      <c r="S31" s="643"/>
      <c r="T31" s="643"/>
      <c r="U31" s="643"/>
      <c r="V31" s="643"/>
      <c r="W31" s="643"/>
      <c r="X31" s="643"/>
      <c r="Y31" s="644"/>
      <c r="Z31" s="675">
        <v>43.9</v>
      </c>
      <c r="AA31" s="675"/>
      <c r="AB31" s="675"/>
      <c r="AC31" s="675"/>
      <c r="AD31" s="676" t="s">
        <v>229</v>
      </c>
      <c r="AE31" s="676"/>
      <c r="AF31" s="676"/>
      <c r="AG31" s="676"/>
      <c r="AH31" s="676"/>
      <c r="AI31" s="676"/>
      <c r="AJ31" s="676"/>
      <c r="AK31" s="676"/>
      <c r="AL31" s="645" t="s">
        <v>229</v>
      </c>
      <c r="AM31" s="646"/>
      <c r="AN31" s="646"/>
      <c r="AO31" s="677"/>
      <c r="AP31" s="717" t="s">
        <v>312</v>
      </c>
      <c r="AQ31" s="718"/>
      <c r="AR31" s="718"/>
      <c r="AS31" s="718"/>
      <c r="AT31" s="723" t="s">
        <v>313</v>
      </c>
      <c r="AU31" s="231"/>
      <c r="AV31" s="231"/>
      <c r="AW31" s="231"/>
      <c r="AX31" s="710" t="s">
        <v>189</v>
      </c>
      <c r="AY31" s="711"/>
      <c r="AZ31" s="711"/>
      <c r="BA31" s="711"/>
      <c r="BB31" s="711"/>
      <c r="BC31" s="711"/>
      <c r="BD31" s="711"/>
      <c r="BE31" s="711"/>
      <c r="BF31" s="712"/>
      <c r="BG31" s="713">
        <v>98.8</v>
      </c>
      <c r="BH31" s="714"/>
      <c r="BI31" s="714"/>
      <c r="BJ31" s="714"/>
      <c r="BK31" s="714"/>
      <c r="BL31" s="714"/>
      <c r="BM31" s="715">
        <v>97.7</v>
      </c>
      <c r="BN31" s="714"/>
      <c r="BO31" s="714"/>
      <c r="BP31" s="714"/>
      <c r="BQ31" s="716"/>
      <c r="BR31" s="713">
        <v>98.9</v>
      </c>
      <c r="BS31" s="714"/>
      <c r="BT31" s="714"/>
      <c r="BU31" s="714"/>
      <c r="BV31" s="714"/>
      <c r="BW31" s="714"/>
      <c r="BX31" s="715">
        <v>97.7</v>
      </c>
      <c r="BY31" s="714"/>
      <c r="BZ31" s="714"/>
      <c r="CA31" s="714"/>
      <c r="CB31" s="716"/>
      <c r="CD31" s="733"/>
      <c r="CE31" s="734"/>
      <c r="CF31" s="681" t="s">
        <v>314</v>
      </c>
      <c r="CG31" s="682"/>
      <c r="CH31" s="682"/>
      <c r="CI31" s="682"/>
      <c r="CJ31" s="682"/>
      <c r="CK31" s="682"/>
      <c r="CL31" s="682"/>
      <c r="CM31" s="682"/>
      <c r="CN31" s="682"/>
      <c r="CO31" s="682"/>
      <c r="CP31" s="682"/>
      <c r="CQ31" s="683"/>
      <c r="CR31" s="642">
        <v>209166</v>
      </c>
      <c r="CS31" s="661"/>
      <c r="CT31" s="661"/>
      <c r="CU31" s="661"/>
      <c r="CV31" s="661"/>
      <c r="CW31" s="661"/>
      <c r="CX31" s="661"/>
      <c r="CY31" s="662"/>
      <c r="CZ31" s="645">
        <v>0.4</v>
      </c>
      <c r="DA31" s="663"/>
      <c r="DB31" s="663"/>
      <c r="DC31" s="664"/>
      <c r="DD31" s="648">
        <v>208925</v>
      </c>
      <c r="DE31" s="661"/>
      <c r="DF31" s="661"/>
      <c r="DG31" s="661"/>
      <c r="DH31" s="661"/>
      <c r="DI31" s="661"/>
      <c r="DJ31" s="661"/>
      <c r="DK31" s="662"/>
      <c r="DL31" s="648">
        <v>208925</v>
      </c>
      <c r="DM31" s="661"/>
      <c r="DN31" s="661"/>
      <c r="DO31" s="661"/>
      <c r="DP31" s="661"/>
      <c r="DQ31" s="661"/>
      <c r="DR31" s="661"/>
      <c r="DS31" s="661"/>
      <c r="DT31" s="661"/>
      <c r="DU31" s="661"/>
      <c r="DV31" s="662"/>
      <c r="DW31" s="645">
        <v>1</v>
      </c>
      <c r="DX31" s="663"/>
      <c r="DY31" s="663"/>
      <c r="DZ31" s="663"/>
      <c r="EA31" s="663"/>
      <c r="EB31" s="663"/>
      <c r="EC31" s="684"/>
    </row>
    <row r="32" spans="2:133" ht="11.25" customHeight="1" x14ac:dyDescent="0.15">
      <c r="B32" s="706" t="s">
        <v>315</v>
      </c>
      <c r="C32" s="707"/>
      <c r="D32" s="707"/>
      <c r="E32" s="707"/>
      <c r="F32" s="707"/>
      <c r="G32" s="707"/>
      <c r="H32" s="707"/>
      <c r="I32" s="707"/>
      <c r="J32" s="707"/>
      <c r="K32" s="707"/>
      <c r="L32" s="707"/>
      <c r="M32" s="707"/>
      <c r="N32" s="707"/>
      <c r="O32" s="707"/>
      <c r="P32" s="707"/>
      <c r="Q32" s="708"/>
      <c r="R32" s="642">
        <v>666268</v>
      </c>
      <c r="S32" s="643"/>
      <c r="T32" s="643"/>
      <c r="U32" s="643"/>
      <c r="V32" s="643"/>
      <c r="W32" s="643"/>
      <c r="X32" s="643"/>
      <c r="Y32" s="644"/>
      <c r="Z32" s="675">
        <v>1.1000000000000001</v>
      </c>
      <c r="AA32" s="675"/>
      <c r="AB32" s="675"/>
      <c r="AC32" s="675"/>
      <c r="AD32" s="676">
        <v>666268</v>
      </c>
      <c r="AE32" s="676"/>
      <c r="AF32" s="676"/>
      <c r="AG32" s="676"/>
      <c r="AH32" s="676"/>
      <c r="AI32" s="676"/>
      <c r="AJ32" s="676"/>
      <c r="AK32" s="676"/>
      <c r="AL32" s="645">
        <v>3.3</v>
      </c>
      <c r="AM32" s="646"/>
      <c r="AN32" s="646"/>
      <c r="AO32" s="677"/>
      <c r="AP32" s="719"/>
      <c r="AQ32" s="720"/>
      <c r="AR32" s="720"/>
      <c r="AS32" s="720"/>
      <c r="AT32" s="724"/>
      <c r="AU32" s="230" t="s">
        <v>316</v>
      </c>
      <c r="AV32" s="230"/>
      <c r="AW32" s="230"/>
      <c r="AX32" s="639" t="s">
        <v>317</v>
      </c>
      <c r="AY32" s="640"/>
      <c r="AZ32" s="640"/>
      <c r="BA32" s="640"/>
      <c r="BB32" s="640"/>
      <c r="BC32" s="640"/>
      <c r="BD32" s="640"/>
      <c r="BE32" s="640"/>
      <c r="BF32" s="641"/>
      <c r="BG32" s="726">
        <v>98.8</v>
      </c>
      <c r="BH32" s="661"/>
      <c r="BI32" s="661"/>
      <c r="BJ32" s="661"/>
      <c r="BK32" s="661"/>
      <c r="BL32" s="661"/>
      <c r="BM32" s="646">
        <v>97.3</v>
      </c>
      <c r="BN32" s="727"/>
      <c r="BO32" s="727"/>
      <c r="BP32" s="727"/>
      <c r="BQ32" s="688"/>
      <c r="BR32" s="726">
        <v>98.8</v>
      </c>
      <c r="BS32" s="661"/>
      <c r="BT32" s="661"/>
      <c r="BU32" s="661"/>
      <c r="BV32" s="661"/>
      <c r="BW32" s="661"/>
      <c r="BX32" s="646">
        <v>97.3</v>
      </c>
      <c r="BY32" s="727"/>
      <c r="BZ32" s="727"/>
      <c r="CA32" s="727"/>
      <c r="CB32" s="688"/>
      <c r="CD32" s="735"/>
      <c r="CE32" s="736"/>
      <c r="CF32" s="681" t="s">
        <v>318</v>
      </c>
      <c r="CG32" s="682"/>
      <c r="CH32" s="682"/>
      <c r="CI32" s="682"/>
      <c r="CJ32" s="682"/>
      <c r="CK32" s="682"/>
      <c r="CL32" s="682"/>
      <c r="CM32" s="682"/>
      <c r="CN32" s="682"/>
      <c r="CO32" s="682"/>
      <c r="CP32" s="682"/>
      <c r="CQ32" s="683"/>
      <c r="CR32" s="642" t="s">
        <v>139</v>
      </c>
      <c r="CS32" s="643"/>
      <c r="CT32" s="643"/>
      <c r="CU32" s="643"/>
      <c r="CV32" s="643"/>
      <c r="CW32" s="643"/>
      <c r="CX32" s="643"/>
      <c r="CY32" s="644"/>
      <c r="CZ32" s="645" t="s">
        <v>139</v>
      </c>
      <c r="DA32" s="663"/>
      <c r="DB32" s="663"/>
      <c r="DC32" s="664"/>
      <c r="DD32" s="648" t="s">
        <v>139</v>
      </c>
      <c r="DE32" s="643"/>
      <c r="DF32" s="643"/>
      <c r="DG32" s="643"/>
      <c r="DH32" s="643"/>
      <c r="DI32" s="643"/>
      <c r="DJ32" s="643"/>
      <c r="DK32" s="644"/>
      <c r="DL32" s="648" t="s">
        <v>139</v>
      </c>
      <c r="DM32" s="643"/>
      <c r="DN32" s="643"/>
      <c r="DO32" s="643"/>
      <c r="DP32" s="643"/>
      <c r="DQ32" s="643"/>
      <c r="DR32" s="643"/>
      <c r="DS32" s="643"/>
      <c r="DT32" s="643"/>
      <c r="DU32" s="643"/>
      <c r="DV32" s="644"/>
      <c r="DW32" s="645" t="s">
        <v>229</v>
      </c>
      <c r="DX32" s="663"/>
      <c r="DY32" s="663"/>
      <c r="DZ32" s="663"/>
      <c r="EA32" s="663"/>
      <c r="EB32" s="663"/>
      <c r="EC32" s="684"/>
    </row>
    <row r="33" spans="2:133" ht="11.25" customHeight="1" x14ac:dyDescent="0.15">
      <c r="B33" s="639" t="s">
        <v>319</v>
      </c>
      <c r="C33" s="640"/>
      <c r="D33" s="640"/>
      <c r="E33" s="640"/>
      <c r="F33" s="640"/>
      <c r="G33" s="640"/>
      <c r="H33" s="640"/>
      <c r="I33" s="640"/>
      <c r="J33" s="640"/>
      <c r="K33" s="640"/>
      <c r="L33" s="640"/>
      <c r="M33" s="640"/>
      <c r="N33" s="640"/>
      <c r="O33" s="640"/>
      <c r="P33" s="640"/>
      <c r="Q33" s="641"/>
      <c r="R33" s="642">
        <v>5710571</v>
      </c>
      <c r="S33" s="643"/>
      <c r="T33" s="643"/>
      <c r="U33" s="643"/>
      <c r="V33" s="643"/>
      <c r="W33" s="643"/>
      <c r="X33" s="643"/>
      <c r="Y33" s="644"/>
      <c r="Z33" s="675">
        <v>9.8000000000000007</v>
      </c>
      <c r="AA33" s="675"/>
      <c r="AB33" s="675"/>
      <c r="AC33" s="675"/>
      <c r="AD33" s="676" t="s">
        <v>139</v>
      </c>
      <c r="AE33" s="676"/>
      <c r="AF33" s="676"/>
      <c r="AG33" s="676"/>
      <c r="AH33" s="676"/>
      <c r="AI33" s="676"/>
      <c r="AJ33" s="676"/>
      <c r="AK33" s="676"/>
      <c r="AL33" s="645" t="s">
        <v>229</v>
      </c>
      <c r="AM33" s="646"/>
      <c r="AN33" s="646"/>
      <c r="AO33" s="677"/>
      <c r="AP33" s="721"/>
      <c r="AQ33" s="722"/>
      <c r="AR33" s="722"/>
      <c r="AS33" s="722"/>
      <c r="AT33" s="725"/>
      <c r="AU33" s="232"/>
      <c r="AV33" s="232"/>
      <c r="AW33" s="232"/>
      <c r="AX33" s="623" t="s">
        <v>320</v>
      </c>
      <c r="AY33" s="624"/>
      <c r="AZ33" s="624"/>
      <c r="BA33" s="624"/>
      <c r="BB33" s="624"/>
      <c r="BC33" s="624"/>
      <c r="BD33" s="624"/>
      <c r="BE33" s="624"/>
      <c r="BF33" s="625"/>
      <c r="BG33" s="709">
        <v>98.5</v>
      </c>
      <c r="BH33" s="627"/>
      <c r="BI33" s="627"/>
      <c r="BJ33" s="627"/>
      <c r="BK33" s="627"/>
      <c r="BL33" s="627"/>
      <c r="BM33" s="669">
        <v>97.9</v>
      </c>
      <c r="BN33" s="627"/>
      <c r="BO33" s="627"/>
      <c r="BP33" s="627"/>
      <c r="BQ33" s="671"/>
      <c r="BR33" s="709">
        <v>98.9</v>
      </c>
      <c r="BS33" s="627"/>
      <c r="BT33" s="627"/>
      <c r="BU33" s="627"/>
      <c r="BV33" s="627"/>
      <c r="BW33" s="627"/>
      <c r="BX33" s="669">
        <v>98</v>
      </c>
      <c r="BY33" s="627"/>
      <c r="BZ33" s="627"/>
      <c r="CA33" s="627"/>
      <c r="CB33" s="671"/>
      <c r="CD33" s="681" t="s">
        <v>321</v>
      </c>
      <c r="CE33" s="682"/>
      <c r="CF33" s="682"/>
      <c r="CG33" s="682"/>
      <c r="CH33" s="682"/>
      <c r="CI33" s="682"/>
      <c r="CJ33" s="682"/>
      <c r="CK33" s="682"/>
      <c r="CL33" s="682"/>
      <c r="CM33" s="682"/>
      <c r="CN33" s="682"/>
      <c r="CO33" s="682"/>
      <c r="CP33" s="682"/>
      <c r="CQ33" s="683"/>
      <c r="CR33" s="642">
        <v>24406645</v>
      </c>
      <c r="CS33" s="661"/>
      <c r="CT33" s="661"/>
      <c r="CU33" s="661"/>
      <c r="CV33" s="661"/>
      <c r="CW33" s="661"/>
      <c r="CX33" s="661"/>
      <c r="CY33" s="662"/>
      <c r="CZ33" s="645">
        <v>43</v>
      </c>
      <c r="DA33" s="663"/>
      <c r="DB33" s="663"/>
      <c r="DC33" s="664"/>
      <c r="DD33" s="648">
        <v>9300550</v>
      </c>
      <c r="DE33" s="661"/>
      <c r="DF33" s="661"/>
      <c r="DG33" s="661"/>
      <c r="DH33" s="661"/>
      <c r="DI33" s="661"/>
      <c r="DJ33" s="661"/>
      <c r="DK33" s="662"/>
      <c r="DL33" s="648">
        <v>7077833</v>
      </c>
      <c r="DM33" s="661"/>
      <c r="DN33" s="661"/>
      <c r="DO33" s="661"/>
      <c r="DP33" s="661"/>
      <c r="DQ33" s="661"/>
      <c r="DR33" s="661"/>
      <c r="DS33" s="661"/>
      <c r="DT33" s="661"/>
      <c r="DU33" s="661"/>
      <c r="DV33" s="662"/>
      <c r="DW33" s="645">
        <v>33.4</v>
      </c>
      <c r="DX33" s="663"/>
      <c r="DY33" s="663"/>
      <c r="DZ33" s="663"/>
      <c r="EA33" s="663"/>
      <c r="EB33" s="663"/>
      <c r="EC33" s="684"/>
    </row>
    <row r="34" spans="2:133" ht="11.25" customHeight="1" x14ac:dyDescent="0.15">
      <c r="B34" s="639" t="s">
        <v>322</v>
      </c>
      <c r="C34" s="640"/>
      <c r="D34" s="640"/>
      <c r="E34" s="640"/>
      <c r="F34" s="640"/>
      <c r="G34" s="640"/>
      <c r="H34" s="640"/>
      <c r="I34" s="640"/>
      <c r="J34" s="640"/>
      <c r="K34" s="640"/>
      <c r="L34" s="640"/>
      <c r="M34" s="640"/>
      <c r="N34" s="640"/>
      <c r="O34" s="640"/>
      <c r="P34" s="640"/>
      <c r="Q34" s="641"/>
      <c r="R34" s="642">
        <v>497454</v>
      </c>
      <c r="S34" s="643"/>
      <c r="T34" s="643"/>
      <c r="U34" s="643"/>
      <c r="V34" s="643"/>
      <c r="W34" s="643"/>
      <c r="X34" s="643"/>
      <c r="Y34" s="644"/>
      <c r="Z34" s="675">
        <v>0.8</v>
      </c>
      <c r="AA34" s="675"/>
      <c r="AB34" s="675"/>
      <c r="AC34" s="675"/>
      <c r="AD34" s="676">
        <v>147727</v>
      </c>
      <c r="AE34" s="676"/>
      <c r="AF34" s="676"/>
      <c r="AG34" s="676"/>
      <c r="AH34" s="676"/>
      <c r="AI34" s="676"/>
      <c r="AJ34" s="676"/>
      <c r="AK34" s="676"/>
      <c r="AL34" s="645">
        <v>0.7</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323</v>
      </c>
      <c r="CE34" s="682"/>
      <c r="CF34" s="682"/>
      <c r="CG34" s="682"/>
      <c r="CH34" s="682"/>
      <c r="CI34" s="682"/>
      <c r="CJ34" s="682"/>
      <c r="CK34" s="682"/>
      <c r="CL34" s="682"/>
      <c r="CM34" s="682"/>
      <c r="CN34" s="682"/>
      <c r="CO34" s="682"/>
      <c r="CP34" s="682"/>
      <c r="CQ34" s="683"/>
      <c r="CR34" s="642">
        <v>5130422</v>
      </c>
      <c r="CS34" s="643"/>
      <c r="CT34" s="643"/>
      <c r="CU34" s="643"/>
      <c r="CV34" s="643"/>
      <c r="CW34" s="643"/>
      <c r="CX34" s="643"/>
      <c r="CY34" s="644"/>
      <c r="CZ34" s="645">
        <v>9</v>
      </c>
      <c r="DA34" s="663"/>
      <c r="DB34" s="663"/>
      <c r="DC34" s="664"/>
      <c r="DD34" s="648">
        <v>3393442</v>
      </c>
      <c r="DE34" s="643"/>
      <c r="DF34" s="643"/>
      <c r="DG34" s="643"/>
      <c r="DH34" s="643"/>
      <c r="DI34" s="643"/>
      <c r="DJ34" s="643"/>
      <c r="DK34" s="644"/>
      <c r="DL34" s="648">
        <v>2757723</v>
      </c>
      <c r="DM34" s="643"/>
      <c r="DN34" s="643"/>
      <c r="DO34" s="643"/>
      <c r="DP34" s="643"/>
      <c r="DQ34" s="643"/>
      <c r="DR34" s="643"/>
      <c r="DS34" s="643"/>
      <c r="DT34" s="643"/>
      <c r="DU34" s="643"/>
      <c r="DV34" s="644"/>
      <c r="DW34" s="645">
        <v>13</v>
      </c>
      <c r="DX34" s="663"/>
      <c r="DY34" s="663"/>
      <c r="DZ34" s="663"/>
      <c r="EA34" s="663"/>
      <c r="EB34" s="663"/>
      <c r="EC34" s="684"/>
    </row>
    <row r="35" spans="2:133" ht="11.25" customHeight="1" x14ac:dyDescent="0.15">
      <c r="B35" s="639" t="s">
        <v>324</v>
      </c>
      <c r="C35" s="640"/>
      <c r="D35" s="640"/>
      <c r="E35" s="640"/>
      <c r="F35" s="640"/>
      <c r="G35" s="640"/>
      <c r="H35" s="640"/>
      <c r="I35" s="640"/>
      <c r="J35" s="640"/>
      <c r="K35" s="640"/>
      <c r="L35" s="640"/>
      <c r="M35" s="640"/>
      <c r="N35" s="640"/>
      <c r="O35" s="640"/>
      <c r="P35" s="640"/>
      <c r="Q35" s="641"/>
      <c r="R35" s="642">
        <v>63482</v>
      </c>
      <c r="S35" s="643"/>
      <c r="T35" s="643"/>
      <c r="U35" s="643"/>
      <c r="V35" s="643"/>
      <c r="W35" s="643"/>
      <c r="X35" s="643"/>
      <c r="Y35" s="644"/>
      <c r="Z35" s="675">
        <v>0.1</v>
      </c>
      <c r="AA35" s="675"/>
      <c r="AB35" s="675"/>
      <c r="AC35" s="675"/>
      <c r="AD35" s="676" t="s">
        <v>139</v>
      </c>
      <c r="AE35" s="676"/>
      <c r="AF35" s="676"/>
      <c r="AG35" s="676"/>
      <c r="AH35" s="676"/>
      <c r="AI35" s="676"/>
      <c r="AJ35" s="676"/>
      <c r="AK35" s="676"/>
      <c r="AL35" s="645" t="s">
        <v>139</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327</v>
      </c>
      <c r="CE35" s="682"/>
      <c r="CF35" s="682"/>
      <c r="CG35" s="682"/>
      <c r="CH35" s="682"/>
      <c r="CI35" s="682"/>
      <c r="CJ35" s="682"/>
      <c r="CK35" s="682"/>
      <c r="CL35" s="682"/>
      <c r="CM35" s="682"/>
      <c r="CN35" s="682"/>
      <c r="CO35" s="682"/>
      <c r="CP35" s="682"/>
      <c r="CQ35" s="683"/>
      <c r="CR35" s="642">
        <v>278294</v>
      </c>
      <c r="CS35" s="661"/>
      <c r="CT35" s="661"/>
      <c r="CU35" s="661"/>
      <c r="CV35" s="661"/>
      <c r="CW35" s="661"/>
      <c r="CX35" s="661"/>
      <c r="CY35" s="662"/>
      <c r="CZ35" s="645">
        <v>0.5</v>
      </c>
      <c r="DA35" s="663"/>
      <c r="DB35" s="663"/>
      <c r="DC35" s="664"/>
      <c r="DD35" s="648">
        <v>265233</v>
      </c>
      <c r="DE35" s="661"/>
      <c r="DF35" s="661"/>
      <c r="DG35" s="661"/>
      <c r="DH35" s="661"/>
      <c r="DI35" s="661"/>
      <c r="DJ35" s="661"/>
      <c r="DK35" s="662"/>
      <c r="DL35" s="648">
        <v>154355</v>
      </c>
      <c r="DM35" s="661"/>
      <c r="DN35" s="661"/>
      <c r="DO35" s="661"/>
      <c r="DP35" s="661"/>
      <c r="DQ35" s="661"/>
      <c r="DR35" s="661"/>
      <c r="DS35" s="661"/>
      <c r="DT35" s="661"/>
      <c r="DU35" s="661"/>
      <c r="DV35" s="662"/>
      <c r="DW35" s="645">
        <v>0.7</v>
      </c>
      <c r="DX35" s="663"/>
      <c r="DY35" s="663"/>
      <c r="DZ35" s="663"/>
      <c r="EA35" s="663"/>
      <c r="EB35" s="663"/>
      <c r="EC35" s="684"/>
    </row>
    <row r="36" spans="2:133" ht="11.25" customHeight="1" x14ac:dyDescent="0.15">
      <c r="B36" s="639" t="s">
        <v>328</v>
      </c>
      <c r="C36" s="640"/>
      <c r="D36" s="640"/>
      <c r="E36" s="640"/>
      <c r="F36" s="640"/>
      <c r="G36" s="640"/>
      <c r="H36" s="640"/>
      <c r="I36" s="640"/>
      <c r="J36" s="640"/>
      <c r="K36" s="640"/>
      <c r="L36" s="640"/>
      <c r="M36" s="640"/>
      <c r="N36" s="640"/>
      <c r="O36" s="640"/>
      <c r="P36" s="640"/>
      <c r="Q36" s="641"/>
      <c r="R36" s="642">
        <v>1109455</v>
      </c>
      <c r="S36" s="643"/>
      <c r="T36" s="643"/>
      <c r="U36" s="643"/>
      <c r="V36" s="643"/>
      <c r="W36" s="643"/>
      <c r="X36" s="643"/>
      <c r="Y36" s="644"/>
      <c r="Z36" s="675">
        <v>1.9</v>
      </c>
      <c r="AA36" s="675"/>
      <c r="AB36" s="675"/>
      <c r="AC36" s="675"/>
      <c r="AD36" s="676" t="s">
        <v>229</v>
      </c>
      <c r="AE36" s="676"/>
      <c r="AF36" s="676"/>
      <c r="AG36" s="676"/>
      <c r="AH36" s="676"/>
      <c r="AI36" s="676"/>
      <c r="AJ36" s="676"/>
      <c r="AK36" s="676"/>
      <c r="AL36" s="645" t="s">
        <v>139</v>
      </c>
      <c r="AM36" s="646"/>
      <c r="AN36" s="646"/>
      <c r="AO36" s="677"/>
      <c r="AP36" s="235"/>
      <c r="AQ36" s="694" t="s">
        <v>329</v>
      </c>
      <c r="AR36" s="695"/>
      <c r="AS36" s="695"/>
      <c r="AT36" s="695"/>
      <c r="AU36" s="695"/>
      <c r="AV36" s="695"/>
      <c r="AW36" s="695"/>
      <c r="AX36" s="695"/>
      <c r="AY36" s="696"/>
      <c r="AZ36" s="697">
        <v>3399864</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-1139074</v>
      </c>
      <c r="BW36" s="698"/>
      <c r="BX36" s="698"/>
      <c r="BY36" s="698"/>
      <c r="BZ36" s="698"/>
      <c r="CA36" s="698"/>
      <c r="CB36" s="699"/>
      <c r="CD36" s="681" t="s">
        <v>331</v>
      </c>
      <c r="CE36" s="682"/>
      <c r="CF36" s="682"/>
      <c r="CG36" s="682"/>
      <c r="CH36" s="682"/>
      <c r="CI36" s="682"/>
      <c r="CJ36" s="682"/>
      <c r="CK36" s="682"/>
      <c r="CL36" s="682"/>
      <c r="CM36" s="682"/>
      <c r="CN36" s="682"/>
      <c r="CO36" s="682"/>
      <c r="CP36" s="682"/>
      <c r="CQ36" s="683"/>
      <c r="CR36" s="642">
        <v>14409964</v>
      </c>
      <c r="CS36" s="643"/>
      <c r="CT36" s="643"/>
      <c r="CU36" s="643"/>
      <c r="CV36" s="643"/>
      <c r="CW36" s="643"/>
      <c r="CX36" s="643"/>
      <c r="CY36" s="644"/>
      <c r="CZ36" s="645">
        <v>25.4</v>
      </c>
      <c r="DA36" s="663"/>
      <c r="DB36" s="663"/>
      <c r="DC36" s="664"/>
      <c r="DD36" s="648">
        <v>2284861</v>
      </c>
      <c r="DE36" s="643"/>
      <c r="DF36" s="643"/>
      <c r="DG36" s="643"/>
      <c r="DH36" s="643"/>
      <c r="DI36" s="643"/>
      <c r="DJ36" s="643"/>
      <c r="DK36" s="644"/>
      <c r="DL36" s="648">
        <v>1914883</v>
      </c>
      <c r="DM36" s="643"/>
      <c r="DN36" s="643"/>
      <c r="DO36" s="643"/>
      <c r="DP36" s="643"/>
      <c r="DQ36" s="643"/>
      <c r="DR36" s="643"/>
      <c r="DS36" s="643"/>
      <c r="DT36" s="643"/>
      <c r="DU36" s="643"/>
      <c r="DV36" s="644"/>
      <c r="DW36" s="645">
        <v>9</v>
      </c>
      <c r="DX36" s="663"/>
      <c r="DY36" s="663"/>
      <c r="DZ36" s="663"/>
      <c r="EA36" s="663"/>
      <c r="EB36" s="663"/>
      <c r="EC36" s="684"/>
    </row>
    <row r="37" spans="2:133" ht="11.25" customHeight="1" x14ac:dyDescent="0.15">
      <c r="B37" s="639" t="s">
        <v>332</v>
      </c>
      <c r="C37" s="640"/>
      <c r="D37" s="640"/>
      <c r="E37" s="640"/>
      <c r="F37" s="640"/>
      <c r="G37" s="640"/>
      <c r="H37" s="640"/>
      <c r="I37" s="640"/>
      <c r="J37" s="640"/>
      <c r="K37" s="640"/>
      <c r="L37" s="640"/>
      <c r="M37" s="640"/>
      <c r="N37" s="640"/>
      <c r="O37" s="640"/>
      <c r="P37" s="640"/>
      <c r="Q37" s="641"/>
      <c r="R37" s="642">
        <v>1435415</v>
      </c>
      <c r="S37" s="643"/>
      <c r="T37" s="643"/>
      <c r="U37" s="643"/>
      <c r="V37" s="643"/>
      <c r="W37" s="643"/>
      <c r="X37" s="643"/>
      <c r="Y37" s="644"/>
      <c r="Z37" s="675">
        <v>2.5</v>
      </c>
      <c r="AA37" s="675"/>
      <c r="AB37" s="675"/>
      <c r="AC37" s="675"/>
      <c r="AD37" s="676" t="s">
        <v>229</v>
      </c>
      <c r="AE37" s="676"/>
      <c r="AF37" s="676"/>
      <c r="AG37" s="676"/>
      <c r="AH37" s="676"/>
      <c r="AI37" s="676"/>
      <c r="AJ37" s="676"/>
      <c r="AK37" s="676"/>
      <c r="AL37" s="645" t="s">
        <v>139</v>
      </c>
      <c r="AM37" s="646"/>
      <c r="AN37" s="646"/>
      <c r="AO37" s="677"/>
      <c r="AQ37" s="685" t="s">
        <v>333</v>
      </c>
      <c r="AR37" s="686"/>
      <c r="AS37" s="686"/>
      <c r="AT37" s="686"/>
      <c r="AU37" s="686"/>
      <c r="AV37" s="686"/>
      <c r="AW37" s="686"/>
      <c r="AX37" s="686"/>
      <c r="AY37" s="687"/>
      <c r="AZ37" s="642">
        <v>317643</v>
      </c>
      <c r="BA37" s="643"/>
      <c r="BB37" s="643"/>
      <c r="BC37" s="643"/>
      <c r="BD37" s="661"/>
      <c r="BE37" s="661"/>
      <c r="BF37" s="688"/>
      <c r="BG37" s="681" t="s">
        <v>334</v>
      </c>
      <c r="BH37" s="682"/>
      <c r="BI37" s="682"/>
      <c r="BJ37" s="682"/>
      <c r="BK37" s="682"/>
      <c r="BL37" s="682"/>
      <c r="BM37" s="682"/>
      <c r="BN37" s="682"/>
      <c r="BO37" s="682"/>
      <c r="BP37" s="682"/>
      <c r="BQ37" s="682"/>
      <c r="BR37" s="682"/>
      <c r="BS37" s="682"/>
      <c r="BT37" s="682"/>
      <c r="BU37" s="683"/>
      <c r="BV37" s="642">
        <v>-1361925</v>
      </c>
      <c r="BW37" s="643"/>
      <c r="BX37" s="643"/>
      <c r="BY37" s="643"/>
      <c r="BZ37" s="643"/>
      <c r="CA37" s="643"/>
      <c r="CB37" s="689"/>
      <c r="CD37" s="681" t="s">
        <v>335</v>
      </c>
      <c r="CE37" s="682"/>
      <c r="CF37" s="682"/>
      <c r="CG37" s="682"/>
      <c r="CH37" s="682"/>
      <c r="CI37" s="682"/>
      <c r="CJ37" s="682"/>
      <c r="CK37" s="682"/>
      <c r="CL37" s="682"/>
      <c r="CM37" s="682"/>
      <c r="CN37" s="682"/>
      <c r="CO37" s="682"/>
      <c r="CP37" s="682"/>
      <c r="CQ37" s="683"/>
      <c r="CR37" s="642">
        <v>712193</v>
      </c>
      <c r="CS37" s="661"/>
      <c r="CT37" s="661"/>
      <c r="CU37" s="661"/>
      <c r="CV37" s="661"/>
      <c r="CW37" s="661"/>
      <c r="CX37" s="661"/>
      <c r="CY37" s="662"/>
      <c r="CZ37" s="645">
        <v>1.3</v>
      </c>
      <c r="DA37" s="663"/>
      <c r="DB37" s="663"/>
      <c r="DC37" s="664"/>
      <c r="DD37" s="648">
        <v>569372</v>
      </c>
      <c r="DE37" s="661"/>
      <c r="DF37" s="661"/>
      <c r="DG37" s="661"/>
      <c r="DH37" s="661"/>
      <c r="DI37" s="661"/>
      <c r="DJ37" s="661"/>
      <c r="DK37" s="662"/>
      <c r="DL37" s="648">
        <v>538351</v>
      </c>
      <c r="DM37" s="661"/>
      <c r="DN37" s="661"/>
      <c r="DO37" s="661"/>
      <c r="DP37" s="661"/>
      <c r="DQ37" s="661"/>
      <c r="DR37" s="661"/>
      <c r="DS37" s="661"/>
      <c r="DT37" s="661"/>
      <c r="DU37" s="661"/>
      <c r="DV37" s="662"/>
      <c r="DW37" s="645">
        <v>2.5</v>
      </c>
      <c r="DX37" s="663"/>
      <c r="DY37" s="663"/>
      <c r="DZ37" s="663"/>
      <c r="EA37" s="663"/>
      <c r="EB37" s="663"/>
      <c r="EC37" s="684"/>
    </row>
    <row r="38" spans="2:133" ht="11.25" customHeight="1" x14ac:dyDescent="0.15">
      <c r="B38" s="639" t="s">
        <v>336</v>
      </c>
      <c r="C38" s="640"/>
      <c r="D38" s="640"/>
      <c r="E38" s="640"/>
      <c r="F38" s="640"/>
      <c r="G38" s="640"/>
      <c r="H38" s="640"/>
      <c r="I38" s="640"/>
      <c r="J38" s="640"/>
      <c r="K38" s="640"/>
      <c r="L38" s="640"/>
      <c r="M38" s="640"/>
      <c r="N38" s="640"/>
      <c r="O38" s="640"/>
      <c r="P38" s="640"/>
      <c r="Q38" s="641"/>
      <c r="R38" s="642">
        <v>195951</v>
      </c>
      <c r="S38" s="643"/>
      <c r="T38" s="643"/>
      <c r="U38" s="643"/>
      <c r="V38" s="643"/>
      <c r="W38" s="643"/>
      <c r="X38" s="643"/>
      <c r="Y38" s="644"/>
      <c r="Z38" s="675">
        <v>0.3</v>
      </c>
      <c r="AA38" s="675"/>
      <c r="AB38" s="675"/>
      <c r="AC38" s="675"/>
      <c r="AD38" s="676">
        <v>36874</v>
      </c>
      <c r="AE38" s="676"/>
      <c r="AF38" s="676"/>
      <c r="AG38" s="676"/>
      <c r="AH38" s="676"/>
      <c r="AI38" s="676"/>
      <c r="AJ38" s="676"/>
      <c r="AK38" s="676"/>
      <c r="AL38" s="645">
        <v>0.2</v>
      </c>
      <c r="AM38" s="646"/>
      <c r="AN38" s="646"/>
      <c r="AO38" s="677"/>
      <c r="AQ38" s="685" t="s">
        <v>337</v>
      </c>
      <c r="AR38" s="686"/>
      <c r="AS38" s="686"/>
      <c r="AT38" s="686"/>
      <c r="AU38" s="686"/>
      <c r="AV38" s="686"/>
      <c r="AW38" s="686"/>
      <c r="AX38" s="686"/>
      <c r="AY38" s="687"/>
      <c r="AZ38" s="642">
        <v>99834</v>
      </c>
      <c r="BA38" s="643"/>
      <c r="BB38" s="643"/>
      <c r="BC38" s="643"/>
      <c r="BD38" s="661"/>
      <c r="BE38" s="661"/>
      <c r="BF38" s="688"/>
      <c r="BG38" s="681" t="s">
        <v>338</v>
      </c>
      <c r="BH38" s="682"/>
      <c r="BI38" s="682"/>
      <c r="BJ38" s="682"/>
      <c r="BK38" s="682"/>
      <c r="BL38" s="682"/>
      <c r="BM38" s="682"/>
      <c r="BN38" s="682"/>
      <c r="BO38" s="682"/>
      <c r="BP38" s="682"/>
      <c r="BQ38" s="682"/>
      <c r="BR38" s="682"/>
      <c r="BS38" s="682"/>
      <c r="BT38" s="682"/>
      <c r="BU38" s="683"/>
      <c r="BV38" s="642">
        <v>15204</v>
      </c>
      <c r="BW38" s="643"/>
      <c r="BX38" s="643"/>
      <c r="BY38" s="643"/>
      <c r="BZ38" s="643"/>
      <c r="CA38" s="643"/>
      <c r="CB38" s="689"/>
      <c r="CD38" s="681" t="s">
        <v>339</v>
      </c>
      <c r="CE38" s="682"/>
      <c r="CF38" s="682"/>
      <c r="CG38" s="682"/>
      <c r="CH38" s="682"/>
      <c r="CI38" s="682"/>
      <c r="CJ38" s="682"/>
      <c r="CK38" s="682"/>
      <c r="CL38" s="682"/>
      <c r="CM38" s="682"/>
      <c r="CN38" s="682"/>
      <c r="CO38" s="682"/>
      <c r="CP38" s="682"/>
      <c r="CQ38" s="683"/>
      <c r="CR38" s="642">
        <v>2982387</v>
      </c>
      <c r="CS38" s="643"/>
      <c r="CT38" s="643"/>
      <c r="CU38" s="643"/>
      <c r="CV38" s="643"/>
      <c r="CW38" s="643"/>
      <c r="CX38" s="643"/>
      <c r="CY38" s="644"/>
      <c r="CZ38" s="645">
        <v>5.3</v>
      </c>
      <c r="DA38" s="663"/>
      <c r="DB38" s="663"/>
      <c r="DC38" s="664"/>
      <c r="DD38" s="648">
        <v>2334422</v>
      </c>
      <c r="DE38" s="643"/>
      <c r="DF38" s="643"/>
      <c r="DG38" s="643"/>
      <c r="DH38" s="643"/>
      <c r="DI38" s="643"/>
      <c r="DJ38" s="643"/>
      <c r="DK38" s="644"/>
      <c r="DL38" s="648">
        <v>2250872</v>
      </c>
      <c r="DM38" s="643"/>
      <c r="DN38" s="643"/>
      <c r="DO38" s="643"/>
      <c r="DP38" s="643"/>
      <c r="DQ38" s="643"/>
      <c r="DR38" s="643"/>
      <c r="DS38" s="643"/>
      <c r="DT38" s="643"/>
      <c r="DU38" s="643"/>
      <c r="DV38" s="644"/>
      <c r="DW38" s="645">
        <v>10.6</v>
      </c>
      <c r="DX38" s="663"/>
      <c r="DY38" s="663"/>
      <c r="DZ38" s="663"/>
      <c r="EA38" s="663"/>
      <c r="EB38" s="663"/>
      <c r="EC38" s="684"/>
    </row>
    <row r="39" spans="2:133" ht="11.25" customHeight="1" x14ac:dyDescent="0.15">
      <c r="B39" s="639" t="s">
        <v>340</v>
      </c>
      <c r="C39" s="640"/>
      <c r="D39" s="640"/>
      <c r="E39" s="640"/>
      <c r="F39" s="640"/>
      <c r="G39" s="640"/>
      <c r="H39" s="640"/>
      <c r="I39" s="640"/>
      <c r="J39" s="640"/>
      <c r="K39" s="640"/>
      <c r="L39" s="640"/>
      <c r="M39" s="640"/>
      <c r="N39" s="640"/>
      <c r="O39" s="640"/>
      <c r="P39" s="640"/>
      <c r="Q39" s="641"/>
      <c r="R39" s="642">
        <v>2739280</v>
      </c>
      <c r="S39" s="643"/>
      <c r="T39" s="643"/>
      <c r="U39" s="643"/>
      <c r="V39" s="643"/>
      <c r="W39" s="643"/>
      <c r="X39" s="643"/>
      <c r="Y39" s="644"/>
      <c r="Z39" s="675">
        <v>4.7</v>
      </c>
      <c r="AA39" s="675"/>
      <c r="AB39" s="675"/>
      <c r="AC39" s="675"/>
      <c r="AD39" s="676" t="s">
        <v>139</v>
      </c>
      <c r="AE39" s="676"/>
      <c r="AF39" s="676"/>
      <c r="AG39" s="676"/>
      <c r="AH39" s="676"/>
      <c r="AI39" s="676"/>
      <c r="AJ39" s="676"/>
      <c r="AK39" s="676"/>
      <c r="AL39" s="645" t="s">
        <v>229</v>
      </c>
      <c r="AM39" s="646"/>
      <c r="AN39" s="646"/>
      <c r="AO39" s="677"/>
      <c r="AQ39" s="685" t="s">
        <v>341</v>
      </c>
      <c r="AR39" s="686"/>
      <c r="AS39" s="686"/>
      <c r="AT39" s="686"/>
      <c r="AU39" s="686"/>
      <c r="AV39" s="686"/>
      <c r="AW39" s="686"/>
      <c r="AX39" s="686"/>
      <c r="AY39" s="687"/>
      <c r="AZ39" s="642" t="s">
        <v>229</v>
      </c>
      <c r="BA39" s="643"/>
      <c r="BB39" s="643"/>
      <c r="BC39" s="643"/>
      <c r="BD39" s="661"/>
      <c r="BE39" s="661"/>
      <c r="BF39" s="688"/>
      <c r="BG39" s="681" t="s">
        <v>342</v>
      </c>
      <c r="BH39" s="682"/>
      <c r="BI39" s="682"/>
      <c r="BJ39" s="682"/>
      <c r="BK39" s="682"/>
      <c r="BL39" s="682"/>
      <c r="BM39" s="682"/>
      <c r="BN39" s="682"/>
      <c r="BO39" s="682"/>
      <c r="BP39" s="682"/>
      <c r="BQ39" s="682"/>
      <c r="BR39" s="682"/>
      <c r="BS39" s="682"/>
      <c r="BT39" s="682"/>
      <c r="BU39" s="683"/>
      <c r="BV39" s="642">
        <v>25503</v>
      </c>
      <c r="BW39" s="643"/>
      <c r="BX39" s="643"/>
      <c r="BY39" s="643"/>
      <c r="BZ39" s="643"/>
      <c r="CA39" s="643"/>
      <c r="CB39" s="689"/>
      <c r="CD39" s="681" t="s">
        <v>343</v>
      </c>
      <c r="CE39" s="682"/>
      <c r="CF39" s="682"/>
      <c r="CG39" s="682"/>
      <c r="CH39" s="682"/>
      <c r="CI39" s="682"/>
      <c r="CJ39" s="682"/>
      <c r="CK39" s="682"/>
      <c r="CL39" s="682"/>
      <c r="CM39" s="682"/>
      <c r="CN39" s="682"/>
      <c r="CO39" s="682"/>
      <c r="CP39" s="682"/>
      <c r="CQ39" s="683"/>
      <c r="CR39" s="642">
        <v>1605578</v>
      </c>
      <c r="CS39" s="661"/>
      <c r="CT39" s="661"/>
      <c r="CU39" s="661"/>
      <c r="CV39" s="661"/>
      <c r="CW39" s="661"/>
      <c r="CX39" s="661"/>
      <c r="CY39" s="662"/>
      <c r="CZ39" s="645">
        <v>2.8</v>
      </c>
      <c r="DA39" s="663"/>
      <c r="DB39" s="663"/>
      <c r="DC39" s="664"/>
      <c r="DD39" s="648">
        <v>1022592</v>
      </c>
      <c r="DE39" s="661"/>
      <c r="DF39" s="661"/>
      <c r="DG39" s="661"/>
      <c r="DH39" s="661"/>
      <c r="DI39" s="661"/>
      <c r="DJ39" s="661"/>
      <c r="DK39" s="662"/>
      <c r="DL39" s="648" t="s">
        <v>229</v>
      </c>
      <c r="DM39" s="661"/>
      <c r="DN39" s="661"/>
      <c r="DO39" s="661"/>
      <c r="DP39" s="661"/>
      <c r="DQ39" s="661"/>
      <c r="DR39" s="661"/>
      <c r="DS39" s="661"/>
      <c r="DT39" s="661"/>
      <c r="DU39" s="661"/>
      <c r="DV39" s="662"/>
      <c r="DW39" s="645" t="s">
        <v>139</v>
      </c>
      <c r="DX39" s="663"/>
      <c r="DY39" s="663"/>
      <c r="DZ39" s="663"/>
      <c r="EA39" s="663"/>
      <c r="EB39" s="663"/>
      <c r="EC39" s="684"/>
    </row>
    <row r="40" spans="2:133" ht="11.25" customHeight="1" x14ac:dyDescent="0.15">
      <c r="B40" s="639" t="s">
        <v>344</v>
      </c>
      <c r="C40" s="640"/>
      <c r="D40" s="640"/>
      <c r="E40" s="640"/>
      <c r="F40" s="640"/>
      <c r="G40" s="640"/>
      <c r="H40" s="640"/>
      <c r="I40" s="640"/>
      <c r="J40" s="640"/>
      <c r="K40" s="640"/>
      <c r="L40" s="640"/>
      <c r="M40" s="640"/>
      <c r="N40" s="640"/>
      <c r="O40" s="640"/>
      <c r="P40" s="640"/>
      <c r="Q40" s="641"/>
      <c r="R40" s="642">
        <v>81798</v>
      </c>
      <c r="S40" s="643"/>
      <c r="T40" s="643"/>
      <c r="U40" s="643"/>
      <c r="V40" s="643"/>
      <c r="W40" s="643"/>
      <c r="X40" s="643"/>
      <c r="Y40" s="644"/>
      <c r="Z40" s="675">
        <v>0.1</v>
      </c>
      <c r="AA40" s="675"/>
      <c r="AB40" s="675"/>
      <c r="AC40" s="675"/>
      <c r="AD40" s="676" t="s">
        <v>229</v>
      </c>
      <c r="AE40" s="676"/>
      <c r="AF40" s="676"/>
      <c r="AG40" s="676"/>
      <c r="AH40" s="676"/>
      <c r="AI40" s="676"/>
      <c r="AJ40" s="676"/>
      <c r="AK40" s="676"/>
      <c r="AL40" s="645" t="s">
        <v>139</v>
      </c>
      <c r="AM40" s="646"/>
      <c r="AN40" s="646"/>
      <c r="AO40" s="677"/>
      <c r="AQ40" s="685" t="s">
        <v>345</v>
      </c>
      <c r="AR40" s="686"/>
      <c r="AS40" s="686"/>
      <c r="AT40" s="686"/>
      <c r="AU40" s="686"/>
      <c r="AV40" s="686"/>
      <c r="AW40" s="686"/>
      <c r="AX40" s="686"/>
      <c r="AY40" s="687"/>
      <c r="AZ40" s="642" t="s">
        <v>139</v>
      </c>
      <c r="BA40" s="643"/>
      <c r="BB40" s="643"/>
      <c r="BC40" s="643"/>
      <c r="BD40" s="661"/>
      <c r="BE40" s="661"/>
      <c r="BF40" s="688"/>
      <c r="BG40" s="690" t="s">
        <v>346</v>
      </c>
      <c r="BH40" s="691"/>
      <c r="BI40" s="691"/>
      <c r="BJ40" s="691"/>
      <c r="BK40" s="691"/>
      <c r="BL40" s="236"/>
      <c r="BM40" s="682" t="s">
        <v>347</v>
      </c>
      <c r="BN40" s="682"/>
      <c r="BO40" s="682"/>
      <c r="BP40" s="682"/>
      <c r="BQ40" s="682"/>
      <c r="BR40" s="682"/>
      <c r="BS40" s="682"/>
      <c r="BT40" s="682"/>
      <c r="BU40" s="683"/>
      <c r="BV40" s="642">
        <v>76</v>
      </c>
      <c r="BW40" s="643"/>
      <c r="BX40" s="643"/>
      <c r="BY40" s="643"/>
      <c r="BZ40" s="643"/>
      <c r="CA40" s="643"/>
      <c r="CB40" s="689"/>
      <c r="CD40" s="681" t="s">
        <v>348</v>
      </c>
      <c r="CE40" s="682"/>
      <c r="CF40" s="682"/>
      <c r="CG40" s="682"/>
      <c r="CH40" s="682"/>
      <c r="CI40" s="682"/>
      <c r="CJ40" s="682"/>
      <c r="CK40" s="682"/>
      <c r="CL40" s="682"/>
      <c r="CM40" s="682"/>
      <c r="CN40" s="682"/>
      <c r="CO40" s="682"/>
      <c r="CP40" s="682"/>
      <c r="CQ40" s="683"/>
      <c r="CR40" s="642" t="s">
        <v>229</v>
      </c>
      <c r="CS40" s="643"/>
      <c r="CT40" s="643"/>
      <c r="CU40" s="643"/>
      <c r="CV40" s="643"/>
      <c r="CW40" s="643"/>
      <c r="CX40" s="643"/>
      <c r="CY40" s="644"/>
      <c r="CZ40" s="645" t="s">
        <v>229</v>
      </c>
      <c r="DA40" s="663"/>
      <c r="DB40" s="663"/>
      <c r="DC40" s="664"/>
      <c r="DD40" s="648" t="s">
        <v>139</v>
      </c>
      <c r="DE40" s="643"/>
      <c r="DF40" s="643"/>
      <c r="DG40" s="643"/>
      <c r="DH40" s="643"/>
      <c r="DI40" s="643"/>
      <c r="DJ40" s="643"/>
      <c r="DK40" s="644"/>
      <c r="DL40" s="648" t="s">
        <v>139</v>
      </c>
      <c r="DM40" s="643"/>
      <c r="DN40" s="643"/>
      <c r="DO40" s="643"/>
      <c r="DP40" s="643"/>
      <c r="DQ40" s="643"/>
      <c r="DR40" s="643"/>
      <c r="DS40" s="643"/>
      <c r="DT40" s="643"/>
      <c r="DU40" s="643"/>
      <c r="DV40" s="644"/>
      <c r="DW40" s="645" t="s">
        <v>229</v>
      </c>
      <c r="DX40" s="663"/>
      <c r="DY40" s="663"/>
      <c r="DZ40" s="663"/>
      <c r="EA40" s="663"/>
      <c r="EB40" s="663"/>
      <c r="EC40" s="684"/>
    </row>
    <row r="41" spans="2:133" ht="11.25" customHeight="1" x14ac:dyDescent="0.15">
      <c r="B41" s="639" t="s">
        <v>349</v>
      </c>
      <c r="C41" s="640"/>
      <c r="D41" s="640"/>
      <c r="E41" s="640"/>
      <c r="F41" s="640"/>
      <c r="G41" s="640"/>
      <c r="H41" s="640"/>
      <c r="I41" s="640"/>
      <c r="J41" s="640"/>
      <c r="K41" s="640"/>
      <c r="L41" s="640"/>
      <c r="M41" s="640"/>
      <c r="N41" s="640"/>
      <c r="O41" s="640"/>
      <c r="P41" s="640"/>
      <c r="Q41" s="641"/>
      <c r="R41" s="642" t="s">
        <v>139</v>
      </c>
      <c r="S41" s="643"/>
      <c r="T41" s="643"/>
      <c r="U41" s="643"/>
      <c r="V41" s="643"/>
      <c r="W41" s="643"/>
      <c r="X41" s="643"/>
      <c r="Y41" s="644"/>
      <c r="Z41" s="675" t="s">
        <v>229</v>
      </c>
      <c r="AA41" s="675"/>
      <c r="AB41" s="675"/>
      <c r="AC41" s="675"/>
      <c r="AD41" s="676" t="s">
        <v>229</v>
      </c>
      <c r="AE41" s="676"/>
      <c r="AF41" s="676"/>
      <c r="AG41" s="676"/>
      <c r="AH41" s="676"/>
      <c r="AI41" s="676"/>
      <c r="AJ41" s="676"/>
      <c r="AK41" s="676"/>
      <c r="AL41" s="645" t="s">
        <v>139</v>
      </c>
      <c r="AM41" s="646"/>
      <c r="AN41" s="646"/>
      <c r="AO41" s="677"/>
      <c r="AQ41" s="685" t="s">
        <v>350</v>
      </c>
      <c r="AR41" s="686"/>
      <c r="AS41" s="686"/>
      <c r="AT41" s="686"/>
      <c r="AU41" s="686"/>
      <c r="AV41" s="686"/>
      <c r="AW41" s="686"/>
      <c r="AX41" s="686"/>
      <c r="AY41" s="687"/>
      <c r="AZ41" s="642">
        <v>1099509</v>
      </c>
      <c r="BA41" s="643"/>
      <c r="BB41" s="643"/>
      <c r="BC41" s="643"/>
      <c r="BD41" s="661"/>
      <c r="BE41" s="661"/>
      <c r="BF41" s="688"/>
      <c r="BG41" s="690"/>
      <c r="BH41" s="691"/>
      <c r="BI41" s="691"/>
      <c r="BJ41" s="691"/>
      <c r="BK41" s="691"/>
      <c r="BL41" s="236"/>
      <c r="BM41" s="682" t="s">
        <v>351</v>
      </c>
      <c r="BN41" s="682"/>
      <c r="BO41" s="682"/>
      <c r="BP41" s="682"/>
      <c r="BQ41" s="682"/>
      <c r="BR41" s="682"/>
      <c r="BS41" s="682"/>
      <c r="BT41" s="682"/>
      <c r="BU41" s="683"/>
      <c r="BV41" s="642">
        <v>1</v>
      </c>
      <c r="BW41" s="643"/>
      <c r="BX41" s="643"/>
      <c r="BY41" s="643"/>
      <c r="BZ41" s="643"/>
      <c r="CA41" s="643"/>
      <c r="CB41" s="689"/>
      <c r="CD41" s="681" t="s">
        <v>352</v>
      </c>
      <c r="CE41" s="682"/>
      <c r="CF41" s="682"/>
      <c r="CG41" s="682"/>
      <c r="CH41" s="682"/>
      <c r="CI41" s="682"/>
      <c r="CJ41" s="682"/>
      <c r="CK41" s="682"/>
      <c r="CL41" s="682"/>
      <c r="CM41" s="682"/>
      <c r="CN41" s="682"/>
      <c r="CO41" s="682"/>
      <c r="CP41" s="682"/>
      <c r="CQ41" s="683"/>
      <c r="CR41" s="642" t="s">
        <v>229</v>
      </c>
      <c r="CS41" s="661"/>
      <c r="CT41" s="661"/>
      <c r="CU41" s="661"/>
      <c r="CV41" s="661"/>
      <c r="CW41" s="661"/>
      <c r="CX41" s="661"/>
      <c r="CY41" s="662"/>
      <c r="CZ41" s="645" t="s">
        <v>229</v>
      </c>
      <c r="DA41" s="663"/>
      <c r="DB41" s="663"/>
      <c r="DC41" s="664"/>
      <c r="DD41" s="648" t="s">
        <v>139</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353</v>
      </c>
      <c r="C42" s="640"/>
      <c r="D42" s="640"/>
      <c r="E42" s="640"/>
      <c r="F42" s="640"/>
      <c r="G42" s="640"/>
      <c r="H42" s="640"/>
      <c r="I42" s="640"/>
      <c r="J42" s="640"/>
      <c r="K42" s="640"/>
      <c r="L42" s="640"/>
      <c r="M42" s="640"/>
      <c r="N42" s="640"/>
      <c r="O42" s="640"/>
      <c r="P42" s="640"/>
      <c r="Q42" s="641"/>
      <c r="R42" s="642">
        <v>1057257</v>
      </c>
      <c r="S42" s="643"/>
      <c r="T42" s="643"/>
      <c r="U42" s="643"/>
      <c r="V42" s="643"/>
      <c r="W42" s="643"/>
      <c r="X42" s="643"/>
      <c r="Y42" s="644"/>
      <c r="Z42" s="675">
        <v>1.8</v>
      </c>
      <c r="AA42" s="675"/>
      <c r="AB42" s="675"/>
      <c r="AC42" s="675"/>
      <c r="AD42" s="676" t="s">
        <v>139</v>
      </c>
      <c r="AE42" s="676"/>
      <c r="AF42" s="676"/>
      <c r="AG42" s="676"/>
      <c r="AH42" s="676"/>
      <c r="AI42" s="676"/>
      <c r="AJ42" s="676"/>
      <c r="AK42" s="676"/>
      <c r="AL42" s="645" t="s">
        <v>229</v>
      </c>
      <c r="AM42" s="646"/>
      <c r="AN42" s="646"/>
      <c r="AO42" s="677"/>
      <c r="AQ42" s="678" t="s">
        <v>354</v>
      </c>
      <c r="AR42" s="679"/>
      <c r="AS42" s="679"/>
      <c r="AT42" s="679"/>
      <c r="AU42" s="679"/>
      <c r="AV42" s="679"/>
      <c r="AW42" s="679"/>
      <c r="AX42" s="679"/>
      <c r="AY42" s="680"/>
      <c r="AZ42" s="626">
        <v>1882878</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267</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7619900</v>
      </c>
      <c r="CS42" s="643"/>
      <c r="CT42" s="643"/>
      <c r="CU42" s="643"/>
      <c r="CV42" s="643"/>
      <c r="CW42" s="643"/>
      <c r="CX42" s="643"/>
      <c r="CY42" s="644"/>
      <c r="CZ42" s="645">
        <v>13.4</v>
      </c>
      <c r="DA42" s="646"/>
      <c r="DB42" s="646"/>
      <c r="DC42" s="647"/>
      <c r="DD42" s="648">
        <v>1071056</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357</v>
      </c>
      <c r="C43" s="624"/>
      <c r="D43" s="624"/>
      <c r="E43" s="624"/>
      <c r="F43" s="624"/>
      <c r="G43" s="624"/>
      <c r="H43" s="624"/>
      <c r="I43" s="624"/>
      <c r="J43" s="624"/>
      <c r="K43" s="624"/>
      <c r="L43" s="624"/>
      <c r="M43" s="624"/>
      <c r="N43" s="624"/>
      <c r="O43" s="624"/>
      <c r="P43" s="624"/>
      <c r="Q43" s="625"/>
      <c r="R43" s="626">
        <v>58545749</v>
      </c>
      <c r="S43" s="665"/>
      <c r="T43" s="665"/>
      <c r="U43" s="665"/>
      <c r="V43" s="665"/>
      <c r="W43" s="665"/>
      <c r="X43" s="665"/>
      <c r="Y43" s="666"/>
      <c r="Z43" s="667">
        <v>100</v>
      </c>
      <c r="AA43" s="667"/>
      <c r="AB43" s="667"/>
      <c r="AC43" s="667"/>
      <c r="AD43" s="668">
        <v>20033156</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v>285431</v>
      </c>
      <c r="CS43" s="661"/>
      <c r="CT43" s="661"/>
      <c r="CU43" s="661"/>
      <c r="CV43" s="661"/>
      <c r="CW43" s="661"/>
      <c r="CX43" s="661"/>
      <c r="CY43" s="662"/>
      <c r="CZ43" s="645">
        <v>0.5</v>
      </c>
      <c r="DA43" s="663"/>
      <c r="DB43" s="663"/>
      <c r="DC43" s="664"/>
      <c r="DD43" s="648">
        <v>256418</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359</v>
      </c>
      <c r="CG44" s="640"/>
      <c r="CH44" s="640"/>
      <c r="CI44" s="640"/>
      <c r="CJ44" s="640"/>
      <c r="CK44" s="640"/>
      <c r="CL44" s="640"/>
      <c r="CM44" s="640"/>
      <c r="CN44" s="640"/>
      <c r="CO44" s="640"/>
      <c r="CP44" s="640"/>
      <c r="CQ44" s="641"/>
      <c r="CR44" s="642">
        <v>7619900</v>
      </c>
      <c r="CS44" s="643"/>
      <c r="CT44" s="643"/>
      <c r="CU44" s="643"/>
      <c r="CV44" s="643"/>
      <c r="CW44" s="643"/>
      <c r="CX44" s="643"/>
      <c r="CY44" s="644"/>
      <c r="CZ44" s="645">
        <v>13.4</v>
      </c>
      <c r="DA44" s="646"/>
      <c r="DB44" s="646"/>
      <c r="DC44" s="647"/>
      <c r="DD44" s="648">
        <v>1071056</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6978615</v>
      </c>
      <c r="CS45" s="661"/>
      <c r="CT45" s="661"/>
      <c r="CU45" s="661"/>
      <c r="CV45" s="661"/>
      <c r="CW45" s="661"/>
      <c r="CX45" s="661"/>
      <c r="CY45" s="662"/>
      <c r="CZ45" s="645">
        <v>12.3</v>
      </c>
      <c r="DA45" s="663"/>
      <c r="DB45" s="663"/>
      <c r="DC45" s="664"/>
      <c r="DD45" s="648">
        <v>589333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641285</v>
      </c>
      <c r="CS46" s="643"/>
      <c r="CT46" s="643"/>
      <c r="CU46" s="643"/>
      <c r="CV46" s="643"/>
      <c r="CW46" s="643"/>
      <c r="CX46" s="643"/>
      <c r="CY46" s="644"/>
      <c r="CZ46" s="645">
        <v>1.1000000000000001</v>
      </c>
      <c r="DA46" s="646"/>
      <c r="DB46" s="646"/>
      <c r="DC46" s="647"/>
      <c r="DD46" s="648">
        <v>481723</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t="s">
        <v>229</v>
      </c>
      <c r="CS47" s="661"/>
      <c r="CT47" s="661"/>
      <c r="CU47" s="661"/>
      <c r="CV47" s="661"/>
      <c r="CW47" s="661"/>
      <c r="CX47" s="661"/>
      <c r="CY47" s="662"/>
      <c r="CZ47" s="645" t="s">
        <v>139</v>
      </c>
      <c r="DA47" s="663"/>
      <c r="DB47" s="663"/>
      <c r="DC47" s="664"/>
      <c r="DD47" s="648" t="s">
        <v>139</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139</v>
      </c>
      <c r="CS48" s="643"/>
      <c r="CT48" s="643"/>
      <c r="CU48" s="643"/>
      <c r="CV48" s="643"/>
      <c r="CW48" s="643"/>
      <c r="CX48" s="643"/>
      <c r="CY48" s="644"/>
      <c r="CZ48" s="645" t="s">
        <v>229</v>
      </c>
      <c r="DA48" s="646"/>
      <c r="DB48" s="646"/>
      <c r="DC48" s="647"/>
      <c r="DD48" s="648" t="s">
        <v>229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56782901</v>
      </c>
      <c r="CS49" s="627"/>
      <c r="CT49" s="627"/>
      <c r="CU49" s="627"/>
      <c r="CV49" s="627"/>
      <c r="CW49" s="627"/>
      <c r="CX49" s="627"/>
      <c r="CY49" s="628"/>
      <c r="CZ49" s="629">
        <v>100</v>
      </c>
      <c r="DA49" s="630"/>
      <c r="DB49" s="630"/>
      <c r="DC49" s="631"/>
      <c r="DD49" s="632">
        <v>21881200</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DIwOIVfGOkOGE8srE75eCvsWAFprNUiEy4INYhDgxI/LAjLUhRYMtaDITUNAiL9KkYoXKn95EQ5DE54v8cQkNA==" saltValue="RdlIf9k0P3NVSHj9k/xU3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4" zoomScale="70" zoomScaleNormal="25" zoomScaleSheetLayoutView="70" workbookViewId="0">
      <selection activeCell="O2" sqref="O2"/>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369</v>
      </c>
      <c r="DK2" s="1168"/>
      <c r="DL2" s="1168"/>
      <c r="DM2" s="1168"/>
      <c r="DN2" s="1168"/>
      <c r="DO2" s="1169"/>
      <c r="DP2" s="251"/>
      <c r="DQ2" s="1167" t="s">
        <v>370</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371</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0"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5" t="s">
        <v>387</v>
      </c>
      <c r="DH5" s="1156"/>
      <c r="DI5" s="1156"/>
      <c r="DJ5" s="1156"/>
      <c r="DK5" s="1157"/>
      <c r="DL5" s="1155" t="s">
        <v>388</v>
      </c>
      <c r="DM5" s="1156"/>
      <c r="DN5" s="1156"/>
      <c r="DO5" s="1156"/>
      <c r="DP5" s="1157"/>
      <c r="DQ5" s="1058" t="s">
        <v>389</v>
      </c>
      <c r="DR5" s="1059"/>
      <c r="DS5" s="1059"/>
      <c r="DT5" s="1059"/>
      <c r="DU5" s="1060"/>
      <c r="DV5" s="1058" t="s">
        <v>380</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390</v>
      </c>
      <c r="C7" s="1108"/>
      <c r="D7" s="1108"/>
      <c r="E7" s="1108"/>
      <c r="F7" s="1108"/>
      <c r="G7" s="1108"/>
      <c r="H7" s="1108"/>
      <c r="I7" s="1108"/>
      <c r="J7" s="1108"/>
      <c r="K7" s="1108"/>
      <c r="L7" s="1108"/>
      <c r="M7" s="1108"/>
      <c r="N7" s="1108"/>
      <c r="O7" s="1108"/>
      <c r="P7" s="1109"/>
      <c r="Q7" s="1161">
        <v>58015</v>
      </c>
      <c r="R7" s="1162"/>
      <c r="S7" s="1162"/>
      <c r="T7" s="1162"/>
      <c r="U7" s="1162"/>
      <c r="V7" s="1162">
        <v>56332</v>
      </c>
      <c r="W7" s="1162"/>
      <c r="X7" s="1162"/>
      <c r="Y7" s="1162"/>
      <c r="Z7" s="1162"/>
      <c r="AA7" s="1162">
        <v>1683</v>
      </c>
      <c r="AB7" s="1162"/>
      <c r="AC7" s="1162"/>
      <c r="AD7" s="1162"/>
      <c r="AE7" s="1163"/>
      <c r="AF7" s="1164">
        <v>1451</v>
      </c>
      <c r="AG7" s="1165"/>
      <c r="AH7" s="1165"/>
      <c r="AI7" s="1165"/>
      <c r="AJ7" s="1166"/>
      <c r="AK7" s="1148">
        <v>1134</v>
      </c>
      <c r="AL7" s="1149"/>
      <c r="AM7" s="1149"/>
      <c r="AN7" s="1149"/>
      <c r="AO7" s="1149"/>
      <c r="AP7" s="1149">
        <v>27561</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601</v>
      </c>
      <c r="BT7" s="1153"/>
      <c r="BU7" s="1153"/>
      <c r="BV7" s="1153"/>
      <c r="BW7" s="1153"/>
      <c r="BX7" s="1153"/>
      <c r="BY7" s="1153"/>
      <c r="BZ7" s="1153"/>
      <c r="CA7" s="1153"/>
      <c r="CB7" s="1153"/>
      <c r="CC7" s="1153"/>
      <c r="CD7" s="1153"/>
      <c r="CE7" s="1153"/>
      <c r="CF7" s="1153"/>
      <c r="CG7" s="1154"/>
      <c r="CH7" s="1145">
        <v>83</v>
      </c>
      <c r="CI7" s="1146"/>
      <c r="CJ7" s="1146"/>
      <c r="CK7" s="1146"/>
      <c r="CL7" s="1147"/>
      <c r="CM7" s="1145">
        <v>324</v>
      </c>
      <c r="CN7" s="1146"/>
      <c r="CO7" s="1146"/>
      <c r="CP7" s="1146"/>
      <c r="CQ7" s="1147"/>
      <c r="CR7" s="1145">
        <v>10</v>
      </c>
      <c r="CS7" s="1146"/>
      <c r="CT7" s="1146"/>
      <c r="CU7" s="1146"/>
      <c r="CV7" s="1147"/>
      <c r="CW7" s="1145" t="s">
        <v>583</v>
      </c>
      <c r="CX7" s="1146"/>
      <c r="CY7" s="1146"/>
      <c r="CZ7" s="1146"/>
      <c r="DA7" s="1147"/>
      <c r="DB7" s="1145" t="s">
        <v>583</v>
      </c>
      <c r="DC7" s="1146"/>
      <c r="DD7" s="1146"/>
      <c r="DE7" s="1146"/>
      <c r="DF7" s="1147"/>
      <c r="DG7" s="1145" t="s">
        <v>583</v>
      </c>
      <c r="DH7" s="1146"/>
      <c r="DI7" s="1146"/>
      <c r="DJ7" s="1146"/>
      <c r="DK7" s="1147"/>
      <c r="DL7" s="1145" t="s">
        <v>583</v>
      </c>
      <c r="DM7" s="1146"/>
      <c r="DN7" s="1146"/>
      <c r="DO7" s="1146"/>
      <c r="DP7" s="1147"/>
      <c r="DQ7" s="1145" t="s">
        <v>598</v>
      </c>
      <c r="DR7" s="1146"/>
      <c r="DS7" s="1146"/>
      <c r="DT7" s="1146"/>
      <c r="DU7" s="1147"/>
      <c r="DV7" s="1172"/>
      <c r="DW7" s="1173"/>
      <c r="DX7" s="1173"/>
      <c r="DY7" s="1173"/>
      <c r="DZ7" s="1174"/>
      <c r="EA7" s="256"/>
    </row>
    <row r="8" spans="1:131" s="257" customFormat="1" ht="26.25" customHeight="1" x14ac:dyDescent="0.15">
      <c r="A8" s="263">
        <v>2</v>
      </c>
      <c r="B8" s="1088" t="s">
        <v>391</v>
      </c>
      <c r="C8" s="1089"/>
      <c r="D8" s="1089"/>
      <c r="E8" s="1089"/>
      <c r="F8" s="1089"/>
      <c r="G8" s="1089"/>
      <c r="H8" s="1089"/>
      <c r="I8" s="1089"/>
      <c r="J8" s="1089"/>
      <c r="K8" s="1089"/>
      <c r="L8" s="1089"/>
      <c r="M8" s="1089"/>
      <c r="N8" s="1089"/>
      <c r="O8" s="1089"/>
      <c r="P8" s="1090"/>
      <c r="Q8" s="1100">
        <v>788</v>
      </c>
      <c r="R8" s="1101"/>
      <c r="S8" s="1101"/>
      <c r="T8" s="1101"/>
      <c r="U8" s="1101"/>
      <c r="V8" s="1101">
        <v>772</v>
      </c>
      <c r="W8" s="1101"/>
      <c r="X8" s="1101"/>
      <c r="Y8" s="1101"/>
      <c r="Z8" s="1101"/>
      <c r="AA8" s="1101">
        <v>16</v>
      </c>
      <c r="AB8" s="1101"/>
      <c r="AC8" s="1101"/>
      <c r="AD8" s="1101"/>
      <c r="AE8" s="1102"/>
      <c r="AF8" s="1094">
        <v>0</v>
      </c>
      <c r="AG8" s="1095"/>
      <c r="AH8" s="1095"/>
      <c r="AI8" s="1095"/>
      <c r="AJ8" s="1096"/>
      <c r="AK8" s="1143">
        <v>517</v>
      </c>
      <c r="AL8" s="1144"/>
      <c r="AM8" s="1144"/>
      <c r="AN8" s="1144"/>
      <c r="AO8" s="1144"/>
      <c r="AP8" s="1144">
        <v>1606</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602</v>
      </c>
      <c r="BT8" s="1072"/>
      <c r="BU8" s="1072"/>
      <c r="BV8" s="1072"/>
      <c r="BW8" s="1072"/>
      <c r="BX8" s="1072"/>
      <c r="BY8" s="1072"/>
      <c r="BZ8" s="1072"/>
      <c r="CA8" s="1072"/>
      <c r="CB8" s="1072"/>
      <c r="CC8" s="1072"/>
      <c r="CD8" s="1072"/>
      <c r="CE8" s="1072"/>
      <c r="CF8" s="1072"/>
      <c r="CG8" s="1073"/>
      <c r="CH8" s="1046">
        <v>5</v>
      </c>
      <c r="CI8" s="1047"/>
      <c r="CJ8" s="1047"/>
      <c r="CK8" s="1047"/>
      <c r="CL8" s="1048"/>
      <c r="CM8" s="1046">
        <v>174</v>
      </c>
      <c r="CN8" s="1047"/>
      <c r="CO8" s="1047"/>
      <c r="CP8" s="1047"/>
      <c r="CQ8" s="1048"/>
      <c r="CR8" s="1046">
        <v>53</v>
      </c>
      <c r="CS8" s="1047"/>
      <c r="CT8" s="1047"/>
      <c r="CU8" s="1047"/>
      <c r="CV8" s="1048"/>
      <c r="CW8" s="1046" t="s">
        <v>583</v>
      </c>
      <c r="CX8" s="1047"/>
      <c r="CY8" s="1047"/>
      <c r="CZ8" s="1047"/>
      <c r="DA8" s="1048"/>
      <c r="DB8" s="1046" t="s">
        <v>600</v>
      </c>
      <c r="DC8" s="1047"/>
      <c r="DD8" s="1047"/>
      <c r="DE8" s="1047"/>
      <c r="DF8" s="1048"/>
      <c r="DG8" s="1046" t="s">
        <v>603</v>
      </c>
      <c r="DH8" s="1047"/>
      <c r="DI8" s="1047"/>
      <c r="DJ8" s="1047"/>
      <c r="DK8" s="1048"/>
      <c r="DL8" s="1046" t="s">
        <v>604</v>
      </c>
      <c r="DM8" s="1047"/>
      <c r="DN8" s="1047"/>
      <c r="DO8" s="1047"/>
      <c r="DP8" s="1048"/>
      <c r="DQ8" s="1046" t="s">
        <v>598</v>
      </c>
      <c r="DR8" s="1047"/>
      <c r="DS8" s="1047"/>
      <c r="DT8" s="1047"/>
      <c r="DU8" s="1048"/>
      <c r="DV8" s="1049"/>
      <c r="DW8" s="1050"/>
      <c r="DX8" s="1050"/>
      <c r="DY8" s="1050"/>
      <c r="DZ8" s="1051"/>
      <c r="EA8" s="256"/>
    </row>
    <row r="9" spans="1:131" s="257" customFormat="1" ht="26.25" customHeight="1" x14ac:dyDescent="0.15">
      <c r="A9" s="263">
        <v>3</v>
      </c>
      <c r="B9" s="1088" t="s">
        <v>392</v>
      </c>
      <c r="C9" s="1089"/>
      <c r="D9" s="1089"/>
      <c r="E9" s="1089"/>
      <c r="F9" s="1089"/>
      <c r="G9" s="1089"/>
      <c r="H9" s="1089"/>
      <c r="I9" s="1089"/>
      <c r="J9" s="1089"/>
      <c r="K9" s="1089"/>
      <c r="L9" s="1089"/>
      <c r="M9" s="1089"/>
      <c r="N9" s="1089"/>
      <c r="O9" s="1089"/>
      <c r="P9" s="1090"/>
      <c r="Q9" s="1100">
        <v>399</v>
      </c>
      <c r="R9" s="1101"/>
      <c r="S9" s="1101"/>
      <c r="T9" s="1101"/>
      <c r="U9" s="1101"/>
      <c r="V9" s="1101">
        <v>336</v>
      </c>
      <c r="W9" s="1101"/>
      <c r="X9" s="1101"/>
      <c r="Y9" s="1101"/>
      <c r="Z9" s="1101"/>
      <c r="AA9" s="1101">
        <v>63</v>
      </c>
      <c r="AB9" s="1101"/>
      <c r="AC9" s="1101"/>
      <c r="AD9" s="1101"/>
      <c r="AE9" s="1102"/>
      <c r="AF9" s="1094">
        <v>1</v>
      </c>
      <c r="AG9" s="1095"/>
      <c r="AH9" s="1095"/>
      <c r="AI9" s="1095"/>
      <c r="AJ9" s="1096"/>
      <c r="AK9" s="1143">
        <v>237</v>
      </c>
      <c r="AL9" s="1144"/>
      <c r="AM9" s="1144"/>
      <c r="AN9" s="1144"/>
      <c r="AO9" s="1144"/>
      <c r="AP9" s="1144">
        <v>910</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t="s">
        <v>393</v>
      </c>
      <c r="C10" s="1089"/>
      <c r="D10" s="1089"/>
      <c r="E10" s="1089"/>
      <c r="F10" s="1089"/>
      <c r="G10" s="1089"/>
      <c r="H10" s="1089"/>
      <c r="I10" s="1089"/>
      <c r="J10" s="1089"/>
      <c r="K10" s="1089"/>
      <c r="L10" s="1089"/>
      <c r="M10" s="1089"/>
      <c r="N10" s="1089"/>
      <c r="O10" s="1089"/>
      <c r="P10" s="1090"/>
      <c r="Q10" s="1100">
        <v>5781</v>
      </c>
      <c r="R10" s="1101"/>
      <c r="S10" s="1101"/>
      <c r="T10" s="1101"/>
      <c r="U10" s="1101"/>
      <c r="V10" s="1101">
        <v>5577</v>
      </c>
      <c r="W10" s="1101"/>
      <c r="X10" s="1101"/>
      <c r="Y10" s="1101"/>
      <c r="Z10" s="1101"/>
      <c r="AA10" s="1101">
        <v>204</v>
      </c>
      <c r="AB10" s="1101"/>
      <c r="AC10" s="1101"/>
      <c r="AD10" s="1101"/>
      <c r="AE10" s="1102"/>
      <c r="AF10" s="1094">
        <v>1</v>
      </c>
      <c r="AG10" s="1095"/>
      <c r="AH10" s="1095"/>
      <c r="AI10" s="1095"/>
      <c r="AJ10" s="1096"/>
      <c r="AK10" s="1143">
        <v>69</v>
      </c>
      <c r="AL10" s="1144"/>
      <c r="AM10" s="1144"/>
      <c r="AN10" s="1144"/>
      <c r="AO10" s="1144"/>
      <c r="AP10" s="1144">
        <v>50</v>
      </c>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394</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395</v>
      </c>
      <c r="B23" s="1001" t="s">
        <v>396</v>
      </c>
      <c r="C23" s="1002"/>
      <c r="D23" s="1002"/>
      <c r="E23" s="1002"/>
      <c r="F23" s="1002"/>
      <c r="G23" s="1002"/>
      <c r="H23" s="1002"/>
      <c r="I23" s="1002"/>
      <c r="J23" s="1002"/>
      <c r="K23" s="1002"/>
      <c r="L23" s="1002"/>
      <c r="M23" s="1002"/>
      <c r="N23" s="1002"/>
      <c r="O23" s="1002"/>
      <c r="P23" s="1003"/>
      <c r="Q23" s="1125">
        <v>64132</v>
      </c>
      <c r="R23" s="1126"/>
      <c r="S23" s="1126"/>
      <c r="T23" s="1126"/>
      <c r="U23" s="1126"/>
      <c r="V23" s="1126">
        <v>62166</v>
      </c>
      <c r="W23" s="1126"/>
      <c r="X23" s="1126"/>
      <c r="Y23" s="1126"/>
      <c r="Z23" s="1126"/>
      <c r="AA23" s="1126">
        <v>1966</v>
      </c>
      <c r="AB23" s="1126"/>
      <c r="AC23" s="1126"/>
      <c r="AD23" s="1126"/>
      <c r="AE23" s="1127"/>
      <c r="AF23" s="1128">
        <v>1453</v>
      </c>
      <c r="AG23" s="1126"/>
      <c r="AH23" s="1126"/>
      <c r="AI23" s="1126"/>
      <c r="AJ23" s="1129"/>
      <c r="AK23" s="1130"/>
      <c r="AL23" s="1131"/>
      <c r="AM23" s="1131"/>
      <c r="AN23" s="1131"/>
      <c r="AO23" s="1131"/>
      <c r="AP23" s="1126">
        <v>30127</v>
      </c>
      <c r="AQ23" s="1126"/>
      <c r="AR23" s="1126"/>
      <c r="AS23" s="1126"/>
      <c r="AT23" s="1126"/>
      <c r="AU23" s="1132"/>
      <c r="AV23" s="1132"/>
      <c r="AW23" s="1132"/>
      <c r="AX23" s="1132"/>
      <c r="AY23" s="1133"/>
      <c r="AZ23" s="1122" t="s">
        <v>139</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397</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398</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373</v>
      </c>
      <c r="B26" s="1053"/>
      <c r="C26" s="1053"/>
      <c r="D26" s="1053"/>
      <c r="E26" s="1053"/>
      <c r="F26" s="1053"/>
      <c r="G26" s="1053"/>
      <c r="H26" s="1053"/>
      <c r="I26" s="1053"/>
      <c r="J26" s="1053"/>
      <c r="K26" s="1053"/>
      <c r="L26" s="1053"/>
      <c r="M26" s="1053"/>
      <c r="N26" s="1053"/>
      <c r="O26" s="1053"/>
      <c r="P26" s="1054"/>
      <c r="Q26" s="1058" t="s">
        <v>399</v>
      </c>
      <c r="R26" s="1059"/>
      <c r="S26" s="1059"/>
      <c r="T26" s="1059"/>
      <c r="U26" s="1060"/>
      <c r="V26" s="1058" t="s">
        <v>400</v>
      </c>
      <c r="W26" s="1059"/>
      <c r="X26" s="1059"/>
      <c r="Y26" s="1059"/>
      <c r="Z26" s="1060"/>
      <c r="AA26" s="1058" t="s">
        <v>401</v>
      </c>
      <c r="AB26" s="1059"/>
      <c r="AC26" s="1059"/>
      <c r="AD26" s="1059"/>
      <c r="AE26" s="1059"/>
      <c r="AF26" s="1116" t="s">
        <v>402</v>
      </c>
      <c r="AG26" s="1065"/>
      <c r="AH26" s="1065"/>
      <c r="AI26" s="1065"/>
      <c r="AJ26" s="1117"/>
      <c r="AK26" s="1059" t="s">
        <v>403</v>
      </c>
      <c r="AL26" s="1059"/>
      <c r="AM26" s="1059"/>
      <c r="AN26" s="1059"/>
      <c r="AO26" s="1060"/>
      <c r="AP26" s="1058" t="s">
        <v>404</v>
      </c>
      <c r="AQ26" s="1059"/>
      <c r="AR26" s="1059"/>
      <c r="AS26" s="1059"/>
      <c r="AT26" s="1060"/>
      <c r="AU26" s="1058" t="s">
        <v>405</v>
      </c>
      <c r="AV26" s="1059"/>
      <c r="AW26" s="1059"/>
      <c r="AX26" s="1059"/>
      <c r="AY26" s="1060"/>
      <c r="AZ26" s="1058" t="s">
        <v>406</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407</v>
      </c>
      <c r="C28" s="1108"/>
      <c r="D28" s="1108"/>
      <c r="E28" s="1108"/>
      <c r="F28" s="1108"/>
      <c r="G28" s="1108"/>
      <c r="H28" s="1108"/>
      <c r="I28" s="1108"/>
      <c r="J28" s="1108"/>
      <c r="K28" s="1108"/>
      <c r="L28" s="1108"/>
      <c r="M28" s="1108"/>
      <c r="N28" s="1108"/>
      <c r="O28" s="1108"/>
      <c r="P28" s="1109"/>
      <c r="Q28" s="1110">
        <v>10329</v>
      </c>
      <c r="R28" s="1111"/>
      <c r="S28" s="1111"/>
      <c r="T28" s="1111"/>
      <c r="U28" s="1111"/>
      <c r="V28" s="1111">
        <v>11468</v>
      </c>
      <c r="W28" s="1111"/>
      <c r="X28" s="1111"/>
      <c r="Y28" s="1111"/>
      <c r="Z28" s="1111"/>
      <c r="AA28" s="1111">
        <v>-1139</v>
      </c>
      <c r="AB28" s="1111"/>
      <c r="AC28" s="1111"/>
      <c r="AD28" s="1111"/>
      <c r="AE28" s="1112"/>
      <c r="AF28" s="1113">
        <v>-1139</v>
      </c>
      <c r="AG28" s="1111"/>
      <c r="AH28" s="1111"/>
      <c r="AI28" s="1111"/>
      <c r="AJ28" s="1114"/>
      <c r="AK28" s="1115">
        <v>1100</v>
      </c>
      <c r="AL28" s="1103"/>
      <c r="AM28" s="1103"/>
      <c r="AN28" s="1103"/>
      <c r="AO28" s="1103"/>
      <c r="AP28" s="1103" t="s">
        <v>582</v>
      </c>
      <c r="AQ28" s="1103"/>
      <c r="AR28" s="1103"/>
      <c r="AS28" s="1103"/>
      <c r="AT28" s="1103"/>
      <c r="AU28" s="1103" t="s">
        <v>583</v>
      </c>
      <c r="AV28" s="1103"/>
      <c r="AW28" s="1103"/>
      <c r="AX28" s="1103"/>
      <c r="AY28" s="1103"/>
      <c r="AZ28" s="1104" t="s">
        <v>584</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408</v>
      </c>
      <c r="C29" s="1089"/>
      <c r="D29" s="1089"/>
      <c r="E29" s="1089"/>
      <c r="F29" s="1089"/>
      <c r="G29" s="1089"/>
      <c r="H29" s="1089"/>
      <c r="I29" s="1089"/>
      <c r="J29" s="1089"/>
      <c r="K29" s="1089"/>
      <c r="L29" s="1089"/>
      <c r="M29" s="1089"/>
      <c r="N29" s="1089"/>
      <c r="O29" s="1089"/>
      <c r="P29" s="1090"/>
      <c r="Q29" s="1100">
        <v>6441</v>
      </c>
      <c r="R29" s="1101"/>
      <c r="S29" s="1101"/>
      <c r="T29" s="1101"/>
      <c r="U29" s="1101"/>
      <c r="V29" s="1101">
        <v>6378</v>
      </c>
      <c r="W29" s="1101"/>
      <c r="X29" s="1101"/>
      <c r="Y29" s="1101"/>
      <c r="Z29" s="1101"/>
      <c r="AA29" s="1101">
        <v>63</v>
      </c>
      <c r="AB29" s="1101"/>
      <c r="AC29" s="1101"/>
      <c r="AD29" s="1101"/>
      <c r="AE29" s="1102"/>
      <c r="AF29" s="1094">
        <v>63</v>
      </c>
      <c r="AG29" s="1095"/>
      <c r="AH29" s="1095"/>
      <c r="AI29" s="1095"/>
      <c r="AJ29" s="1096"/>
      <c r="AK29" s="1037">
        <v>1013</v>
      </c>
      <c r="AL29" s="1028"/>
      <c r="AM29" s="1028"/>
      <c r="AN29" s="1028"/>
      <c r="AO29" s="1028"/>
      <c r="AP29" s="1028" t="s">
        <v>583</v>
      </c>
      <c r="AQ29" s="1028"/>
      <c r="AR29" s="1028"/>
      <c r="AS29" s="1028"/>
      <c r="AT29" s="1028"/>
      <c r="AU29" s="1028" t="s">
        <v>583</v>
      </c>
      <c r="AV29" s="1028"/>
      <c r="AW29" s="1028"/>
      <c r="AX29" s="1028"/>
      <c r="AY29" s="1028"/>
      <c r="AZ29" s="1099" t="s">
        <v>582</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409</v>
      </c>
      <c r="C30" s="1089"/>
      <c r="D30" s="1089"/>
      <c r="E30" s="1089"/>
      <c r="F30" s="1089"/>
      <c r="G30" s="1089"/>
      <c r="H30" s="1089"/>
      <c r="I30" s="1089"/>
      <c r="J30" s="1089"/>
      <c r="K30" s="1089"/>
      <c r="L30" s="1089"/>
      <c r="M30" s="1089"/>
      <c r="N30" s="1089"/>
      <c r="O30" s="1089"/>
      <c r="P30" s="1090"/>
      <c r="Q30" s="1100">
        <v>1086</v>
      </c>
      <c r="R30" s="1101"/>
      <c r="S30" s="1101"/>
      <c r="T30" s="1101"/>
      <c r="U30" s="1101"/>
      <c r="V30" s="1101">
        <v>1051</v>
      </c>
      <c r="W30" s="1101"/>
      <c r="X30" s="1101"/>
      <c r="Y30" s="1101"/>
      <c r="Z30" s="1101"/>
      <c r="AA30" s="1101">
        <v>35</v>
      </c>
      <c r="AB30" s="1101"/>
      <c r="AC30" s="1101"/>
      <c r="AD30" s="1101"/>
      <c r="AE30" s="1102"/>
      <c r="AF30" s="1094">
        <v>35</v>
      </c>
      <c r="AG30" s="1095"/>
      <c r="AH30" s="1095"/>
      <c r="AI30" s="1095"/>
      <c r="AJ30" s="1096"/>
      <c r="AK30" s="1037">
        <v>190</v>
      </c>
      <c r="AL30" s="1028"/>
      <c r="AM30" s="1028"/>
      <c r="AN30" s="1028"/>
      <c r="AO30" s="1028"/>
      <c r="AP30" s="1028" t="s">
        <v>584</v>
      </c>
      <c r="AQ30" s="1028"/>
      <c r="AR30" s="1028"/>
      <c r="AS30" s="1028"/>
      <c r="AT30" s="1028"/>
      <c r="AU30" s="1028" t="s">
        <v>583</v>
      </c>
      <c r="AV30" s="1028"/>
      <c r="AW30" s="1028"/>
      <c r="AX30" s="1028"/>
      <c r="AY30" s="1028"/>
      <c r="AZ30" s="1099" t="s">
        <v>582</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410</v>
      </c>
      <c r="C31" s="1089"/>
      <c r="D31" s="1089"/>
      <c r="E31" s="1089"/>
      <c r="F31" s="1089"/>
      <c r="G31" s="1089"/>
      <c r="H31" s="1089"/>
      <c r="I31" s="1089"/>
      <c r="J31" s="1089"/>
      <c r="K31" s="1089"/>
      <c r="L31" s="1089"/>
      <c r="M31" s="1089"/>
      <c r="N31" s="1089"/>
      <c r="O31" s="1089"/>
      <c r="P31" s="1090"/>
      <c r="Q31" s="1100">
        <v>3178</v>
      </c>
      <c r="R31" s="1101"/>
      <c r="S31" s="1101"/>
      <c r="T31" s="1101"/>
      <c r="U31" s="1101"/>
      <c r="V31" s="1101">
        <v>222</v>
      </c>
      <c r="W31" s="1101"/>
      <c r="X31" s="1101"/>
      <c r="Y31" s="1101"/>
      <c r="Z31" s="1101"/>
      <c r="AA31" s="1101">
        <v>2956</v>
      </c>
      <c r="AB31" s="1101"/>
      <c r="AC31" s="1101"/>
      <c r="AD31" s="1101"/>
      <c r="AE31" s="1102"/>
      <c r="AF31" s="1094">
        <v>2956</v>
      </c>
      <c r="AG31" s="1095"/>
      <c r="AH31" s="1095"/>
      <c r="AI31" s="1095"/>
      <c r="AJ31" s="1096"/>
      <c r="AK31" s="1037">
        <v>16</v>
      </c>
      <c r="AL31" s="1028"/>
      <c r="AM31" s="1028"/>
      <c r="AN31" s="1028"/>
      <c r="AO31" s="1028"/>
      <c r="AP31" s="1028">
        <v>213</v>
      </c>
      <c r="AQ31" s="1028"/>
      <c r="AR31" s="1028"/>
      <c r="AS31" s="1028"/>
      <c r="AT31" s="1028"/>
      <c r="AU31" s="1028" t="s">
        <v>585</v>
      </c>
      <c r="AV31" s="1028"/>
      <c r="AW31" s="1028"/>
      <c r="AX31" s="1028"/>
      <c r="AY31" s="1028"/>
      <c r="AZ31" s="1099" t="s">
        <v>583</v>
      </c>
      <c r="BA31" s="1099"/>
      <c r="BB31" s="1099"/>
      <c r="BC31" s="1099"/>
      <c r="BD31" s="1099"/>
      <c r="BE31" s="1083" t="s">
        <v>411</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412</v>
      </c>
      <c r="C32" s="1089"/>
      <c r="D32" s="1089"/>
      <c r="E32" s="1089"/>
      <c r="F32" s="1089"/>
      <c r="G32" s="1089"/>
      <c r="H32" s="1089"/>
      <c r="I32" s="1089"/>
      <c r="J32" s="1089"/>
      <c r="K32" s="1089"/>
      <c r="L32" s="1089"/>
      <c r="M32" s="1089"/>
      <c r="N32" s="1089"/>
      <c r="O32" s="1089"/>
      <c r="P32" s="1090"/>
      <c r="Q32" s="1100">
        <v>672</v>
      </c>
      <c r="R32" s="1101"/>
      <c r="S32" s="1101"/>
      <c r="T32" s="1101"/>
      <c r="U32" s="1101"/>
      <c r="V32" s="1101">
        <v>130</v>
      </c>
      <c r="W32" s="1101"/>
      <c r="X32" s="1101"/>
      <c r="Y32" s="1101"/>
      <c r="Z32" s="1101"/>
      <c r="AA32" s="1101">
        <v>542</v>
      </c>
      <c r="AB32" s="1101"/>
      <c r="AC32" s="1101"/>
      <c r="AD32" s="1101"/>
      <c r="AE32" s="1102"/>
      <c r="AF32" s="1094">
        <v>542</v>
      </c>
      <c r="AG32" s="1095"/>
      <c r="AH32" s="1095"/>
      <c r="AI32" s="1095"/>
      <c r="AJ32" s="1096"/>
      <c r="AK32" s="1037">
        <v>318</v>
      </c>
      <c r="AL32" s="1028"/>
      <c r="AM32" s="1028"/>
      <c r="AN32" s="1028"/>
      <c r="AO32" s="1028"/>
      <c r="AP32" s="1028">
        <v>4876</v>
      </c>
      <c r="AQ32" s="1028"/>
      <c r="AR32" s="1028"/>
      <c r="AS32" s="1028"/>
      <c r="AT32" s="1028"/>
      <c r="AU32" s="1028">
        <v>2643</v>
      </c>
      <c r="AV32" s="1028"/>
      <c r="AW32" s="1028"/>
      <c r="AX32" s="1028"/>
      <c r="AY32" s="1028"/>
      <c r="AZ32" s="1099" t="s">
        <v>583</v>
      </c>
      <c r="BA32" s="1099"/>
      <c r="BB32" s="1099"/>
      <c r="BC32" s="1099"/>
      <c r="BD32" s="1099"/>
      <c r="BE32" s="1083" t="s">
        <v>413</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c r="C33" s="1089"/>
      <c r="D33" s="1089"/>
      <c r="E33" s="1089"/>
      <c r="F33" s="1089"/>
      <c r="G33" s="1089"/>
      <c r="H33" s="1089"/>
      <c r="I33" s="1089"/>
      <c r="J33" s="1089"/>
      <c r="K33" s="1089"/>
      <c r="L33" s="1089"/>
      <c r="M33" s="1089"/>
      <c r="N33" s="1089"/>
      <c r="O33" s="1089"/>
      <c r="P33" s="1090"/>
      <c r="Q33" s="1100"/>
      <c r="R33" s="1101"/>
      <c r="S33" s="1101"/>
      <c r="T33" s="1101"/>
      <c r="U33" s="1101"/>
      <c r="V33" s="1101"/>
      <c r="W33" s="1101"/>
      <c r="X33" s="1101"/>
      <c r="Y33" s="1101"/>
      <c r="Z33" s="1101"/>
      <c r="AA33" s="1101"/>
      <c r="AB33" s="1101"/>
      <c r="AC33" s="1101"/>
      <c r="AD33" s="1101"/>
      <c r="AE33" s="1102"/>
      <c r="AF33" s="1094"/>
      <c r="AG33" s="1095"/>
      <c r="AH33" s="1095"/>
      <c r="AI33" s="1095"/>
      <c r="AJ33" s="1096"/>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3"/>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414</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395</v>
      </c>
      <c r="B63" s="1001" t="s">
        <v>415</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2457</v>
      </c>
      <c r="AG63" s="1016"/>
      <c r="AH63" s="1016"/>
      <c r="AI63" s="1016"/>
      <c r="AJ63" s="1081"/>
      <c r="AK63" s="1082"/>
      <c r="AL63" s="1020"/>
      <c r="AM63" s="1020"/>
      <c r="AN63" s="1020"/>
      <c r="AO63" s="1020"/>
      <c r="AP63" s="1016">
        <v>5089</v>
      </c>
      <c r="AQ63" s="1016"/>
      <c r="AR63" s="1016"/>
      <c r="AS63" s="1016"/>
      <c r="AT63" s="1016"/>
      <c r="AU63" s="1016">
        <v>2643</v>
      </c>
      <c r="AV63" s="1016"/>
      <c r="AW63" s="1016"/>
      <c r="AX63" s="1016"/>
      <c r="AY63" s="1016"/>
      <c r="AZ63" s="1076"/>
      <c r="BA63" s="1076"/>
      <c r="BB63" s="1076"/>
      <c r="BC63" s="1076"/>
      <c r="BD63" s="1076"/>
      <c r="BE63" s="1017"/>
      <c r="BF63" s="1017"/>
      <c r="BG63" s="1017"/>
      <c r="BH63" s="1017"/>
      <c r="BI63" s="1018"/>
      <c r="BJ63" s="1077" t="s">
        <v>139</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417</v>
      </c>
      <c r="B66" s="1053"/>
      <c r="C66" s="1053"/>
      <c r="D66" s="1053"/>
      <c r="E66" s="1053"/>
      <c r="F66" s="1053"/>
      <c r="G66" s="1053"/>
      <c r="H66" s="1053"/>
      <c r="I66" s="1053"/>
      <c r="J66" s="1053"/>
      <c r="K66" s="1053"/>
      <c r="L66" s="1053"/>
      <c r="M66" s="1053"/>
      <c r="N66" s="1053"/>
      <c r="O66" s="1053"/>
      <c r="P66" s="1054"/>
      <c r="Q66" s="1058" t="s">
        <v>399</v>
      </c>
      <c r="R66" s="1059"/>
      <c r="S66" s="1059"/>
      <c r="T66" s="1059"/>
      <c r="U66" s="1060"/>
      <c r="V66" s="1058" t="s">
        <v>418</v>
      </c>
      <c r="W66" s="1059"/>
      <c r="X66" s="1059"/>
      <c r="Y66" s="1059"/>
      <c r="Z66" s="1060"/>
      <c r="AA66" s="1058" t="s">
        <v>419</v>
      </c>
      <c r="AB66" s="1059"/>
      <c r="AC66" s="1059"/>
      <c r="AD66" s="1059"/>
      <c r="AE66" s="1060"/>
      <c r="AF66" s="1064" t="s">
        <v>420</v>
      </c>
      <c r="AG66" s="1065"/>
      <c r="AH66" s="1065"/>
      <c r="AI66" s="1065"/>
      <c r="AJ66" s="1066"/>
      <c r="AK66" s="1058" t="s">
        <v>421</v>
      </c>
      <c r="AL66" s="1053"/>
      <c r="AM66" s="1053"/>
      <c r="AN66" s="1053"/>
      <c r="AO66" s="1054"/>
      <c r="AP66" s="1058" t="s">
        <v>404</v>
      </c>
      <c r="AQ66" s="1059"/>
      <c r="AR66" s="1059"/>
      <c r="AS66" s="1059"/>
      <c r="AT66" s="1060"/>
      <c r="AU66" s="1058" t="s">
        <v>422</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586</v>
      </c>
      <c r="C68" s="1043"/>
      <c r="D68" s="1043"/>
      <c r="E68" s="1043"/>
      <c r="F68" s="1043"/>
      <c r="G68" s="1043"/>
      <c r="H68" s="1043"/>
      <c r="I68" s="1043"/>
      <c r="J68" s="1043"/>
      <c r="K68" s="1043"/>
      <c r="L68" s="1043"/>
      <c r="M68" s="1043"/>
      <c r="N68" s="1043"/>
      <c r="O68" s="1043"/>
      <c r="P68" s="1044"/>
      <c r="Q68" s="1045">
        <v>3506</v>
      </c>
      <c r="R68" s="1039"/>
      <c r="S68" s="1039"/>
      <c r="T68" s="1039"/>
      <c r="U68" s="1039"/>
      <c r="V68" s="1039">
        <v>3429</v>
      </c>
      <c r="W68" s="1039"/>
      <c r="X68" s="1039"/>
      <c r="Y68" s="1039"/>
      <c r="Z68" s="1039"/>
      <c r="AA68" s="1039">
        <v>77</v>
      </c>
      <c r="AB68" s="1039"/>
      <c r="AC68" s="1039"/>
      <c r="AD68" s="1039"/>
      <c r="AE68" s="1039"/>
      <c r="AF68" s="1039">
        <v>77</v>
      </c>
      <c r="AG68" s="1039"/>
      <c r="AH68" s="1039"/>
      <c r="AI68" s="1039"/>
      <c r="AJ68" s="1039"/>
      <c r="AK68" s="1039">
        <v>20</v>
      </c>
      <c r="AL68" s="1039"/>
      <c r="AM68" s="1039"/>
      <c r="AN68" s="1039"/>
      <c r="AO68" s="1039"/>
      <c r="AP68" s="1039" t="s">
        <v>595</v>
      </c>
      <c r="AQ68" s="1039"/>
      <c r="AR68" s="1039"/>
      <c r="AS68" s="1039"/>
      <c r="AT68" s="1039"/>
      <c r="AU68" s="1039" t="s">
        <v>598</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587</v>
      </c>
      <c r="C69" s="1032"/>
      <c r="D69" s="1032"/>
      <c r="E69" s="1032"/>
      <c r="F69" s="1032"/>
      <c r="G69" s="1032"/>
      <c r="H69" s="1032"/>
      <c r="I69" s="1032"/>
      <c r="J69" s="1032"/>
      <c r="K69" s="1032"/>
      <c r="L69" s="1032"/>
      <c r="M69" s="1032"/>
      <c r="N69" s="1032"/>
      <c r="O69" s="1032"/>
      <c r="P69" s="1033"/>
      <c r="Q69" s="1034">
        <v>157</v>
      </c>
      <c r="R69" s="1028"/>
      <c r="S69" s="1028"/>
      <c r="T69" s="1028"/>
      <c r="U69" s="1028"/>
      <c r="V69" s="1028">
        <v>149</v>
      </c>
      <c r="W69" s="1028"/>
      <c r="X69" s="1028"/>
      <c r="Y69" s="1028"/>
      <c r="Z69" s="1028"/>
      <c r="AA69" s="1028">
        <v>8</v>
      </c>
      <c r="AB69" s="1028"/>
      <c r="AC69" s="1028"/>
      <c r="AD69" s="1028"/>
      <c r="AE69" s="1028"/>
      <c r="AF69" s="1028" t="s">
        <v>583</v>
      </c>
      <c r="AG69" s="1028"/>
      <c r="AH69" s="1028"/>
      <c r="AI69" s="1028"/>
      <c r="AJ69" s="1028"/>
      <c r="AK69" s="1028" t="s">
        <v>593</v>
      </c>
      <c r="AL69" s="1028"/>
      <c r="AM69" s="1028"/>
      <c r="AN69" s="1028"/>
      <c r="AO69" s="1028"/>
      <c r="AP69" s="1028" t="s">
        <v>583</v>
      </c>
      <c r="AQ69" s="1028"/>
      <c r="AR69" s="1028"/>
      <c r="AS69" s="1028"/>
      <c r="AT69" s="1028"/>
      <c r="AU69" s="1028" t="s">
        <v>583</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588</v>
      </c>
      <c r="C70" s="1032"/>
      <c r="D70" s="1032"/>
      <c r="E70" s="1032"/>
      <c r="F70" s="1032"/>
      <c r="G70" s="1032"/>
      <c r="H70" s="1032"/>
      <c r="I70" s="1032"/>
      <c r="J70" s="1032"/>
      <c r="K70" s="1032"/>
      <c r="L70" s="1032"/>
      <c r="M70" s="1032"/>
      <c r="N70" s="1032"/>
      <c r="O70" s="1032"/>
      <c r="P70" s="1033"/>
      <c r="Q70" s="1034">
        <v>7417</v>
      </c>
      <c r="R70" s="1028"/>
      <c r="S70" s="1028"/>
      <c r="T70" s="1028"/>
      <c r="U70" s="1028"/>
      <c r="V70" s="1028">
        <v>7036</v>
      </c>
      <c r="W70" s="1028"/>
      <c r="X70" s="1028"/>
      <c r="Y70" s="1028"/>
      <c r="Z70" s="1028"/>
      <c r="AA70" s="1028">
        <v>381</v>
      </c>
      <c r="AB70" s="1028"/>
      <c r="AC70" s="1028"/>
      <c r="AD70" s="1028"/>
      <c r="AE70" s="1028"/>
      <c r="AF70" s="1028" t="s">
        <v>584</v>
      </c>
      <c r="AG70" s="1028"/>
      <c r="AH70" s="1028"/>
      <c r="AI70" s="1028"/>
      <c r="AJ70" s="1028"/>
      <c r="AK70" s="1028" t="s">
        <v>594</v>
      </c>
      <c r="AL70" s="1028"/>
      <c r="AM70" s="1028"/>
      <c r="AN70" s="1028"/>
      <c r="AO70" s="1028"/>
      <c r="AP70" s="1028" t="s">
        <v>582</v>
      </c>
      <c r="AQ70" s="1028"/>
      <c r="AR70" s="1028"/>
      <c r="AS70" s="1028"/>
      <c r="AT70" s="1028"/>
      <c r="AU70" s="1028" t="s">
        <v>583</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589</v>
      </c>
      <c r="C71" s="1032"/>
      <c r="D71" s="1032"/>
      <c r="E71" s="1032"/>
      <c r="F71" s="1032"/>
      <c r="G71" s="1032"/>
      <c r="H71" s="1032"/>
      <c r="I71" s="1032"/>
      <c r="J71" s="1032"/>
      <c r="K71" s="1032"/>
      <c r="L71" s="1032"/>
      <c r="M71" s="1032"/>
      <c r="N71" s="1032"/>
      <c r="O71" s="1032"/>
      <c r="P71" s="1033"/>
      <c r="Q71" s="1034">
        <v>211</v>
      </c>
      <c r="R71" s="1028"/>
      <c r="S71" s="1028"/>
      <c r="T71" s="1028"/>
      <c r="U71" s="1028"/>
      <c r="V71" s="1028">
        <v>173</v>
      </c>
      <c r="W71" s="1028"/>
      <c r="X71" s="1028"/>
      <c r="Y71" s="1028"/>
      <c r="Z71" s="1028"/>
      <c r="AA71" s="1028">
        <v>38</v>
      </c>
      <c r="AB71" s="1028"/>
      <c r="AC71" s="1028"/>
      <c r="AD71" s="1028"/>
      <c r="AE71" s="1028"/>
      <c r="AF71" s="1028">
        <v>38</v>
      </c>
      <c r="AG71" s="1028"/>
      <c r="AH71" s="1028"/>
      <c r="AI71" s="1028"/>
      <c r="AJ71" s="1028"/>
      <c r="AK71" s="1028" t="s">
        <v>583</v>
      </c>
      <c r="AL71" s="1028"/>
      <c r="AM71" s="1028"/>
      <c r="AN71" s="1028"/>
      <c r="AO71" s="1028"/>
      <c r="AP71" s="1028" t="s">
        <v>596</v>
      </c>
      <c r="AQ71" s="1028"/>
      <c r="AR71" s="1028"/>
      <c r="AS71" s="1028"/>
      <c r="AT71" s="1028"/>
      <c r="AU71" s="1028" t="s">
        <v>593</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590</v>
      </c>
      <c r="C72" s="1032"/>
      <c r="D72" s="1032"/>
      <c r="E72" s="1032"/>
      <c r="F72" s="1032"/>
      <c r="G72" s="1032"/>
      <c r="H72" s="1032"/>
      <c r="I72" s="1032"/>
      <c r="J72" s="1032"/>
      <c r="K72" s="1032"/>
      <c r="L72" s="1032"/>
      <c r="M72" s="1032"/>
      <c r="N72" s="1032"/>
      <c r="O72" s="1032"/>
      <c r="P72" s="1033"/>
      <c r="Q72" s="1034">
        <v>25</v>
      </c>
      <c r="R72" s="1028"/>
      <c r="S72" s="1028"/>
      <c r="T72" s="1028"/>
      <c r="U72" s="1028"/>
      <c r="V72" s="1028">
        <v>16</v>
      </c>
      <c r="W72" s="1028"/>
      <c r="X72" s="1028"/>
      <c r="Y72" s="1028"/>
      <c r="Z72" s="1028"/>
      <c r="AA72" s="1028">
        <v>9</v>
      </c>
      <c r="AB72" s="1028"/>
      <c r="AC72" s="1028"/>
      <c r="AD72" s="1028"/>
      <c r="AE72" s="1028"/>
      <c r="AF72" s="1028">
        <v>9</v>
      </c>
      <c r="AG72" s="1028"/>
      <c r="AH72" s="1028"/>
      <c r="AI72" s="1028"/>
      <c r="AJ72" s="1028"/>
      <c r="AK72" s="1028" t="s">
        <v>583</v>
      </c>
      <c r="AL72" s="1028"/>
      <c r="AM72" s="1028"/>
      <c r="AN72" s="1028"/>
      <c r="AO72" s="1028"/>
      <c r="AP72" s="1028" t="s">
        <v>582</v>
      </c>
      <c r="AQ72" s="1028"/>
      <c r="AR72" s="1028"/>
      <c r="AS72" s="1028"/>
      <c r="AT72" s="1028"/>
      <c r="AU72" s="1028" t="s">
        <v>599</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591</v>
      </c>
      <c r="C73" s="1032"/>
      <c r="D73" s="1032"/>
      <c r="E73" s="1032"/>
      <c r="F73" s="1032"/>
      <c r="G73" s="1032"/>
      <c r="H73" s="1032"/>
      <c r="I73" s="1032"/>
      <c r="J73" s="1032"/>
      <c r="K73" s="1032"/>
      <c r="L73" s="1032"/>
      <c r="M73" s="1032"/>
      <c r="N73" s="1032"/>
      <c r="O73" s="1032"/>
      <c r="P73" s="1033"/>
      <c r="Q73" s="1034">
        <v>311</v>
      </c>
      <c r="R73" s="1028"/>
      <c r="S73" s="1028"/>
      <c r="T73" s="1028"/>
      <c r="U73" s="1028"/>
      <c r="V73" s="1028">
        <v>270</v>
      </c>
      <c r="W73" s="1028"/>
      <c r="X73" s="1028"/>
      <c r="Y73" s="1028"/>
      <c r="Z73" s="1028"/>
      <c r="AA73" s="1028">
        <v>41</v>
      </c>
      <c r="AB73" s="1028"/>
      <c r="AC73" s="1028"/>
      <c r="AD73" s="1028"/>
      <c r="AE73" s="1028"/>
      <c r="AF73" s="1028">
        <v>41</v>
      </c>
      <c r="AG73" s="1028"/>
      <c r="AH73" s="1028"/>
      <c r="AI73" s="1028"/>
      <c r="AJ73" s="1028"/>
      <c r="AK73" s="1028" t="s">
        <v>585</v>
      </c>
      <c r="AL73" s="1028"/>
      <c r="AM73" s="1028"/>
      <c r="AN73" s="1028"/>
      <c r="AO73" s="1028"/>
      <c r="AP73" s="1028" t="s">
        <v>597</v>
      </c>
      <c r="AQ73" s="1028"/>
      <c r="AR73" s="1028"/>
      <c r="AS73" s="1028"/>
      <c r="AT73" s="1028"/>
      <c r="AU73" s="1028" t="s">
        <v>600</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592</v>
      </c>
      <c r="C74" s="1032"/>
      <c r="D74" s="1032"/>
      <c r="E74" s="1032"/>
      <c r="F74" s="1032"/>
      <c r="G74" s="1032"/>
      <c r="H74" s="1032"/>
      <c r="I74" s="1032"/>
      <c r="J74" s="1032"/>
      <c r="K74" s="1032"/>
      <c r="L74" s="1032"/>
      <c r="M74" s="1032"/>
      <c r="N74" s="1032"/>
      <c r="O74" s="1032"/>
      <c r="P74" s="1033"/>
      <c r="Q74" s="1034">
        <v>147774</v>
      </c>
      <c r="R74" s="1028"/>
      <c r="S74" s="1028"/>
      <c r="T74" s="1028"/>
      <c r="U74" s="1028"/>
      <c r="V74" s="1028">
        <v>139655</v>
      </c>
      <c r="W74" s="1028"/>
      <c r="X74" s="1028"/>
      <c r="Y74" s="1028"/>
      <c r="Z74" s="1028"/>
      <c r="AA74" s="1028">
        <v>8119</v>
      </c>
      <c r="AB74" s="1028"/>
      <c r="AC74" s="1028"/>
      <c r="AD74" s="1028"/>
      <c r="AE74" s="1028"/>
      <c r="AF74" s="1028">
        <v>8119</v>
      </c>
      <c r="AG74" s="1028"/>
      <c r="AH74" s="1028"/>
      <c r="AI74" s="1028"/>
      <c r="AJ74" s="1028"/>
      <c r="AK74" s="1028">
        <v>1654</v>
      </c>
      <c r="AL74" s="1028"/>
      <c r="AM74" s="1028"/>
      <c r="AN74" s="1028"/>
      <c r="AO74" s="1028"/>
      <c r="AP74" s="1028" t="s">
        <v>583</v>
      </c>
      <c r="AQ74" s="1028"/>
      <c r="AR74" s="1028"/>
      <c r="AS74" s="1028"/>
      <c r="AT74" s="1028"/>
      <c r="AU74" s="1028" t="s">
        <v>583</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395</v>
      </c>
      <c r="B88" s="1001" t="s">
        <v>423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8284</v>
      </c>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01" t="s">
        <v>424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63</v>
      </c>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432</v>
      </c>
      <c r="AB109" s="951"/>
      <c r="AC109" s="951"/>
      <c r="AD109" s="951"/>
      <c r="AE109" s="952"/>
      <c r="AF109" s="953" t="s">
        <v>433</v>
      </c>
      <c r="AG109" s="951"/>
      <c r="AH109" s="951"/>
      <c r="AI109" s="951"/>
      <c r="AJ109" s="952"/>
      <c r="AK109" s="953" t="s">
        <v>308</v>
      </c>
      <c r="AL109" s="951"/>
      <c r="AM109" s="951"/>
      <c r="AN109" s="951"/>
      <c r="AO109" s="952"/>
      <c r="AP109" s="953" t="s">
        <v>434</v>
      </c>
      <c r="AQ109" s="951"/>
      <c r="AR109" s="951"/>
      <c r="AS109" s="951"/>
      <c r="AT109" s="982"/>
      <c r="AU109" s="950" t="s">
        <v>431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432</v>
      </c>
      <c r="BR109" s="951"/>
      <c r="BS109" s="951"/>
      <c r="BT109" s="951"/>
      <c r="BU109" s="952"/>
      <c r="BV109" s="953" t="s">
        <v>433</v>
      </c>
      <c r="BW109" s="951"/>
      <c r="BX109" s="951"/>
      <c r="BY109" s="951"/>
      <c r="BZ109" s="952"/>
      <c r="CA109" s="953" t="s">
        <v>308</v>
      </c>
      <c r="CB109" s="951"/>
      <c r="CC109" s="951"/>
      <c r="CD109" s="951"/>
      <c r="CE109" s="952"/>
      <c r="CF109" s="989" t="s">
        <v>434</v>
      </c>
      <c r="CG109" s="989"/>
      <c r="CH109" s="989"/>
      <c r="CI109" s="989"/>
      <c r="CJ109" s="989"/>
      <c r="CK109" s="953" t="s">
        <v>435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432</v>
      </c>
      <c r="DH109" s="951"/>
      <c r="DI109" s="951"/>
      <c r="DJ109" s="951"/>
      <c r="DK109" s="952"/>
      <c r="DL109" s="953" t="s">
        <v>433</v>
      </c>
      <c r="DM109" s="951"/>
      <c r="DN109" s="951"/>
      <c r="DO109" s="951"/>
      <c r="DP109" s="952"/>
      <c r="DQ109" s="953" t="s">
        <v>308</v>
      </c>
      <c r="DR109" s="951"/>
      <c r="DS109" s="951"/>
      <c r="DT109" s="951"/>
      <c r="DU109" s="952"/>
      <c r="DV109" s="953" t="s">
        <v>434</v>
      </c>
      <c r="DW109" s="951"/>
      <c r="DX109" s="951"/>
      <c r="DY109" s="951"/>
      <c r="DZ109" s="982"/>
    </row>
    <row r="110" spans="1:131" s="248" customFormat="1" ht="26.25" customHeight="1" x14ac:dyDescent="0.15">
      <c r="A110" s="853" t="s">
        <v>436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2757509</v>
      </c>
      <c r="AB110" s="944"/>
      <c r="AC110" s="944"/>
      <c r="AD110" s="944"/>
      <c r="AE110" s="945"/>
      <c r="AF110" s="946">
        <v>2785149</v>
      </c>
      <c r="AG110" s="944"/>
      <c r="AH110" s="944"/>
      <c r="AI110" s="944"/>
      <c r="AJ110" s="945"/>
      <c r="AK110" s="946">
        <v>2828784</v>
      </c>
      <c r="AL110" s="944"/>
      <c r="AM110" s="944"/>
      <c r="AN110" s="944"/>
      <c r="AO110" s="945"/>
      <c r="AP110" s="947">
        <v>15.3</v>
      </c>
      <c r="AQ110" s="948"/>
      <c r="AR110" s="948"/>
      <c r="AS110" s="948"/>
      <c r="AT110" s="949"/>
      <c r="AU110" s="983" t="s">
        <v>73</v>
      </c>
      <c r="AV110" s="984"/>
      <c r="AW110" s="984"/>
      <c r="AX110" s="984"/>
      <c r="AY110" s="984"/>
      <c r="AZ110" s="909" t="s">
        <v>437</v>
      </c>
      <c r="BA110" s="854"/>
      <c r="BB110" s="854"/>
      <c r="BC110" s="854"/>
      <c r="BD110" s="854"/>
      <c r="BE110" s="854"/>
      <c r="BF110" s="854"/>
      <c r="BG110" s="854"/>
      <c r="BH110" s="854"/>
      <c r="BI110" s="854"/>
      <c r="BJ110" s="854"/>
      <c r="BK110" s="854"/>
      <c r="BL110" s="854"/>
      <c r="BM110" s="854"/>
      <c r="BN110" s="854"/>
      <c r="BO110" s="854"/>
      <c r="BP110" s="855"/>
      <c r="BQ110" s="910">
        <v>29781138</v>
      </c>
      <c r="BR110" s="891"/>
      <c r="BS110" s="891"/>
      <c r="BT110" s="891"/>
      <c r="BU110" s="891"/>
      <c r="BV110" s="891">
        <v>30007175</v>
      </c>
      <c r="BW110" s="891"/>
      <c r="BX110" s="891"/>
      <c r="BY110" s="891"/>
      <c r="BZ110" s="891"/>
      <c r="CA110" s="891">
        <v>30126837</v>
      </c>
      <c r="CB110" s="891"/>
      <c r="CC110" s="891"/>
      <c r="CD110" s="891"/>
      <c r="CE110" s="891"/>
      <c r="CF110" s="915">
        <v>162.9</v>
      </c>
      <c r="CG110" s="916"/>
      <c r="CH110" s="916"/>
      <c r="CI110" s="916"/>
      <c r="CJ110" s="916"/>
      <c r="CK110" s="979" t="s">
        <v>438</v>
      </c>
      <c r="CL110" s="865"/>
      <c r="CM110" s="940" t="s">
        <v>439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139</v>
      </c>
      <c r="DH110" s="891"/>
      <c r="DI110" s="891"/>
      <c r="DJ110" s="891"/>
      <c r="DK110" s="891"/>
      <c r="DL110" s="891" t="s">
        <v>139</v>
      </c>
      <c r="DM110" s="891"/>
      <c r="DN110" s="891"/>
      <c r="DO110" s="891"/>
      <c r="DP110" s="891"/>
      <c r="DQ110" s="891" t="s">
        <v>440</v>
      </c>
      <c r="DR110" s="891"/>
      <c r="DS110" s="891"/>
      <c r="DT110" s="891"/>
      <c r="DU110" s="891"/>
      <c r="DV110" s="892" t="s">
        <v>139</v>
      </c>
      <c r="DW110" s="892"/>
      <c r="DX110" s="892"/>
      <c r="DY110" s="892"/>
      <c r="DZ110" s="893"/>
    </row>
    <row r="111" spans="1:131" s="248" customFormat="1" ht="26.25" customHeight="1" x14ac:dyDescent="0.15">
      <c r="A111" s="820" t="s">
        <v>441</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440</v>
      </c>
      <c r="AB111" s="972"/>
      <c r="AC111" s="972"/>
      <c r="AD111" s="972"/>
      <c r="AE111" s="973"/>
      <c r="AF111" s="974" t="s">
        <v>139</v>
      </c>
      <c r="AG111" s="972"/>
      <c r="AH111" s="972"/>
      <c r="AI111" s="972"/>
      <c r="AJ111" s="973"/>
      <c r="AK111" s="974" t="s">
        <v>139</v>
      </c>
      <c r="AL111" s="972"/>
      <c r="AM111" s="972"/>
      <c r="AN111" s="972"/>
      <c r="AO111" s="973"/>
      <c r="AP111" s="975" t="s">
        <v>139</v>
      </c>
      <c r="AQ111" s="976"/>
      <c r="AR111" s="976"/>
      <c r="AS111" s="976"/>
      <c r="AT111" s="977"/>
      <c r="AU111" s="985"/>
      <c r="AV111" s="986"/>
      <c r="AW111" s="986"/>
      <c r="AX111" s="986"/>
      <c r="AY111" s="986"/>
      <c r="AZ111" s="861" t="s">
        <v>442</v>
      </c>
      <c r="BA111" s="796"/>
      <c r="BB111" s="796"/>
      <c r="BC111" s="796"/>
      <c r="BD111" s="796"/>
      <c r="BE111" s="796"/>
      <c r="BF111" s="796"/>
      <c r="BG111" s="796"/>
      <c r="BH111" s="796"/>
      <c r="BI111" s="796"/>
      <c r="BJ111" s="796"/>
      <c r="BK111" s="796"/>
      <c r="BL111" s="796"/>
      <c r="BM111" s="796"/>
      <c r="BN111" s="796"/>
      <c r="BO111" s="796"/>
      <c r="BP111" s="797"/>
      <c r="BQ111" s="862" t="s">
        <v>139</v>
      </c>
      <c r="BR111" s="863"/>
      <c r="BS111" s="863"/>
      <c r="BT111" s="863"/>
      <c r="BU111" s="863"/>
      <c r="BV111" s="863" t="s">
        <v>440</v>
      </c>
      <c r="BW111" s="863"/>
      <c r="BX111" s="863"/>
      <c r="BY111" s="863"/>
      <c r="BZ111" s="863"/>
      <c r="CA111" s="863" t="s">
        <v>139</v>
      </c>
      <c r="CB111" s="863"/>
      <c r="CC111" s="863"/>
      <c r="CD111" s="863"/>
      <c r="CE111" s="863"/>
      <c r="CF111" s="924" t="s">
        <v>139</v>
      </c>
      <c r="CG111" s="925"/>
      <c r="CH111" s="925"/>
      <c r="CI111" s="925"/>
      <c r="CJ111" s="925"/>
      <c r="CK111" s="980"/>
      <c r="CL111" s="867"/>
      <c r="CM111" s="870" t="s">
        <v>443</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139</v>
      </c>
      <c r="DH111" s="863"/>
      <c r="DI111" s="863"/>
      <c r="DJ111" s="863"/>
      <c r="DK111" s="863"/>
      <c r="DL111" s="863" t="s">
        <v>139</v>
      </c>
      <c r="DM111" s="863"/>
      <c r="DN111" s="863"/>
      <c r="DO111" s="863"/>
      <c r="DP111" s="863"/>
      <c r="DQ111" s="863" t="s">
        <v>440</v>
      </c>
      <c r="DR111" s="863"/>
      <c r="DS111" s="863"/>
      <c r="DT111" s="863"/>
      <c r="DU111" s="863"/>
      <c r="DV111" s="840" t="s">
        <v>440</v>
      </c>
      <c r="DW111" s="840"/>
      <c r="DX111" s="840"/>
      <c r="DY111" s="840"/>
      <c r="DZ111" s="841"/>
    </row>
    <row r="112" spans="1:131" s="248" customFormat="1" ht="26.25" customHeight="1" x14ac:dyDescent="0.15">
      <c r="A112" s="965" t="s">
        <v>444</v>
      </c>
      <c r="B112" s="966"/>
      <c r="C112" s="796" t="s">
        <v>445</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139</v>
      </c>
      <c r="AB112" s="826"/>
      <c r="AC112" s="826"/>
      <c r="AD112" s="826"/>
      <c r="AE112" s="827"/>
      <c r="AF112" s="828" t="s">
        <v>139</v>
      </c>
      <c r="AG112" s="826"/>
      <c r="AH112" s="826"/>
      <c r="AI112" s="826"/>
      <c r="AJ112" s="827"/>
      <c r="AK112" s="828" t="s">
        <v>139</v>
      </c>
      <c r="AL112" s="826"/>
      <c r="AM112" s="826"/>
      <c r="AN112" s="826"/>
      <c r="AO112" s="827"/>
      <c r="AP112" s="873" t="s">
        <v>139</v>
      </c>
      <c r="AQ112" s="874"/>
      <c r="AR112" s="874"/>
      <c r="AS112" s="874"/>
      <c r="AT112" s="875"/>
      <c r="AU112" s="985"/>
      <c r="AV112" s="986"/>
      <c r="AW112" s="986"/>
      <c r="AX112" s="986"/>
      <c r="AY112" s="986"/>
      <c r="AZ112" s="861" t="s">
        <v>446</v>
      </c>
      <c r="BA112" s="796"/>
      <c r="BB112" s="796"/>
      <c r="BC112" s="796"/>
      <c r="BD112" s="796"/>
      <c r="BE112" s="796"/>
      <c r="BF112" s="796"/>
      <c r="BG112" s="796"/>
      <c r="BH112" s="796"/>
      <c r="BI112" s="796"/>
      <c r="BJ112" s="796"/>
      <c r="BK112" s="796"/>
      <c r="BL112" s="796"/>
      <c r="BM112" s="796"/>
      <c r="BN112" s="796"/>
      <c r="BO112" s="796"/>
      <c r="BP112" s="797"/>
      <c r="BQ112" s="862">
        <v>4266322</v>
      </c>
      <c r="BR112" s="863"/>
      <c r="BS112" s="863"/>
      <c r="BT112" s="863"/>
      <c r="BU112" s="863"/>
      <c r="BV112" s="863">
        <v>4029979</v>
      </c>
      <c r="BW112" s="863"/>
      <c r="BX112" s="863"/>
      <c r="BY112" s="863"/>
      <c r="BZ112" s="863"/>
      <c r="CA112" s="863">
        <v>2643007</v>
      </c>
      <c r="CB112" s="863"/>
      <c r="CC112" s="863"/>
      <c r="CD112" s="863"/>
      <c r="CE112" s="863"/>
      <c r="CF112" s="924">
        <v>14.3</v>
      </c>
      <c r="CG112" s="925"/>
      <c r="CH112" s="925"/>
      <c r="CI112" s="925"/>
      <c r="CJ112" s="925"/>
      <c r="CK112" s="980"/>
      <c r="CL112" s="867"/>
      <c r="CM112" s="870" t="s">
        <v>447</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139</v>
      </c>
      <c r="DH112" s="863"/>
      <c r="DI112" s="863"/>
      <c r="DJ112" s="863"/>
      <c r="DK112" s="863"/>
      <c r="DL112" s="863" t="s">
        <v>139</v>
      </c>
      <c r="DM112" s="863"/>
      <c r="DN112" s="863"/>
      <c r="DO112" s="863"/>
      <c r="DP112" s="863"/>
      <c r="DQ112" s="863" t="s">
        <v>139</v>
      </c>
      <c r="DR112" s="863"/>
      <c r="DS112" s="863"/>
      <c r="DT112" s="863"/>
      <c r="DU112" s="863"/>
      <c r="DV112" s="840" t="s">
        <v>440</v>
      </c>
      <c r="DW112" s="840"/>
      <c r="DX112" s="840"/>
      <c r="DY112" s="840"/>
      <c r="DZ112" s="841"/>
    </row>
    <row r="113" spans="1:130" s="248" customFormat="1" ht="26.25" customHeight="1" x14ac:dyDescent="0.15">
      <c r="A113" s="967"/>
      <c r="B113" s="968"/>
      <c r="C113" s="796" t="s">
        <v>448</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379491</v>
      </c>
      <c r="AB113" s="972"/>
      <c r="AC113" s="972"/>
      <c r="AD113" s="972"/>
      <c r="AE113" s="973"/>
      <c r="AF113" s="974">
        <v>364832</v>
      </c>
      <c r="AG113" s="972"/>
      <c r="AH113" s="972"/>
      <c r="AI113" s="972"/>
      <c r="AJ113" s="973"/>
      <c r="AK113" s="974">
        <v>172711</v>
      </c>
      <c r="AL113" s="972"/>
      <c r="AM113" s="972"/>
      <c r="AN113" s="972"/>
      <c r="AO113" s="973"/>
      <c r="AP113" s="975">
        <v>0.9</v>
      </c>
      <c r="AQ113" s="976"/>
      <c r="AR113" s="976"/>
      <c r="AS113" s="976"/>
      <c r="AT113" s="977"/>
      <c r="AU113" s="985"/>
      <c r="AV113" s="986"/>
      <c r="AW113" s="986"/>
      <c r="AX113" s="986"/>
      <c r="AY113" s="986"/>
      <c r="AZ113" s="861" t="s">
        <v>449</v>
      </c>
      <c r="BA113" s="796"/>
      <c r="BB113" s="796"/>
      <c r="BC113" s="796"/>
      <c r="BD113" s="796"/>
      <c r="BE113" s="796"/>
      <c r="BF113" s="796"/>
      <c r="BG113" s="796"/>
      <c r="BH113" s="796"/>
      <c r="BI113" s="796"/>
      <c r="BJ113" s="796"/>
      <c r="BK113" s="796"/>
      <c r="BL113" s="796"/>
      <c r="BM113" s="796"/>
      <c r="BN113" s="796"/>
      <c r="BO113" s="796"/>
      <c r="BP113" s="797"/>
      <c r="BQ113" s="862">
        <v>518370</v>
      </c>
      <c r="BR113" s="863"/>
      <c r="BS113" s="863"/>
      <c r="BT113" s="863"/>
      <c r="BU113" s="863"/>
      <c r="BV113" s="863">
        <v>422466</v>
      </c>
      <c r="BW113" s="863"/>
      <c r="BX113" s="863"/>
      <c r="BY113" s="863"/>
      <c r="BZ113" s="863"/>
      <c r="CA113" s="863">
        <v>344000</v>
      </c>
      <c r="CB113" s="863"/>
      <c r="CC113" s="863"/>
      <c r="CD113" s="863"/>
      <c r="CE113" s="863"/>
      <c r="CF113" s="924">
        <v>1.9</v>
      </c>
      <c r="CG113" s="925"/>
      <c r="CH113" s="925"/>
      <c r="CI113" s="925"/>
      <c r="CJ113" s="925"/>
      <c r="CK113" s="980"/>
      <c r="CL113" s="867"/>
      <c r="CM113" s="870" t="s">
        <v>450</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139</v>
      </c>
      <c r="DH113" s="826"/>
      <c r="DI113" s="826"/>
      <c r="DJ113" s="826"/>
      <c r="DK113" s="827"/>
      <c r="DL113" s="828" t="s">
        <v>440</v>
      </c>
      <c r="DM113" s="826"/>
      <c r="DN113" s="826"/>
      <c r="DO113" s="826"/>
      <c r="DP113" s="827"/>
      <c r="DQ113" s="828" t="s">
        <v>139</v>
      </c>
      <c r="DR113" s="826"/>
      <c r="DS113" s="826"/>
      <c r="DT113" s="826"/>
      <c r="DU113" s="827"/>
      <c r="DV113" s="873" t="s">
        <v>139</v>
      </c>
      <c r="DW113" s="874"/>
      <c r="DX113" s="874"/>
      <c r="DY113" s="874"/>
      <c r="DZ113" s="875"/>
    </row>
    <row r="114" spans="1:130" s="248" customFormat="1" ht="26.25" customHeight="1" x14ac:dyDescent="0.15">
      <c r="A114" s="967"/>
      <c r="B114" s="968"/>
      <c r="C114" s="796" t="s">
        <v>451</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102962</v>
      </c>
      <c r="AB114" s="826"/>
      <c r="AC114" s="826"/>
      <c r="AD114" s="826"/>
      <c r="AE114" s="827"/>
      <c r="AF114" s="828">
        <v>103005</v>
      </c>
      <c r="AG114" s="826"/>
      <c r="AH114" s="826"/>
      <c r="AI114" s="826"/>
      <c r="AJ114" s="827"/>
      <c r="AK114" s="828">
        <v>103766</v>
      </c>
      <c r="AL114" s="826"/>
      <c r="AM114" s="826"/>
      <c r="AN114" s="826"/>
      <c r="AO114" s="827"/>
      <c r="AP114" s="873">
        <v>0.6</v>
      </c>
      <c r="AQ114" s="874"/>
      <c r="AR114" s="874"/>
      <c r="AS114" s="874"/>
      <c r="AT114" s="875"/>
      <c r="AU114" s="985"/>
      <c r="AV114" s="986"/>
      <c r="AW114" s="986"/>
      <c r="AX114" s="986"/>
      <c r="AY114" s="986"/>
      <c r="AZ114" s="861" t="s">
        <v>452</v>
      </c>
      <c r="BA114" s="796"/>
      <c r="BB114" s="796"/>
      <c r="BC114" s="796"/>
      <c r="BD114" s="796"/>
      <c r="BE114" s="796"/>
      <c r="BF114" s="796"/>
      <c r="BG114" s="796"/>
      <c r="BH114" s="796"/>
      <c r="BI114" s="796"/>
      <c r="BJ114" s="796"/>
      <c r="BK114" s="796"/>
      <c r="BL114" s="796"/>
      <c r="BM114" s="796"/>
      <c r="BN114" s="796"/>
      <c r="BO114" s="796"/>
      <c r="BP114" s="797"/>
      <c r="BQ114" s="862">
        <v>3278390</v>
      </c>
      <c r="BR114" s="863"/>
      <c r="BS114" s="863"/>
      <c r="BT114" s="863"/>
      <c r="BU114" s="863"/>
      <c r="BV114" s="863">
        <v>3418043</v>
      </c>
      <c r="BW114" s="863"/>
      <c r="BX114" s="863"/>
      <c r="BY114" s="863"/>
      <c r="BZ114" s="863"/>
      <c r="CA114" s="863">
        <v>3734235</v>
      </c>
      <c r="CB114" s="863"/>
      <c r="CC114" s="863"/>
      <c r="CD114" s="863"/>
      <c r="CE114" s="863"/>
      <c r="CF114" s="924">
        <v>20.2</v>
      </c>
      <c r="CG114" s="925"/>
      <c r="CH114" s="925"/>
      <c r="CI114" s="925"/>
      <c r="CJ114" s="925"/>
      <c r="CK114" s="980"/>
      <c r="CL114" s="867"/>
      <c r="CM114" s="870" t="s">
        <v>453</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139</v>
      </c>
      <c r="DH114" s="826"/>
      <c r="DI114" s="826"/>
      <c r="DJ114" s="826"/>
      <c r="DK114" s="827"/>
      <c r="DL114" s="828" t="s">
        <v>139</v>
      </c>
      <c r="DM114" s="826"/>
      <c r="DN114" s="826"/>
      <c r="DO114" s="826"/>
      <c r="DP114" s="827"/>
      <c r="DQ114" s="828" t="s">
        <v>139</v>
      </c>
      <c r="DR114" s="826"/>
      <c r="DS114" s="826"/>
      <c r="DT114" s="826"/>
      <c r="DU114" s="827"/>
      <c r="DV114" s="873" t="s">
        <v>139</v>
      </c>
      <c r="DW114" s="874"/>
      <c r="DX114" s="874"/>
      <c r="DY114" s="874"/>
      <c r="DZ114" s="875"/>
    </row>
    <row r="115" spans="1:130" s="248" customFormat="1" ht="26.25" customHeight="1" x14ac:dyDescent="0.15">
      <c r="A115" s="967"/>
      <c r="B115" s="968"/>
      <c r="C115" s="796" t="s">
        <v>454</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440</v>
      </c>
      <c r="AB115" s="972"/>
      <c r="AC115" s="972"/>
      <c r="AD115" s="972"/>
      <c r="AE115" s="973"/>
      <c r="AF115" s="974" t="s">
        <v>440</v>
      </c>
      <c r="AG115" s="972"/>
      <c r="AH115" s="972"/>
      <c r="AI115" s="972"/>
      <c r="AJ115" s="973"/>
      <c r="AK115" s="974" t="s">
        <v>139</v>
      </c>
      <c r="AL115" s="972"/>
      <c r="AM115" s="972"/>
      <c r="AN115" s="972"/>
      <c r="AO115" s="973"/>
      <c r="AP115" s="975" t="s">
        <v>139</v>
      </c>
      <c r="AQ115" s="976"/>
      <c r="AR115" s="976"/>
      <c r="AS115" s="976"/>
      <c r="AT115" s="977"/>
      <c r="AU115" s="985"/>
      <c r="AV115" s="986"/>
      <c r="AW115" s="986"/>
      <c r="AX115" s="986"/>
      <c r="AY115" s="986"/>
      <c r="AZ115" s="861" t="s">
        <v>455</v>
      </c>
      <c r="BA115" s="796"/>
      <c r="BB115" s="796"/>
      <c r="BC115" s="796"/>
      <c r="BD115" s="796"/>
      <c r="BE115" s="796"/>
      <c r="BF115" s="796"/>
      <c r="BG115" s="796"/>
      <c r="BH115" s="796"/>
      <c r="BI115" s="796"/>
      <c r="BJ115" s="796"/>
      <c r="BK115" s="796"/>
      <c r="BL115" s="796"/>
      <c r="BM115" s="796"/>
      <c r="BN115" s="796"/>
      <c r="BO115" s="796"/>
      <c r="BP115" s="797"/>
      <c r="BQ115" s="862">
        <v>2950</v>
      </c>
      <c r="BR115" s="863"/>
      <c r="BS115" s="863"/>
      <c r="BT115" s="863"/>
      <c r="BU115" s="863"/>
      <c r="BV115" s="863">
        <v>4328</v>
      </c>
      <c r="BW115" s="863"/>
      <c r="BX115" s="863"/>
      <c r="BY115" s="863"/>
      <c r="BZ115" s="863"/>
      <c r="CA115" s="863">
        <v>3075</v>
      </c>
      <c r="CB115" s="863"/>
      <c r="CC115" s="863"/>
      <c r="CD115" s="863"/>
      <c r="CE115" s="863"/>
      <c r="CF115" s="924">
        <v>0</v>
      </c>
      <c r="CG115" s="925"/>
      <c r="CH115" s="925"/>
      <c r="CI115" s="925"/>
      <c r="CJ115" s="925"/>
      <c r="CK115" s="980"/>
      <c r="CL115" s="867"/>
      <c r="CM115" s="861" t="s">
        <v>456</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440</v>
      </c>
      <c r="DH115" s="826"/>
      <c r="DI115" s="826"/>
      <c r="DJ115" s="826"/>
      <c r="DK115" s="827"/>
      <c r="DL115" s="828" t="s">
        <v>139</v>
      </c>
      <c r="DM115" s="826"/>
      <c r="DN115" s="826"/>
      <c r="DO115" s="826"/>
      <c r="DP115" s="827"/>
      <c r="DQ115" s="828" t="s">
        <v>440</v>
      </c>
      <c r="DR115" s="826"/>
      <c r="DS115" s="826"/>
      <c r="DT115" s="826"/>
      <c r="DU115" s="827"/>
      <c r="DV115" s="873" t="s">
        <v>139</v>
      </c>
      <c r="DW115" s="874"/>
      <c r="DX115" s="874"/>
      <c r="DY115" s="874"/>
      <c r="DZ115" s="875"/>
    </row>
    <row r="116" spans="1:130" s="248" customFormat="1" ht="26.25" customHeight="1" x14ac:dyDescent="0.15">
      <c r="A116" s="969"/>
      <c r="B116" s="970"/>
      <c r="C116" s="929" t="s">
        <v>457</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607</v>
      </c>
      <c r="AB116" s="826"/>
      <c r="AC116" s="826"/>
      <c r="AD116" s="826"/>
      <c r="AE116" s="827"/>
      <c r="AF116" s="828">
        <v>1190</v>
      </c>
      <c r="AG116" s="826"/>
      <c r="AH116" s="826"/>
      <c r="AI116" s="826"/>
      <c r="AJ116" s="827"/>
      <c r="AK116" s="828" t="s">
        <v>440</v>
      </c>
      <c r="AL116" s="826"/>
      <c r="AM116" s="826"/>
      <c r="AN116" s="826"/>
      <c r="AO116" s="827"/>
      <c r="AP116" s="873" t="s">
        <v>139</v>
      </c>
      <c r="AQ116" s="874"/>
      <c r="AR116" s="874"/>
      <c r="AS116" s="874"/>
      <c r="AT116" s="875"/>
      <c r="AU116" s="985"/>
      <c r="AV116" s="986"/>
      <c r="AW116" s="986"/>
      <c r="AX116" s="986"/>
      <c r="AY116" s="986"/>
      <c r="AZ116" s="912" t="s">
        <v>458</v>
      </c>
      <c r="BA116" s="913"/>
      <c r="BB116" s="913"/>
      <c r="BC116" s="913"/>
      <c r="BD116" s="913"/>
      <c r="BE116" s="913"/>
      <c r="BF116" s="913"/>
      <c r="BG116" s="913"/>
      <c r="BH116" s="913"/>
      <c r="BI116" s="913"/>
      <c r="BJ116" s="913"/>
      <c r="BK116" s="913"/>
      <c r="BL116" s="913"/>
      <c r="BM116" s="913"/>
      <c r="BN116" s="913"/>
      <c r="BO116" s="913"/>
      <c r="BP116" s="914"/>
      <c r="BQ116" s="862" t="s">
        <v>139</v>
      </c>
      <c r="BR116" s="863"/>
      <c r="BS116" s="863"/>
      <c r="BT116" s="863"/>
      <c r="BU116" s="863"/>
      <c r="BV116" s="863" t="s">
        <v>139</v>
      </c>
      <c r="BW116" s="863"/>
      <c r="BX116" s="863"/>
      <c r="BY116" s="863"/>
      <c r="BZ116" s="863"/>
      <c r="CA116" s="863" t="s">
        <v>139</v>
      </c>
      <c r="CB116" s="863"/>
      <c r="CC116" s="863"/>
      <c r="CD116" s="863"/>
      <c r="CE116" s="863"/>
      <c r="CF116" s="924" t="s">
        <v>440</v>
      </c>
      <c r="CG116" s="925"/>
      <c r="CH116" s="925"/>
      <c r="CI116" s="925"/>
      <c r="CJ116" s="925"/>
      <c r="CK116" s="980"/>
      <c r="CL116" s="867"/>
      <c r="CM116" s="870" t="s">
        <v>459</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139</v>
      </c>
      <c r="DH116" s="826"/>
      <c r="DI116" s="826"/>
      <c r="DJ116" s="826"/>
      <c r="DK116" s="827"/>
      <c r="DL116" s="828" t="s">
        <v>139</v>
      </c>
      <c r="DM116" s="826"/>
      <c r="DN116" s="826"/>
      <c r="DO116" s="826"/>
      <c r="DP116" s="827"/>
      <c r="DQ116" s="828" t="s">
        <v>139</v>
      </c>
      <c r="DR116" s="826"/>
      <c r="DS116" s="826"/>
      <c r="DT116" s="826"/>
      <c r="DU116" s="827"/>
      <c r="DV116" s="873" t="s">
        <v>139</v>
      </c>
      <c r="DW116" s="874"/>
      <c r="DX116" s="874"/>
      <c r="DY116" s="874"/>
      <c r="DZ116" s="875"/>
    </row>
    <row r="117" spans="1:130" s="248" customFormat="1" ht="26.25" customHeight="1" x14ac:dyDescent="0.15">
      <c r="A117" s="950" t="s">
        <v>189</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460</v>
      </c>
      <c r="Z117" s="952"/>
      <c r="AA117" s="957">
        <v>3240569</v>
      </c>
      <c r="AB117" s="958"/>
      <c r="AC117" s="958"/>
      <c r="AD117" s="958"/>
      <c r="AE117" s="959"/>
      <c r="AF117" s="960">
        <v>3254176</v>
      </c>
      <c r="AG117" s="958"/>
      <c r="AH117" s="958"/>
      <c r="AI117" s="958"/>
      <c r="AJ117" s="959"/>
      <c r="AK117" s="960">
        <v>3105261</v>
      </c>
      <c r="AL117" s="958"/>
      <c r="AM117" s="958"/>
      <c r="AN117" s="958"/>
      <c r="AO117" s="959"/>
      <c r="AP117" s="961"/>
      <c r="AQ117" s="962"/>
      <c r="AR117" s="962"/>
      <c r="AS117" s="962"/>
      <c r="AT117" s="963"/>
      <c r="AU117" s="985"/>
      <c r="AV117" s="986"/>
      <c r="AW117" s="986"/>
      <c r="AX117" s="986"/>
      <c r="AY117" s="986"/>
      <c r="AZ117" s="912" t="s">
        <v>461</v>
      </c>
      <c r="BA117" s="913"/>
      <c r="BB117" s="913"/>
      <c r="BC117" s="913"/>
      <c r="BD117" s="913"/>
      <c r="BE117" s="913"/>
      <c r="BF117" s="913"/>
      <c r="BG117" s="913"/>
      <c r="BH117" s="913"/>
      <c r="BI117" s="913"/>
      <c r="BJ117" s="913"/>
      <c r="BK117" s="913"/>
      <c r="BL117" s="913"/>
      <c r="BM117" s="913"/>
      <c r="BN117" s="913"/>
      <c r="BO117" s="913"/>
      <c r="BP117" s="914"/>
      <c r="BQ117" s="862" t="s">
        <v>139</v>
      </c>
      <c r="BR117" s="863"/>
      <c r="BS117" s="863"/>
      <c r="BT117" s="863"/>
      <c r="BU117" s="863"/>
      <c r="BV117" s="863" t="s">
        <v>139</v>
      </c>
      <c r="BW117" s="863"/>
      <c r="BX117" s="863"/>
      <c r="BY117" s="863"/>
      <c r="BZ117" s="863"/>
      <c r="CA117" s="863" t="s">
        <v>139</v>
      </c>
      <c r="CB117" s="863"/>
      <c r="CC117" s="863"/>
      <c r="CD117" s="863"/>
      <c r="CE117" s="863"/>
      <c r="CF117" s="924" t="s">
        <v>139</v>
      </c>
      <c r="CG117" s="925"/>
      <c r="CH117" s="925"/>
      <c r="CI117" s="925"/>
      <c r="CJ117" s="925"/>
      <c r="CK117" s="980"/>
      <c r="CL117" s="867"/>
      <c r="CM117" s="870" t="s">
        <v>462</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139</v>
      </c>
      <c r="DH117" s="826"/>
      <c r="DI117" s="826"/>
      <c r="DJ117" s="826"/>
      <c r="DK117" s="827"/>
      <c r="DL117" s="828" t="s">
        <v>139</v>
      </c>
      <c r="DM117" s="826"/>
      <c r="DN117" s="826"/>
      <c r="DO117" s="826"/>
      <c r="DP117" s="827"/>
      <c r="DQ117" s="828" t="s">
        <v>139</v>
      </c>
      <c r="DR117" s="826"/>
      <c r="DS117" s="826"/>
      <c r="DT117" s="826"/>
      <c r="DU117" s="827"/>
      <c r="DV117" s="873" t="s">
        <v>139</v>
      </c>
      <c r="DW117" s="874"/>
      <c r="DX117" s="874"/>
      <c r="DY117" s="874"/>
      <c r="DZ117" s="875"/>
    </row>
    <row r="118" spans="1:130" s="248" customFormat="1" ht="26.25" customHeight="1" x14ac:dyDescent="0.15">
      <c r="A118" s="950" t="s">
        <v>435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432</v>
      </c>
      <c r="AB118" s="951"/>
      <c r="AC118" s="951"/>
      <c r="AD118" s="951"/>
      <c r="AE118" s="952"/>
      <c r="AF118" s="953" t="s">
        <v>433</v>
      </c>
      <c r="AG118" s="951"/>
      <c r="AH118" s="951"/>
      <c r="AI118" s="951"/>
      <c r="AJ118" s="952"/>
      <c r="AK118" s="953" t="s">
        <v>308</v>
      </c>
      <c r="AL118" s="951"/>
      <c r="AM118" s="951"/>
      <c r="AN118" s="951"/>
      <c r="AO118" s="952"/>
      <c r="AP118" s="954" t="s">
        <v>434</v>
      </c>
      <c r="AQ118" s="955"/>
      <c r="AR118" s="955"/>
      <c r="AS118" s="955"/>
      <c r="AT118" s="956"/>
      <c r="AU118" s="985"/>
      <c r="AV118" s="986"/>
      <c r="AW118" s="986"/>
      <c r="AX118" s="986"/>
      <c r="AY118" s="986"/>
      <c r="AZ118" s="928" t="s">
        <v>463</v>
      </c>
      <c r="BA118" s="929"/>
      <c r="BB118" s="929"/>
      <c r="BC118" s="929"/>
      <c r="BD118" s="929"/>
      <c r="BE118" s="929"/>
      <c r="BF118" s="929"/>
      <c r="BG118" s="929"/>
      <c r="BH118" s="929"/>
      <c r="BI118" s="929"/>
      <c r="BJ118" s="929"/>
      <c r="BK118" s="929"/>
      <c r="BL118" s="929"/>
      <c r="BM118" s="929"/>
      <c r="BN118" s="929"/>
      <c r="BO118" s="929"/>
      <c r="BP118" s="930"/>
      <c r="BQ118" s="931" t="s">
        <v>139</v>
      </c>
      <c r="BR118" s="894"/>
      <c r="BS118" s="894"/>
      <c r="BT118" s="894"/>
      <c r="BU118" s="894"/>
      <c r="BV118" s="894" t="s">
        <v>139</v>
      </c>
      <c r="BW118" s="894"/>
      <c r="BX118" s="894"/>
      <c r="BY118" s="894"/>
      <c r="BZ118" s="894"/>
      <c r="CA118" s="894" t="s">
        <v>139</v>
      </c>
      <c r="CB118" s="894"/>
      <c r="CC118" s="894"/>
      <c r="CD118" s="894"/>
      <c r="CE118" s="894"/>
      <c r="CF118" s="924" t="s">
        <v>139</v>
      </c>
      <c r="CG118" s="925"/>
      <c r="CH118" s="925"/>
      <c r="CI118" s="925"/>
      <c r="CJ118" s="925"/>
      <c r="CK118" s="980"/>
      <c r="CL118" s="867"/>
      <c r="CM118" s="870" t="s">
        <v>464</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139</v>
      </c>
      <c r="DH118" s="826"/>
      <c r="DI118" s="826"/>
      <c r="DJ118" s="826"/>
      <c r="DK118" s="827"/>
      <c r="DL118" s="828" t="s">
        <v>139</v>
      </c>
      <c r="DM118" s="826"/>
      <c r="DN118" s="826"/>
      <c r="DO118" s="826"/>
      <c r="DP118" s="827"/>
      <c r="DQ118" s="828" t="s">
        <v>139</v>
      </c>
      <c r="DR118" s="826"/>
      <c r="DS118" s="826"/>
      <c r="DT118" s="826"/>
      <c r="DU118" s="827"/>
      <c r="DV118" s="873" t="s">
        <v>139</v>
      </c>
      <c r="DW118" s="874"/>
      <c r="DX118" s="874"/>
      <c r="DY118" s="874"/>
      <c r="DZ118" s="875"/>
    </row>
    <row r="119" spans="1:130" s="248" customFormat="1" ht="26.25" customHeight="1" x14ac:dyDescent="0.15">
      <c r="A119" s="864" t="s">
        <v>438</v>
      </c>
      <c r="B119" s="865"/>
      <c r="C119" s="940" t="s">
        <v>439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139</v>
      </c>
      <c r="AB119" s="944"/>
      <c r="AC119" s="944"/>
      <c r="AD119" s="944"/>
      <c r="AE119" s="945"/>
      <c r="AF119" s="946" t="s">
        <v>139</v>
      </c>
      <c r="AG119" s="944"/>
      <c r="AH119" s="944"/>
      <c r="AI119" s="944"/>
      <c r="AJ119" s="945"/>
      <c r="AK119" s="946" t="s">
        <v>139</v>
      </c>
      <c r="AL119" s="944"/>
      <c r="AM119" s="944"/>
      <c r="AN119" s="944"/>
      <c r="AO119" s="945"/>
      <c r="AP119" s="947" t="s">
        <v>465</v>
      </c>
      <c r="AQ119" s="948"/>
      <c r="AR119" s="948"/>
      <c r="AS119" s="948"/>
      <c r="AT119" s="949"/>
      <c r="AU119" s="987"/>
      <c r="AV119" s="988"/>
      <c r="AW119" s="988"/>
      <c r="AX119" s="988"/>
      <c r="AY119" s="988"/>
      <c r="AZ119" s="279" t="s">
        <v>189</v>
      </c>
      <c r="BA119" s="279"/>
      <c r="BB119" s="279"/>
      <c r="BC119" s="279"/>
      <c r="BD119" s="279"/>
      <c r="BE119" s="279"/>
      <c r="BF119" s="279"/>
      <c r="BG119" s="279"/>
      <c r="BH119" s="279"/>
      <c r="BI119" s="279"/>
      <c r="BJ119" s="279"/>
      <c r="BK119" s="279"/>
      <c r="BL119" s="279"/>
      <c r="BM119" s="279"/>
      <c r="BN119" s="279"/>
      <c r="BO119" s="926" t="s">
        <v>466</v>
      </c>
      <c r="BP119" s="927"/>
      <c r="BQ119" s="931">
        <v>37847170</v>
      </c>
      <c r="BR119" s="894"/>
      <c r="BS119" s="894"/>
      <c r="BT119" s="894"/>
      <c r="BU119" s="894"/>
      <c r="BV119" s="894">
        <v>37881991</v>
      </c>
      <c r="BW119" s="894"/>
      <c r="BX119" s="894"/>
      <c r="BY119" s="894"/>
      <c r="BZ119" s="894"/>
      <c r="CA119" s="894">
        <v>36851154</v>
      </c>
      <c r="CB119" s="894"/>
      <c r="CC119" s="894"/>
      <c r="CD119" s="894"/>
      <c r="CE119" s="894"/>
      <c r="CF119" s="792"/>
      <c r="CG119" s="793"/>
      <c r="CH119" s="793"/>
      <c r="CI119" s="793"/>
      <c r="CJ119" s="883"/>
      <c r="CK119" s="981"/>
      <c r="CL119" s="869"/>
      <c r="CM119" s="887" t="s">
        <v>467</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139</v>
      </c>
      <c r="DH119" s="809"/>
      <c r="DI119" s="809"/>
      <c r="DJ119" s="809"/>
      <c r="DK119" s="810"/>
      <c r="DL119" s="811" t="s">
        <v>139</v>
      </c>
      <c r="DM119" s="809"/>
      <c r="DN119" s="809"/>
      <c r="DO119" s="809"/>
      <c r="DP119" s="810"/>
      <c r="DQ119" s="811" t="s">
        <v>139</v>
      </c>
      <c r="DR119" s="809"/>
      <c r="DS119" s="809"/>
      <c r="DT119" s="809"/>
      <c r="DU119" s="810"/>
      <c r="DV119" s="897" t="s">
        <v>139</v>
      </c>
      <c r="DW119" s="898"/>
      <c r="DX119" s="898"/>
      <c r="DY119" s="898"/>
      <c r="DZ119" s="899"/>
    </row>
    <row r="120" spans="1:130" s="248" customFormat="1" ht="26.25" customHeight="1" x14ac:dyDescent="0.15">
      <c r="A120" s="866"/>
      <c r="B120" s="867"/>
      <c r="C120" s="870" t="s">
        <v>443</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139</v>
      </c>
      <c r="AB120" s="826"/>
      <c r="AC120" s="826"/>
      <c r="AD120" s="826"/>
      <c r="AE120" s="827"/>
      <c r="AF120" s="828" t="s">
        <v>139</v>
      </c>
      <c r="AG120" s="826"/>
      <c r="AH120" s="826"/>
      <c r="AI120" s="826"/>
      <c r="AJ120" s="827"/>
      <c r="AK120" s="828" t="s">
        <v>139</v>
      </c>
      <c r="AL120" s="826"/>
      <c r="AM120" s="826"/>
      <c r="AN120" s="826"/>
      <c r="AO120" s="827"/>
      <c r="AP120" s="873" t="s">
        <v>139</v>
      </c>
      <c r="AQ120" s="874"/>
      <c r="AR120" s="874"/>
      <c r="AS120" s="874"/>
      <c r="AT120" s="875"/>
      <c r="AU120" s="932" t="s">
        <v>468</v>
      </c>
      <c r="AV120" s="933"/>
      <c r="AW120" s="933"/>
      <c r="AX120" s="933"/>
      <c r="AY120" s="934"/>
      <c r="AZ120" s="909" t="s">
        <v>469</v>
      </c>
      <c r="BA120" s="854"/>
      <c r="BB120" s="854"/>
      <c r="BC120" s="854"/>
      <c r="BD120" s="854"/>
      <c r="BE120" s="854"/>
      <c r="BF120" s="854"/>
      <c r="BG120" s="854"/>
      <c r="BH120" s="854"/>
      <c r="BI120" s="854"/>
      <c r="BJ120" s="854"/>
      <c r="BK120" s="854"/>
      <c r="BL120" s="854"/>
      <c r="BM120" s="854"/>
      <c r="BN120" s="854"/>
      <c r="BO120" s="854"/>
      <c r="BP120" s="855"/>
      <c r="BQ120" s="910">
        <v>4423776</v>
      </c>
      <c r="BR120" s="891"/>
      <c r="BS120" s="891"/>
      <c r="BT120" s="891"/>
      <c r="BU120" s="891"/>
      <c r="BV120" s="891">
        <v>4126727</v>
      </c>
      <c r="BW120" s="891"/>
      <c r="BX120" s="891"/>
      <c r="BY120" s="891"/>
      <c r="BZ120" s="891"/>
      <c r="CA120" s="891">
        <v>4844262</v>
      </c>
      <c r="CB120" s="891"/>
      <c r="CC120" s="891"/>
      <c r="CD120" s="891"/>
      <c r="CE120" s="891"/>
      <c r="CF120" s="915">
        <v>26.2</v>
      </c>
      <c r="CG120" s="916"/>
      <c r="CH120" s="916"/>
      <c r="CI120" s="916"/>
      <c r="CJ120" s="916"/>
      <c r="CK120" s="917" t="s">
        <v>470</v>
      </c>
      <c r="CL120" s="901"/>
      <c r="CM120" s="901"/>
      <c r="CN120" s="901"/>
      <c r="CO120" s="902"/>
      <c r="CP120" s="921" t="s">
        <v>412</v>
      </c>
      <c r="CQ120" s="922"/>
      <c r="CR120" s="922"/>
      <c r="CS120" s="922"/>
      <c r="CT120" s="922"/>
      <c r="CU120" s="922"/>
      <c r="CV120" s="922"/>
      <c r="CW120" s="922"/>
      <c r="CX120" s="922"/>
      <c r="CY120" s="922"/>
      <c r="CZ120" s="922"/>
      <c r="DA120" s="922"/>
      <c r="DB120" s="922"/>
      <c r="DC120" s="922"/>
      <c r="DD120" s="922"/>
      <c r="DE120" s="922"/>
      <c r="DF120" s="923"/>
      <c r="DG120" s="910">
        <v>4266322</v>
      </c>
      <c r="DH120" s="891"/>
      <c r="DI120" s="891"/>
      <c r="DJ120" s="891"/>
      <c r="DK120" s="891"/>
      <c r="DL120" s="891">
        <v>4029979</v>
      </c>
      <c r="DM120" s="891"/>
      <c r="DN120" s="891"/>
      <c r="DO120" s="891"/>
      <c r="DP120" s="891"/>
      <c r="DQ120" s="891">
        <v>2643007</v>
      </c>
      <c r="DR120" s="891"/>
      <c r="DS120" s="891"/>
      <c r="DT120" s="891"/>
      <c r="DU120" s="891"/>
      <c r="DV120" s="892">
        <v>14.3</v>
      </c>
      <c r="DW120" s="892"/>
      <c r="DX120" s="892"/>
      <c r="DY120" s="892"/>
      <c r="DZ120" s="893"/>
    </row>
    <row r="121" spans="1:130" s="248" customFormat="1" ht="26.25" customHeight="1" x14ac:dyDescent="0.15">
      <c r="A121" s="866"/>
      <c r="B121" s="867"/>
      <c r="C121" s="912" t="s">
        <v>471</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139</v>
      </c>
      <c r="AB121" s="826"/>
      <c r="AC121" s="826"/>
      <c r="AD121" s="826"/>
      <c r="AE121" s="827"/>
      <c r="AF121" s="828" t="s">
        <v>139</v>
      </c>
      <c r="AG121" s="826"/>
      <c r="AH121" s="826"/>
      <c r="AI121" s="826"/>
      <c r="AJ121" s="827"/>
      <c r="AK121" s="828" t="s">
        <v>465</v>
      </c>
      <c r="AL121" s="826"/>
      <c r="AM121" s="826"/>
      <c r="AN121" s="826"/>
      <c r="AO121" s="827"/>
      <c r="AP121" s="873" t="s">
        <v>139</v>
      </c>
      <c r="AQ121" s="874"/>
      <c r="AR121" s="874"/>
      <c r="AS121" s="874"/>
      <c r="AT121" s="875"/>
      <c r="AU121" s="935"/>
      <c r="AV121" s="936"/>
      <c r="AW121" s="936"/>
      <c r="AX121" s="936"/>
      <c r="AY121" s="937"/>
      <c r="AZ121" s="861" t="s">
        <v>472</v>
      </c>
      <c r="BA121" s="796"/>
      <c r="BB121" s="796"/>
      <c r="BC121" s="796"/>
      <c r="BD121" s="796"/>
      <c r="BE121" s="796"/>
      <c r="BF121" s="796"/>
      <c r="BG121" s="796"/>
      <c r="BH121" s="796"/>
      <c r="BI121" s="796"/>
      <c r="BJ121" s="796"/>
      <c r="BK121" s="796"/>
      <c r="BL121" s="796"/>
      <c r="BM121" s="796"/>
      <c r="BN121" s="796"/>
      <c r="BO121" s="796"/>
      <c r="BP121" s="797"/>
      <c r="BQ121" s="862">
        <v>640943</v>
      </c>
      <c r="BR121" s="863"/>
      <c r="BS121" s="863"/>
      <c r="BT121" s="863"/>
      <c r="BU121" s="863"/>
      <c r="BV121" s="863">
        <v>588871</v>
      </c>
      <c r="BW121" s="863"/>
      <c r="BX121" s="863"/>
      <c r="BY121" s="863"/>
      <c r="BZ121" s="863"/>
      <c r="CA121" s="863">
        <v>536169</v>
      </c>
      <c r="CB121" s="863"/>
      <c r="CC121" s="863"/>
      <c r="CD121" s="863"/>
      <c r="CE121" s="863"/>
      <c r="CF121" s="924">
        <v>2.9</v>
      </c>
      <c r="CG121" s="925"/>
      <c r="CH121" s="925"/>
      <c r="CI121" s="925"/>
      <c r="CJ121" s="925"/>
      <c r="CK121" s="918"/>
      <c r="CL121" s="904"/>
      <c r="CM121" s="904"/>
      <c r="CN121" s="904"/>
      <c r="CO121" s="905"/>
      <c r="CP121" s="884" t="s">
        <v>408</v>
      </c>
      <c r="CQ121" s="885"/>
      <c r="CR121" s="885"/>
      <c r="CS121" s="885"/>
      <c r="CT121" s="885"/>
      <c r="CU121" s="885"/>
      <c r="CV121" s="885"/>
      <c r="CW121" s="885"/>
      <c r="CX121" s="885"/>
      <c r="CY121" s="885"/>
      <c r="CZ121" s="885"/>
      <c r="DA121" s="885"/>
      <c r="DB121" s="885"/>
      <c r="DC121" s="885"/>
      <c r="DD121" s="885"/>
      <c r="DE121" s="885"/>
      <c r="DF121" s="886"/>
      <c r="DG121" s="862" t="s">
        <v>139</v>
      </c>
      <c r="DH121" s="863"/>
      <c r="DI121" s="863"/>
      <c r="DJ121" s="863"/>
      <c r="DK121" s="863"/>
      <c r="DL121" s="863" t="s">
        <v>139</v>
      </c>
      <c r="DM121" s="863"/>
      <c r="DN121" s="863"/>
      <c r="DO121" s="863"/>
      <c r="DP121" s="863"/>
      <c r="DQ121" s="863" t="s">
        <v>139</v>
      </c>
      <c r="DR121" s="863"/>
      <c r="DS121" s="863"/>
      <c r="DT121" s="863"/>
      <c r="DU121" s="863"/>
      <c r="DV121" s="840" t="s">
        <v>465</v>
      </c>
      <c r="DW121" s="840"/>
      <c r="DX121" s="840"/>
      <c r="DY121" s="840"/>
      <c r="DZ121" s="841"/>
    </row>
    <row r="122" spans="1:130" s="248" customFormat="1" ht="26.25" customHeight="1" x14ac:dyDescent="0.15">
      <c r="A122" s="866"/>
      <c r="B122" s="867"/>
      <c r="C122" s="870" t="s">
        <v>453</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139</v>
      </c>
      <c r="AB122" s="826"/>
      <c r="AC122" s="826"/>
      <c r="AD122" s="826"/>
      <c r="AE122" s="827"/>
      <c r="AF122" s="828" t="s">
        <v>139</v>
      </c>
      <c r="AG122" s="826"/>
      <c r="AH122" s="826"/>
      <c r="AI122" s="826"/>
      <c r="AJ122" s="827"/>
      <c r="AK122" s="828" t="s">
        <v>465</v>
      </c>
      <c r="AL122" s="826"/>
      <c r="AM122" s="826"/>
      <c r="AN122" s="826"/>
      <c r="AO122" s="827"/>
      <c r="AP122" s="873" t="s">
        <v>139</v>
      </c>
      <c r="AQ122" s="874"/>
      <c r="AR122" s="874"/>
      <c r="AS122" s="874"/>
      <c r="AT122" s="875"/>
      <c r="AU122" s="935"/>
      <c r="AV122" s="936"/>
      <c r="AW122" s="936"/>
      <c r="AX122" s="936"/>
      <c r="AY122" s="937"/>
      <c r="AZ122" s="928" t="s">
        <v>473</v>
      </c>
      <c r="BA122" s="929"/>
      <c r="BB122" s="929"/>
      <c r="BC122" s="929"/>
      <c r="BD122" s="929"/>
      <c r="BE122" s="929"/>
      <c r="BF122" s="929"/>
      <c r="BG122" s="929"/>
      <c r="BH122" s="929"/>
      <c r="BI122" s="929"/>
      <c r="BJ122" s="929"/>
      <c r="BK122" s="929"/>
      <c r="BL122" s="929"/>
      <c r="BM122" s="929"/>
      <c r="BN122" s="929"/>
      <c r="BO122" s="929"/>
      <c r="BP122" s="930"/>
      <c r="BQ122" s="931">
        <v>21346237</v>
      </c>
      <c r="BR122" s="894"/>
      <c r="BS122" s="894"/>
      <c r="BT122" s="894"/>
      <c r="BU122" s="894"/>
      <c r="BV122" s="894">
        <v>20949680</v>
      </c>
      <c r="BW122" s="894"/>
      <c r="BX122" s="894"/>
      <c r="BY122" s="894"/>
      <c r="BZ122" s="894"/>
      <c r="CA122" s="894">
        <v>20752679</v>
      </c>
      <c r="CB122" s="894"/>
      <c r="CC122" s="894"/>
      <c r="CD122" s="894"/>
      <c r="CE122" s="894"/>
      <c r="CF122" s="895">
        <v>112.2</v>
      </c>
      <c r="CG122" s="896"/>
      <c r="CH122" s="896"/>
      <c r="CI122" s="896"/>
      <c r="CJ122" s="896"/>
      <c r="CK122" s="918"/>
      <c r="CL122" s="904"/>
      <c r="CM122" s="904"/>
      <c r="CN122" s="904"/>
      <c r="CO122" s="905"/>
      <c r="CP122" s="884" t="s">
        <v>474</v>
      </c>
      <c r="CQ122" s="885"/>
      <c r="CR122" s="885"/>
      <c r="CS122" s="885"/>
      <c r="CT122" s="885"/>
      <c r="CU122" s="885"/>
      <c r="CV122" s="885"/>
      <c r="CW122" s="885"/>
      <c r="CX122" s="885"/>
      <c r="CY122" s="885"/>
      <c r="CZ122" s="885"/>
      <c r="DA122" s="885"/>
      <c r="DB122" s="885"/>
      <c r="DC122" s="885"/>
      <c r="DD122" s="885"/>
      <c r="DE122" s="885"/>
      <c r="DF122" s="886"/>
      <c r="DG122" s="862" t="s">
        <v>139</v>
      </c>
      <c r="DH122" s="863"/>
      <c r="DI122" s="863"/>
      <c r="DJ122" s="863"/>
      <c r="DK122" s="863"/>
      <c r="DL122" s="863" t="s">
        <v>139</v>
      </c>
      <c r="DM122" s="863"/>
      <c r="DN122" s="863"/>
      <c r="DO122" s="863"/>
      <c r="DP122" s="863"/>
      <c r="DQ122" s="863" t="s">
        <v>139</v>
      </c>
      <c r="DR122" s="863"/>
      <c r="DS122" s="863"/>
      <c r="DT122" s="863"/>
      <c r="DU122" s="863"/>
      <c r="DV122" s="840" t="s">
        <v>139</v>
      </c>
      <c r="DW122" s="840"/>
      <c r="DX122" s="840"/>
      <c r="DY122" s="840"/>
      <c r="DZ122" s="841"/>
    </row>
    <row r="123" spans="1:130" s="248" customFormat="1" ht="26.25" customHeight="1" x14ac:dyDescent="0.15">
      <c r="A123" s="866"/>
      <c r="B123" s="867"/>
      <c r="C123" s="870" t="s">
        <v>459</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139</v>
      </c>
      <c r="AB123" s="826"/>
      <c r="AC123" s="826"/>
      <c r="AD123" s="826"/>
      <c r="AE123" s="827"/>
      <c r="AF123" s="828" t="s">
        <v>139</v>
      </c>
      <c r="AG123" s="826"/>
      <c r="AH123" s="826"/>
      <c r="AI123" s="826"/>
      <c r="AJ123" s="827"/>
      <c r="AK123" s="828" t="s">
        <v>139</v>
      </c>
      <c r="AL123" s="826"/>
      <c r="AM123" s="826"/>
      <c r="AN123" s="826"/>
      <c r="AO123" s="827"/>
      <c r="AP123" s="873" t="s">
        <v>139</v>
      </c>
      <c r="AQ123" s="874"/>
      <c r="AR123" s="874"/>
      <c r="AS123" s="874"/>
      <c r="AT123" s="875"/>
      <c r="AU123" s="938"/>
      <c r="AV123" s="939"/>
      <c r="AW123" s="939"/>
      <c r="AX123" s="939"/>
      <c r="AY123" s="939"/>
      <c r="AZ123" s="279" t="s">
        <v>189</v>
      </c>
      <c r="BA123" s="279"/>
      <c r="BB123" s="279"/>
      <c r="BC123" s="279"/>
      <c r="BD123" s="279"/>
      <c r="BE123" s="279"/>
      <c r="BF123" s="279"/>
      <c r="BG123" s="279"/>
      <c r="BH123" s="279"/>
      <c r="BI123" s="279"/>
      <c r="BJ123" s="279"/>
      <c r="BK123" s="279"/>
      <c r="BL123" s="279"/>
      <c r="BM123" s="279"/>
      <c r="BN123" s="279"/>
      <c r="BO123" s="926" t="s">
        <v>475</v>
      </c>
      <c r="BP123" s="927"/>
      <c r="BQ123" s="881">
        <v>26410956</v>
      </c>
      <c r="BR123" s="882"/>
      <c r="BS123" s="882"/>
      <c r="BT123" s="882"/>
      <c r="BU123" s="882"/>
      <c r="BV123" s="882">
        <v>25665278</v>
      </c>
      <c r="BW123" s="882"/>
      <c r="BX123" s="882"/>
      <c r="BY123" s="882"/>
      <c r="BZ123" s="882"/>
      <c r="CA123" s="882">
        <v>26133110</v>
      </c>
      <c r="CB123" s="882"/>
      <c r="CC123" s="882"/>
      <c r="CD123" s="882"/>
      <c r="CE123" s="882"/>
      <c r="CF123" s="792"/>
      <c r="CG123" s="793"/>
      <c r="CH123" s="793"/>
      <c r="CI123" s="793"/>
      <c r="CJ123" s="883"/>
      <c r="CK123" s="918"/>
      <c r="CL123" s="904"/>
      <c r="CM123" s="904"/>
      <c r="CN123" s="904"/>
      <c r="CO123" s="905"/>
      <c r="CP123" s="884" t="s">
        <v>407</v>
      </c>
      <c r="CQ123" s="885"/>
      <c r="CR123" s="885"/>
      <c r="CS123" s="885"/>
      <c r="CT123" s="885"/>
      <c r="CU123" s="885"/>
      <c r="CV123" s="885"/>
      <c r="CW123" s="885"/>
      <c r="CX123" s="885"/>
      <c r="CY123" s="885"/>
      <c r="CZ123" s="885"/>
      <c r="DA123" s="885"/>
      <c r="DB123" s="885"/>
      <c r="DC123" s="885"/>
      <c r="DD123" s="885"/>
      <c r="DE123" s="885"/>
      <c r="DF123" s="886"/>
      <c r="DG123" s="825" t="s">
        <v>465</v>
      </c>
      <c r="DH123" s="826"/>
      <c r="DI123" s="826"/>
      <c r="DJ123" s="826"/>
      <c r="DK123" s="827"/>
      <c r="DL123" s="828" t="s">
        <v>139</v>
      </c>
      <c r="DM123" s="826"/>
      <c r="DN123" s="826"/>
      <c r="DO123" s="826"/>
      <c r="DP123" s="827"/>
      <c r="DQ123" s="828" t="s">
        <v>139</v>
      </c>
      <c r="DR123" s="826"/>
      <c r="DS123" s="826"/>
      <c r="DT123" s="826"/>
      <c r="DU123" s="827"/>
      <c r="DV123" s="873" t="s">
        <v>139</v>
      </c>
      <c r="DW123" s="874"/>
      <c r="DX123" s="874"/>
      <c r="DY123" s="874"/>
      <c r="DZ123" s="875"/>
    </row>
    <row r="124" spans="1:130" s="248" customFormat="1" ht="26.25" customHeight="1" thickBot="1" x14ac:dyDescent="0.2">
      <c r="A124" s="866"/>
      <c r="B124" s="867"/>
      <c r="C124" s="870" t="s">
        <v>462</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139</v>
      </c>
      <c r="AB124" s="826"/>
      <c r="AC124" s="826"/>
      <c r="AD124" s="826"/>
      <c r="AE124" s="827"/>
      <c r="AF124" s="828" t="s">
        <v>139</v>
      </c>
      <c r="AG124" s="826"/>
      <c r="AH124" s="826"/>
      <c r="AI124" s="826"/>
      <c r="AJ124" s="827"/>
      <c r="AK124" s="828" t="s">
        <v>139</v>
      </c>
      <c r="AL124" s="826"/>
      <c r="AM124" s="826"/>
      <c r="AN124" s="826"/>
      <c r="AO124" s="827"/>
      <c r="AP124" s="873" t="s">
        <v>139</v>
      </c>
      <c r="AQ124" s="874"/>
      <c r="AR124" s="874"/>
      <c r="AS124" s="874"/>
      <c r="AT124" s="875"/>
      <c r="AU124" s="876" t="s">
        <v>476</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65.8</v>
      </c>
      <c r="BR124" s="880"/>
      <c r="BS124" s="880"/>
      <c r="BT124" s="880"/>
      <c r="BU124" s="880"/>
      <c r="BV124" s="880">
        <v>69.2</v>
      </c>
      <c r="BW124" s="880"/>
      <c r="BX124" s="880"/>
      <c r="BY124" s="880"/>
      <c r="BZ124" s="880"/>
      <c r="CA124" s="880">
        <v>57.9</v>
      </c>
      <c r="CB124" s="880"/>
      <c r="CC124" s="880"/>
      <c r="CD124" s="880"/>
      <c r="CE124" s="880"/>
      <c r="CF124" s="770"/>
      <c r="CG124" s="771"/>
      <c r="CH124" s="771"/>
      <c r="CI124" s="771"/>
      <c r="CJ124" s="911"/>
      <c r="CK124" s="919"/>
      <c r="CL124" s="919"/>
      <c r="CM124" s="919"/>
      <c r="CN124" s="919"/>
      <c r="CO124" s="920"/>
      <c r="CP124" s="884" t="s">
        <v>477</v>
      </c>
      <c r="CQ124" s="885"/>
      <c r="CR124" s="885"/>
      <c r="CS124" s="885"/>
      <c r="CT124" s="885"/>
      <c r="CU124" s="885"/>
      <c r="CV124" s="885"/>
      <c r="CW124" s="885"/>
      <c r="CX124" s="885"/>
      <c r="CY124" s="885"/>
      <c r="CZ124" s="885"/>
      <c r="DA124" s="885"/>
      <c r="DB124" s="885"/>
      <c r="DC124" s="885"/>
      <c r="DD124" s="885"/>
      <c r="DE124" s="885"/>
      <c r="DF124" s="886"/>
      <c r="DG124" s="808" t="s">
        <v>139</v>
      </c>
      <c r="DH124" s="809"/>
      <c r="DI124" s="809"/>
      <c r="DJ124" s="809"/>
      <c r="DK124" s="810"/>
      <c r="DL124" s="811" t="s">
        <v>139</v>
      </c>
      <c r="DM124" s="809"/>
      <c r="DN124" s="809"/>
      <c r="DO124" s="809"/>
      <c r="DP124" s="810"/>
      <c r="DQ124" s="811" t="s">
        <v>139</v>
      </c>
      <c r="DR124" s="809"/>
      <c r="DS124" s="809"/>
      <c r="DT124" s="809"/>
      <c r="DU124" s="810"/>
      <c r="DV124" s="897" t="s">
        <v>465</v>
      </c>
      <c r="DW124" s="898"/>
      <c r="DX124" s="898"/>
      <c r="DY124" s="898"/>
      <c r="DZ124" s="899"/>
    </row>
    <row r="125" spans="1:130" s="248" customFormat="1" ht="26.25" customHeight="1" x14ac:dyDescent="0.15">
      <c r="A125" s="866"/>
      <c r="B125" s="867"/>
      <c r="C125" s="870" t="s">
        <v>464</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139</v>
      </c>
      <c r="AB125" s="826"/>
      <c r="AC125" s="826"/>
      <c r="AD125" s="826"/>
      <c r="AE125" s="827"/>
      <c r="AF125" s="828" t="s">
        <v>139</v>
      </c>
      <c r="AG125" s="826"/>
      <c r="AH125" s="826"/>
      <c r="AI125" s="826"/>
      <c r="AJ125" s="827"/>
      <c r="AK125" s="828" t="s">
        <v>139</v>
      </c>
      <c r="AL125" s="826"/>
      <c r="AM125" s="826"/>
      <c r="AN125" s="826"/>
      <c r="AO125" s="827"/>
      <c r="AP125" s="873" t="s">
        <v>139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478</v>
      </c>
      <c r="CL125" s="901"/>
      <c r="CM125" s="901"/>
      <c r="CN125" s="901"/>
      <c r="CO125" s="902"/>
      <c r="CP125" s="909" t="s">
        <v>479</v>
      </c>
      <c r="CQ125" s="854"/>
      <c r="CR125" s="854"/>
      <c r="CS125" s="854"/>
      <c r="CT125" s="854"/>
      <c r="CU125" s="854"/>
      <c r="CV125" s="854"/>
      <c r="CW125" s="854"/>
      <c r="CX125" s="854"/>
      <c r="CY125" s="854"/>
      <c r="CZ125" s="854"/>
      <c r="DA125" s="854"/>
      <c r="DB125" s="854"/>
      <c r="DC125" s="854"/>
      <c r="DD125" s="854"/>
      <c r="DE125" s="854"/>
      <c r="DF125" s="855"/>
      <c r="DG125" s="910" t="s">
        <v>139</v>
      </c>
      <c r="DH125" s="891"/>
      <c r="DI125" s="891"/>
      <c r="DJ125" s="891"/>
      <c r="DK125" s="891"/>
      <c r="DL125" s="891" t="s">
        <v>465</v>
      </c>
      <c r="DM125" s="891"/>
      <c r="DN125" s="891"/>
      <c r="DO125" s="891"/>
      <c r="DP125" s="891"/>
      <c r="DQ125" s="891" t="s">
        <v>139</v>
      </c>
      <c r="DR125" s="891"/>
      <c r="DS125" s="891"/>
      <c r="DT125" s="891"/>
      <c r="DU125" s="891"/>
      <c r="DV125" s="892" t="s">
        <v>465</v>
      </c>
      <c r="DW125" s="892"/>
      <c r="DX125" s="892"/>
      <c r="DY125" s="892"/>
      <c r="DZ125" s="893"/>
    </row>
    <row r="126" spans="1:130" s="248" customFormat="1" ht="26.25" customHeight="1" thickBot="1" x14ac:dyDescent="0.2">
      <c r="A126" s="866"/>
      <c r="B126" s="867"/>
      <c r="C126" s="870" t="s">
        <v>467</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139</v>
      </c>
      <c r="AB126" s="826"/>
      <c r="AC126" s="826"/>
      <c r="AD126" s="826"/>
      <c r="AE126" s="827"/>
      <c r="AF126" s="828" t="s">
        <v>139</v>
      </c>
      <c r="AG126" s="826"/>
      <c r="AH126" s="826"/>
      <c r="AI126" s="826"/>
      <c r="AJ126" s="827"/>
      <c r="AK126" s="828" t="s">
        <v>139</v>
      </c>
      <c r="AL126" s="826"/>
      <c r="AM126" s="826"/>
      <c r="AN126" s="826"/>
      <c r="AO126" s="827"/>
      <c r="AP126" s="873" t="s">
        <v>139</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480</v>
      </c>
      <c r="CQ126" s="796"/>
      <c r="CR126" s="796"/>
      <c r="CS126" s="796"/>
      <c r="CT126" s="796"/>
      <c r="CU126" s="796"/>
      <c r="CV126" s="796"/>
      <c r="CW126" s="796"/>
      <c r="CX126" s="796"/>
      <c r="CY126" s="796"/>
      <c r="CZ126" s="796"/>
      <c r="DA126" s="796"/>
      <c r="DB126" s="796"/>
      <c r="DC126" s="796"/>
      <c r="DD126" s="796"/>
      <c r="DE126" s="796"/>
      <c r="DF126" s="797"/>
      <c r="DG126" s="862" t="s">
        <v>139</v>
      </c>
      <c r="DH126" s="863"/>
      <c r="DI126" s="863"/>
      <c r="DJ126" s="863"/>
      <c r="DK126" s="863"/>
      <c r="DL126" s="863" t="s">
        <v>139</v>
      </c>
      <c r="DM126" s="863"/>
      <c r="DN126" s="863"/>
      <c r="DO126" s="863"/>
      <c r="DP126" s="863"/>
      <c r="DQ126" s="863" t="s">
        <v>465</v>
      </c>
      <c r="DR126" s="863"/>
      <c r="DS126" s="863"/>
      <c r="DT126" s="863"/>
      <c r="DU126" s="863"/>
      <c r="DV126" s="840" t="s">
        <v>139</v>
      </c>
      <c r="DW126" s="840"/>
      <c r="DX126" s="840"/>
      <c r="DY126" s="840"/>
      <c r="DZ126" s="841"/>
    </row>
    <row r="127" spans="1:130" s="248" customFormat="1" ht="26.25" customHeight="1" x14ac:dyDescent="0.15">
      <c r="A127" s="868"/>
      <c r="B127" s="869"/>
      <c r="C127" s="887" t="s">
        <v>481</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139</v>
      </c>
      <c r="AB127" s="826"/>
      <c r="AC127" s="826"/>
      <c r="AD127" s="826"/>
      <c r="AE127" s="827"/>
      <c r="AF127" s="828" t="s">
        <v>139</v>
      </c>
      <c r="AG127" s="826"/>
      <c r="AH127" s="826"/>
      <c r="AI127" s="826"/>
      <c r="AJ127" s="827"/>
      <c r="AK127" s="828" t="s">
        <v>139</v>
      </c>
      <c r="AL127" s="826"/>
      <c r="AM127" s="826"/>
      <c r="AN127" s="826"/>
      <c r="AO127" s="827"/>
      <c r="AP127" s="873" t="s">
        <v>139</v>
      </c>
      <c r="AQ127" s="874"/>
      <c r="AR127" s="874"/>
      <c r="AS127" s="874"/>
      <c r="AT127" s="875"/>
      <c r="AU127" s="284"/>
      <c r="AV127" s="284"/>
      <c r="AW127" s="284"/>
      <c r="AX127" s="890" t="s">
        <v>482</v>
      </c>
      <c r="AY127" s="858"/>
      <c r="AZ127" s="858"/>
      <c r="BA127" s="858"/>
      <c r="BB127" s="858"/>
      <c r="BC127" s="858"/>
      <c r="BD127" s="858"/>
      <c r="BE127" s="859"/>
      <c r="BF127" s="857" t="s">
        <v>483</v>
      </c>
      <c r="BG127" s="858"/>
      <c r="BH127" s="858"/>
      <c r="BI127" s="858"/>
      <c r="BJ127" s="858"/>
      <c r="BK127" s="858"/>
      <c r="BL127" s="859"/>
      <c r="BM127" s="857" t="s">
        <v>484</v>
      </c>
      <c r="BN127" s="858"/>
      <c r="BO127" s="858"/>
      <c r="BP127" s="858"/>
      <c r="BQ127" s="858"/>
      <c r="BR127" s="858"/>
      <c r="BS127" s="859"/>
      <c r="BT127" s="857" t="s">
        <v>485</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486</v>
      </c>
      <c r="CQ127" s="796"/>
      <c r="CR127" s="796"/>
      <c r="CS127" s="796"/>
      <c r="CT127" s="796"/>
      <c r="CU127" s="796"/>
      <c r="CV127" s="796"/>
      <c r="CW127" s="796"/>
      <c r="CX127" s="796"/>
      <c r="CY127" s="796"/>
      <c r="CZ127" s="796"/>
      <c r="DA127" s="796"/>
      <c r="DB127" s="796"/>
      <c r="DC127" s="796"/>
      <c r="DD127" s="796"/>
      <c r="DE127" s="796"/>
      <c r="DF127" s="797"/>
      <c r="DG127" s="862" t="s">
        <v>139</v>
      </c>
      <c r="DH127" s="863"/>
      <c r="DI127" s="863"/>
      <c r="DJ127" s="863"/>
      <c r="DK127" s="863"/>
      <c r="DL127" s="863" t="s">
        <v>139</v>
      </c>
      <c r="DM127" s="863"/>
      <c r="DN127" s="863"/>
      <c r="DO127" s="863"/>
      <c r="DP127" s="863"/>
      <c r="DQ127" s="863" t="s">
        <v>139</v>
      </c>
      <c r="DR127" s="863"/>
      <c r="DS127" s="863"/>
      <c r="DT127" s="863"/>
      <c r="DU127" s="863"/>
      <c r="DV127" s="840" t="s">
        <v>139</v>
      </c>
      <c r="DW127" s="840"/>
      <c r="DX127" s="840"/>
      <c r="DY127" s="840"/>
      <c r="DZ127" s="841"/>
    </row>
    <row r="128" spans="1:130" s="248" customFormat="1" ht="26.25" customHeight="1" thickBot="1" x14ac:dyDescent="0.2">
      <c r="A128" s="842" t="s">
        <v>487</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488</v>
      </c>
      <c r="X128" s="844"/>
      <c r="Y128" s="844"/>
      <c r="Z128" s="845"/>
      <c r="AA128" s="846">
        <v>53472</v>
      </c>
      <c r="AB128" s="847"/>
      <c r="AC128" s="847"/>
      <c r="AD128" s="847"/>
      <c r="AE128" s="848"/>
      <c r="AF128" s="849">
        <v>63610</v>
      </c>
      <c r="AG128" s="847"/>
      <c r="AH128" s="847"/>
      <c r="AI128" s="847"/>
      <c r="AJ128" s="848"/>
      <c r="AK128" s="849">
        <v>63271</v>
      </c>
      <c r="AL128" s="847"/>
      <c r="AM128" s="847"/>
      <c r="AN128" s="847"/>
      <c r="AO128" s="848"/>
      <c r="AP128" s="850"/>
      <c r="AQ128" s="851"/>
      <c r="AR128" s="851"/>
      <c r="AS128" s="851"/>
      <c r="AT128" s="852"/>
      <c r="AU128" s="284"/>
      <c r="AV128" s="284"/>
      <c r="AW128" s="284"/>
      <c r="AX128" s="853" t="s">
        <v>489</v>
      </c>
      <c r="AY128" s="854"/>
      <c r="AZ128" s="854"/>
      <c r="BA128" s="854"/>
      <c r="BB128" s="854"/>
      <c r="BC128" s="854"/>
      <c r="BD128" s="854"/>
      <c r="BE128" s="855"/>
      <c r="BF128" s="832" t="s">
        <v>139</v>
      </c>
      <c r="BG128" s="833"/>
      <c r="BH128" s="833"/>
      <c r="BI128" s="833"/>
      <c r="BJ128" s="833"/>
      <c r="BK128" s="833"/>
      <c r="BL128" s="856"/>
      <c r="BM128" s="832">
        <v>12.47</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490</v>
      </c>
      <c r="CQ128" s="774"/>
      <c r="CR128" s="774"/>
      <c r="CS128" s="774"/>
      <c r="CT128" s="774"/>
      <c r="CU128" s="774"/>
      <c r="CV128" s="774"/>
      <c r="CW128" s="774"/>
      <c r="CX128" s="774"/>
      <c r="CY128" s="774"/>
      <c r="CZ128" s="774"/>
      <c r="DA128" s="774"/>
      <c r="DB128" s="774"/>
      <c r="DC128" s="774"/>
      <c r="DD128" s="774"/>
      <c r="DE128" s="774"/>
      <c r="DF128" s="775"/>
      <c r="DG128" s="836">
        <v>2950</v>
      </c>
      <c r="DH128" s="837"/>
      <c r="DI128" s="837"/>
      <c r="DJ128" s="837"/>
      <c r="DK128" s="837"/>
      <c r="DL128" s="837">
        <v>4328</v>
      </c>
      <c r="DM128" s="837"/>
      <c r="DN128" s="837"/>
      <c r="DO128" s="837"/>
      <c r="DP128" s="837"/>
      <c r="DQ128" s="837">
        <v>3075</v>
      </c>
      <c r="DR128" s="837"/>
      <c r="DS128" s="837"/>
      <c r="DT128" s="837"/>
      <c r="DU128" s="837"/>
      <c r="DV128" s="838">
        <v>0</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491</v>
      </c>
      <c r="X129" s="823"/>
      <c r="Y129" s="823"/>
      <c r="Z129" s="824"/>
      <c r="AA129" s="825">
        <v>19156813</v>
      </c>
      <c r="AB129" s="826"/>
      <c r="AC129" s="826"/>
      <c r="AD129" s="826"/>
      <c r="AE129" s="827"/>
      <c r="AF129" s="828">
        <v>19432575</v>
      </c>
      <c r="AG129" s="826"/>
      <c r="AH129" s="826"/>
      <c r="AI129" s="826"/>
      <c r="AJ129" s="827"/>
      <c r="AK129" s="828">
        <v>20271815</v>
      </c>
      <c r="AL129" s="826"/>
      <c r="AM129" s="826"/>
      <c r="AN129" s="826"/>
      <c r="AO129" s="827"/>
      <c r="AP129" s="829"/>
      <c r="AQ129" s="830"/>
      <c r="AR129" s="830"/>
      <c r="AS129" s="830"/>
      <c r="AT129" s="831"/>
      <c r="AU129" s="286"/>
      <c r="AV129" s="286"/>
      <c r="AW129" s="286"/>
      <c r="AX129" s="795" t="s">
        <v>492</v>
      </c>
      <c r="AY129" s="796"/>
      <c r="AZ129" s="796"/>
      <c r="BA129" s="796"/>
      <c r="BB129" s="796"/>
      <c r="BC129" s="796"/>
      <c r="BD129" s="796"/>
      <c r="BE129" s="797"/>
      <c r="BF129" s="815" t="s">
        <v>465</v>
      </c>
      <c r="BG129" s="816"/>
      <c r="BH129" s="816"/>
      <c r="BI129" s="816"/>
      <c r="BJ129" s="816"/>
      <c r="BK129" s="816"/>
      <c r="BL129" s="817"/>
      <c r="BM129" s="815">
        <v>17.47</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493</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494</v>
      </c>
      <c r="X130" s="823"/>
      <c r="Y130" s="823"/>
      <c r="Z130" s="824"/>
      <c r="AA130" s="825">
        <v>1795229</v>
      </c>
      <c r="AB130" s="826"/>
      <c r="AC130" s="826"/>
      <c r="AD130" s="826"/>
      <c r="AE130" s="827"/>
      <c r="AF130" s="828">
        <v>1786658</v>
      </c>
      <c r="AG130" s="826"/>
      <c r="AH130" s="826"/>
      <c r="AI130" s="826"/>
      <c r="AJ130" s="827"/>
      <c r="AK130" s="828">
        <v>1776861</v>
      </c>
      <c r="AL130" s="826"/>
      <c r="AM130" s="826"/>
      <c r="AN130" s="826"/>
      <c r="AO130" s="827"/>
      <c r="AP130" s="829"/>
      <c r="AQ130" s="830"/>
      <c r="AR130" s="830"/>
      <c r="AS130" s="830"/>
      <c r="AT130" s="831"/>
      <c r="AU130" s="286"/>
      <c r="AV130" s="286"/>
      <c r="AW130" s="286"/>
      <c r="AX130" s="795" t="s">
        <v>495</v>
      </c>
      <c r="AY130" s="796"/>
      <c r="AZ130" s="796"/>
      <c r="BA130" s="796"/>
      <c r="BB130" s="796"/>
      <c r="BC130" s="796"/>
      <c r="BD130" s="796"/>
      <c r="BE130" s="797"/>
      <c r="BF130" s="798">
        <v>7.6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496</v>
      </c>
      <c r="X131" s="806"/>
      <c r="Y131" s="806"/>
      <c r="Z131" s="807"/>
      <c r="AA131" s="808">
        <v>17361584</v>
      </c>
      <c r="AB131" s="809"/>
      <c r="AC131" s="809"/>
      <c r="AD131" s="809"/>
      <c r="AE131" s="810"/>
      <c r="AF131" s="811">
        <v>17645917</v>
      </c>
      <c r="AG131" s="809"/>
      <c r="AH131" s="809"/>
      <c r="AI131" s="809"/>
      <c r="AJ131" s="810"/>
      <c r="AK131" s="811">
        <v>18494954</v>
      </c>
      <c r="AL131" s="809"/>
      <c r="AM131" s="809"/>
      <c r="AN131" s="809"/>
      <c r="AO131" s="810"/>
      <c r="AP131" s="812"/>
      <c r="AQ131" s="813"/>
      <c r="AR131" s="813"/>
      <c r="AS131" s="813"/>
      <c r="AT131" s="814"/>
      <c r="AU131" s="286"/>
      <c r="AV131" s="286"/>
      <c r="AW131" s="286"/>
      <c r="AX131" s="773" t="s">
        <v>497</v>
      </c>
      <c r="AY131" s="774"/>
      <c r="AZ131" s="774"/>
      <c r="BA131" s="774"/>
      <c r="BB131" s="774"/>
      <c r="BC131" s="774"/>
      <c r="BD131" s="774"/>
      <c r="BE131" s="775"/>
      <c r="BF131" s="776">
        <v>57.9</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498</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499</v>
      </c>
      <c r="W132" s="786"/>
      <c r="X132" s="786"/>
      <c r="Y132" s="786"/>
      <c r="Z132" s="787"/>
      <c r="AA132" s="788">
        <v>8.0169413110000001</v>
      </c>
      <c r="AB132" s="789"/>
      <c r="AC132" s="789"/>
      <c r="AD132" s="789"/>
      <c r="AE132" s="790"/>
      <c r="AF132" s="791">
        <v>7.9559934459999999</v>
      </c>
      <c r="AG132" s="789"/>
      <c r="AH132" s="789"/>
      <c r="AI132" s="789"/>
      <c r="AJ132" s="790"/>
      <c r="AK132" s="791">
        <v>6.8404009009999998</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500</v>
      </c>
      <c r="W133" s="765"/>
      <c r="X133" s="765"/>
      <c r="Y133" s="765"/>
      <c r="Z133" s="766"/>
      <c r="AA133" s="767">
        <v>7.8</v>
      </c>
      <c r="AB133" s="768"/>
      <c r="AC133" s="768"/>
      <c r="AD133" s="768"/>
      <c r="AE133" s="769"/>
      <c r="AF133" s="767">
        <v>7.9</v>
      </c>
      <c r="AG133" s="768"/>
      <c r="AH133" s="768"/>
      <c r="AI133" s="768"/>
      <c r="AJ133" s="769"/>
      <c r="AK133" s="767">
        <v>7.6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v22oZtuf9GaMMJErMeNrlnToeJkV4TXM0OIi/G0d4j76F4+TgnZ2Yy9soAySHoefZ1/683eEldqnUGBJQIYeA==" saltValue="NiaVgmZZkxou6RJ17n3T3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52" zoomScale="85" zoomScaleNormal="85" zoomScaleSheetLayoutView="85" workbookViewId="0">
      <selection activeCell="AI94" sqref="AI94"/>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yxpv7eFugRg2R9hPmxMEXsp4noWgODa7b7wXCjmm/IeBzKBYN5I5wC0NfbLg4+Uy58fBMaSTSdbgjaciYWcrmg==" saltValue="v9kRIzJyPD1bvLdpHtPy5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G58" zoomScaleNormal="100" zoomScaleSheetLayoutView="55" workbookViewId="0">
      <selection activeCell="O2" sqref="O2"/>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lKJ7xCbd6NZ7wUM+RlI4ZGk0md8BcSIqABE/EsNECox0aChKEoBY1WohZST5HbxWtChSKQcKluwP27VEYTZ3g==" saltValue="bXtNWmCENnq9Hicw4xKBS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1" workbookViewId="0">
      <selection activeCell="O2" sqref="O2"/>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509</v>
      </c>
      <c r="AL9" s="1190"/>
      <c r="AM9" s="1190"/>
      <c r="AN9" s="1191"/>
      <c r="AO9" s="314">
        <v>5673322</v>
      </c>
      <c r="AP9" s="314">
        <v>56472</v>
      </c>
      <c r="AQ9" s="315">
        <v>69168</v>
      </c>
      <c r="AR9" s="316">
        <v>-18.399999999999999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510</v>
      </c>
      <c r="AL10" s="1190"/>
      <c r="AM10" s="1190"/>
      <c r="AN10" s="1191"/>
      <c r="AO10" s="317">
        <v>96249</v>
      </c>
      <c r="AP10" s="317">
        <v>958</v>
      </c>
      <c r="AQ10" s="318">
        <v>5930</v>
      </c>
      <c r="AR10" s="319">
        <v>-83.8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511</v>
      </c>
      <c r="AL11" s="1190"/>
      <c r="AM11" s="1190"/>
      <c r="AN11" s="1191"/>
      <c r="AO11" s="317">
        <v>107505</v>
      </c>
      <c r="AP11" s="317">
        <v>1070</v>
      </c>
      <c r="AQ11" s="318">
        <v>1190</v>
      </c>
      <c r="AR11" s="319">
        <v>-10.1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512</v>
      </c>
      <c r="AL12" s="1190"/>
      <c r="AM12" s="1190"/>
      <c r="AN12" s="1191"/>
      <c r="AO12" s="317" t="s">
        <v>513</v>
      </c>
      <c r="AP12" s="317" t="s">
        <v>513</v>
      </c>
      <c r="AQ12" s="318" t="s">
        <v>513</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514</v>
      </c>
      <c r="AL13" s="1190"/>
      <c r="AM13" s="1190"/>
      <c r="AN13" s="1191"/>
      <c r="AO13" s="317">
        <v>363882</v>
      </c>
      <c r="AP13" s="317">
        <v>3622</v>
      </c>
      <c r="AQ13" s="318">
        <v>2459</v>
      </c>
      <c r="AR13" s="319">
        <v>47.3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515</v>
      </c>
      <c r="AL14" s="1190"/>
      <c r="AM14" s="1190"/>
      <c r="AN14" s="1191"/>
      <c r="AO14" s="317">
        <v>285431</v>
      </c>
      <c r="AP14" s="317">
        <v>2841</v>
      </c>
      <c r="AQ14" s="318">
        <v>2481</v>
      </c>
      <c r="AR14" s="319">
        <v>14.5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516</v>
      </c>
      <c r="AL15" s="1193"/>
      <c r="AM15" s="1193"/>
      <c r="AN15" s="1194"/>
      <c r="AO15" s="317">
        <v>-73840</v>
      </c>
      <c r="AP15" s="317">
        <v>-735</v>
      </c>
      <c r="AQ15" s="318">
        <v>-4955</v>
      </c>
      <c r="AR15" s="319">
        <v>-85.2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189</v>
      </c>
      <c r="AL16" s="1193"/>
      <c r="AM16" s="1193"/>
      <c r="AN16" s="1194"/>
      <c r="AO16" s="317">
        <v>6452549</v>
      </c>
      <c r="AP16" s="317">
        <v>64229</v>
      </c>
      <c r="AQ16" s="318">
        <v>76274</v>
      </c>
      <c r="AR16" s="319">
        <v>-15.8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521</v>
      </c>
      <c r="AL21" s="1196"/>
      <c r="AM21" s="1196"/>
      <c r="AN21" s="1197"/>
      <c r="AO21" s="330">
        <v>6.47</v>
      </c>
      <c r="AP21" s="331">
        <v>7.19</v>
      </c>
      <c r="AQ21" s="332">
        <v>-0.72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522</v>
      </c>
      <c r="AL22" s="1196"/>
      <c r="AM22" s="1196"/>
      <c r="AN22" s="1197"/>
      <c r="AO22" s="335">
        <v>95</v>
      </c>
      <c r="AP22" s="336">
        <v>97.9</v>
      </c>
      <c r="AQ22" s="337">
        <v>-2.9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526</v>
      </c>
      <c r="AL32" s="1179"/>
      <c r="AM32" s="1179"/>
      <c r="AN32" s="1180"/>
      <c r="AO32" s="345">
        <v>2828784</v>
      </c>
      <c r="AP32" s="345">
        <v>28158</v>
      </c>
      <c r="AQ32" s="346">
        <v>44431</v>
      </c>
      <c r="AR32" s="347">
        <v>-36.6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527</v>
      </c>
      <c r="AL33" s="1179"/>
      <c r="AM33" s="1179"/>
      <c r="AN33" s="1180"/>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528</v>
      </c>
      <c r="AL34" s="1179"/>
      <c r="AM34" s="1179"/>
      <c r="AN34" s="1180"/>
      <c r="AO34" s="345" t="s">
        <v>513</v>
      </c>
      <c r="AP34" s="345" t="s">
        <v>513</v>
      </c>
      <c r="AQ34" s="346">
        <v>11</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529</v>
      </c>
      <c r="AL35" s="1179"/>
      <c r="AM35" s="1179"/>
      <c r="AN35" s="1180"/>
      <c r="AO35" s="345">
        <v>172711</v>
      </c>
      <c r="AP35" s="345">
        <v>1719</v>
      </c>
      <c r="AQ35" s="346">
        <v>10870</v>
      </c>
      <c r="AR35" s="347">
        <v>-84.2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530</v>
      </c>
      <c r="AL36" s="1179"/>
      <c r="AM36" s="1179"/>
      <c r="AN36" s="1180"/>
      <c r="AO36" s="345">
        <v>103766</v>
      </c>
      <c r="AP36" s="345">
        <v>1033</v>
      </c>
      <c r="AQ36" s="346">
        <v>1108</v>
      </c>
      <c r="AR36" s="347">
        <v>-6.8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531</v>
      </c>
      <c r="AL37" s="1179"/>
      <c r="AM37" s="1179"/>
      <c r="AN37" s="1180"/>
      <c r="AO37" s="345" t="s">
        <v>513</v>
      </c>
      <c r="AP37" s="345" t="s">
        <v>513</v>
      </c>
      <c r="AQ37" s="346">
        <v>456</v>
      </c>
      <c r="AR37" s="347" t="s">
        <v>513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532</v>
      </c>
      <c r="AL38" s="1176"/>
      <c r="AM38" s="1176"/>
      <c r="AN38" s="1177"/>
      <c r="AO38" s="348" t="s">
        <v>513</v>
      </c>
      <c r="AP38" s="348" t="s">
        <v>513</v>
      </c>
      <c r="AQ38" s="349">
        <v>2</v>
      </c>
      <c r="AR38" s="337" t="s">
        <v>513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533</v>
      </c>
      <c r="AL39" s="1176"/>
      <c r="AM39" s="1176"/>
      <c r="AN39" s="1177"/>
      <c r="AO39" s="345">
        <v>-63271</v>
      </c>
      <c r="AP39" s="345">
        <v>-630</v>
      </c>
      <c r="AQ39" s="346">
        <v>-3984</v>
      </c>
      <c r="AR39" s="347">
        <v>-84.2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534</v>
      </c>
      <c r="AL40" s="1179"/>
      <c r="AM40" s="1179"/>
      <c r="AN40" s="1180"/>
      <c r="AO40" s="345">
        <v>-1776861</v>
      </c>
      <c r="AP40" s="345">
        <v>-17687</v>
      </c>
      <c r="AQ40" s="346">
        <v>-37561</v>
      </c>
      <c r="AR40" s="347">
        <v>-52.9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300</v>
      </c>
      <c r="AL41" s="1182"/>
      <c r="AM41" s="1182"/>
      <c r="AN41" s="1183"/>
      <c r="AO41" s="345">
        <v>1265129</v>
      </c>
      <c r="AP41" s="345">
        <v>12593</v>
      </c>
      <c r="AQ41" s="346">
        <v>15334</v>
      </c>
      <c r="AR41" s="347">
        <v>-17.899999999999999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504</v>
      </c>
      <c r="AN49" s="1186" t="s">
        <v>538</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4809442</v>
      </c>
      <c r="AN51" s="367">
        <v>49000</v>
      </c>
      <c r="AO51" s="368">
        <v>-5</v>
      </c>
      <c r="AP51" s="369">
        <v>67319</v>
      </c>
      <c r="AQ51" s="370">
        <v>-27</v>
      </c>
      <c r="AR51" s="371">
        <v>22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802354</v>
      </c>
      <c r="AN52" s="375">
        <v>8175</v>
      </c>
      <c r="AO52" s="376">
        <v>35.1</v>
      </c>
      <c r="AP52" s="377">
        <v>38101</v>
      </c>
      <c r="AQ52" s="378">
        <v>2.4</v>
      </c>
      <c r="AR52" s="379">
        <v>32.700000000000003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5689451</v>
      </c>
      <c r="AN53" s="367">
        <v>57833</v>
      </c>
      <c r="AO53" s="368">
        <v>18</v>
      </c>
      <c r="AP53" s="369">
        <v>70615</v>
      </c>
      <c r="AQ53" s="370">
        <v>4.9000000000000004</v>
      </c>
      <c r="AR53" s="371">
        <v>13.1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393957</v>
      </c>
      <c r="AN54" s="375">
        <v>4005</v>
      </c>
      <c r="AO54" s="376">
        <v>-51</v>
      </c>
      <c r="AP54" s="377">
        <v>37382</v>
      </c>
      <c r="AQ54" s="378">
        <v>-1.9</v>
      </c>
      <c r="AR54" s="379">
        <v>-49.1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6476260</v>
      </c>
      <c r="AN55" s="367">
        <v>65623</v>
      </c>
      <c r="AO55" s="368">
        <v>13.5</v>
      </c>
      <c r="AP55" s="369">
        <v>69185</v>
      </c>
      <c r="AQ55" s="370">
        <v>-2</v>
      </c>
      <c r="AR55" s="371">
        <v>15.5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409532</v>
      </c>
      <c r="AN56" s="375">
        <v>4150</v>
      </c>
      <c r="AO56" s="376">
        <v>3.6</v>
      </c>
      <c r="AP56" s="377">
        <v>38519</v>
      </c>
      <c r="AQ56" s="378">
        <v>3</v>
      </c>
      <c r="AR56" s="379">
        <v>0.6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7682092</v>
      </c>
      <c r="AN57" s="367">
        <v>77069</v>
      </c>
      <c r="AO57" s="368">
        <v>17.399999999999999</v>
      </c>
      <c r="AP57" s="369">
        <v>70166</v>
      </c>
      <c r="AQ57" s="370">
        <v>1.4</v>
      </c>
      <c r="AR57" s="371">
        <v>16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312256</v>
      </c>
      <c r="AN58" s="375">
        <v>3133</v>
      </c>
      <c r="AO58" s="376">
        <v>-24.5</v>
      </c>
      <c r="AP58" s="377">
        <v>36115</v>
      </c>
      <c r="AQ58" s="378">
        <v>-6.2</v>
      </c>
      <c r="AR58" s="379">
        <v>-18.3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7619900</v>
      </c>
      <c r="AN59" s="367">
        <v>75849</v>
      </c>
      <c r="AO59" s="368">
        <v>-1.6</v>
      </c>
      <c r="AP59" s="369">
        <v>72756</v>
      </c>
      <c r="AQ59" s="370">
        <v>3.7</v>
      </c>
      <c r="AR59" s="371">
        <v>-5.3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641285</v>
      </c>
      <c r="AN60" s="375">
        <v>6383</v>
      </c>
      <c r="AO60" s="376">
        <v>103.7</v>
      </c>
      <c r="AP60" s="377">
        <v>32117</v>
      </c>
      <c r="AQ60" s="378">
        <v>-11.1</v>
      </c>
      <c r="AR60" s="379">
        <v>114.8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6455429</v>
      </c>
      <c r="AN61" s="382">
        <v>65075</v>
      </c>
      <c r="AO61" s="383">
        <v>8.5</v>
      </c>
      <c r="AP61" s="384">
        <v>70008</v>
      </c>
      <c r="AQ61" s="385">
        <v>-3.8</v>
      </c>
      <c r="AR61" s="371">
        <v>12.3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511877</v>
      </c>
      <c r="AN62" s="375">
        <v>5169</v>
      </c>
      <c r="AO62" s="376">
        <v>13.4</v>
      </c>
      <c r="AP62" s="377">
        <v>36447</v>
      </c>
      <c r="AQ62" s="378">
        <v>-2.8</v>
      </c>
      <c r="AR62" s="379">
        <v>16.2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0SgcQykjXoQUWC/h3iR3u0j9qOUffwpxqcnt7Cthkaa17eePxRQviCZ+wfdTz0vMK/KWxFiS6gfczBDO/j+WXg==" saltValue="daZnrtPb2HhvHFyIHw5eJ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4" zoomScale="55" zoomScaleNormal="55" zoomScaleSheetLayoutView="55" workbookViewId="0">
      <selection activeCell="O2" sqref="O2"/>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0" spans="125:125" ht="13.5" hidden="1" customHeight="1" x14ac:dyDescent="0.15"/>
    <row r="121" spans="125:125" ht="13.5" hidden="1" customHeight="1" x14ac:dyDescent="0.15">
      <c r="DU121" s="292"/>
    </row>
  </sheetData>
  <sheetProtection algorithmName="SHA-512" hashValue="+/LPImq499/6NrOeFweWLlK+M975PUcXGCaOH/7v2ILm9dsWxJdqizMFSwpMfTGLtW490Z1vZOhWsHijMc2MBA==" saltValue="PKGpVVLSYAEfhnOONpdoc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46" zoomScale="55" zoomScaleNormal="55" zoomScaleSheetLayoutView="55" workbookViewId="0">
      <selection activeCell="O2" sqref="O2"/>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Zg0Kzk+EznJREIozWAB8OyNW0hfgWn9qPiPmeJvQkXYvKQoaXbviqlhcmDGWaHqJe+St+bgcrNwlL8WB64qXA==" saltValue="SLXcN5zXAn4UojMTRXzxw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election activeCell="O2" sqref="O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00" t="s">
        <v>3</v>
      </c>
      <c r="D47" s="1200"/>
      <c r="E47" s="1201"/>
      <c r="F47" s="11">
        <v>13.56</v>
      </c>
      <c r="G47" s="12">
        <v>11.07</v>
      </c>
      <c r="H47" s="12">
        <v>10.06</v>
      </c>
      <c r="I47" s="12">
        <v>11.82</v>
      </c>
      <c r="J47" s="13">
        <v>14.45</v>
      </c>
    </row>
    <row r="48" spans="2:10" ht="57.75" customHeight="1" x14ac:dyDescent="0.15">
      <c r="B48" s="14"/>
      <c r="C48" s="1202" t="s">
        <v>4</v>
      </c>
      <c r="D48" s="1202"/>
      <c r="E48" s="1203"/>
      <c r="F48" s="15">
        <v>4.08</v>
      </c>
      <c r="G48" s="16">
        <v>2.09</v>
      </c>
      <c r="H48" s="16">
        <v>4.9000000000000004</v>
      </c>
      <c r="I48" s="16">
        <v>5.68</v>
      </c>
      <c r="J48" s="17">
        <v>7.17</v>
      </c>
    </row>
    <row r="49" spans="2:10" ht="57.75" customHeight="1" thickBot="1" x14ac:dyDescent="0.2">
      <c r="B49" s="18"/>
      <c r="C49" s="1204" t="s">
        <v>5</v>
      </c>
      <c r="D49" s="1204"/>
      <c r="E49" s="1205"/>
      <c r="F49" s="19" t="s">
        <v>559</v>
      </c>
      <c r="G49" s="20" t="s">
        <v>560</v>
      </c>
      <c r="H49" s="20">
        <v>2.02</v>
      </c>
      <c r="I49" s="20">
        <v>2.76</v>
      </c>
      <c r="J49" s="21">
        <v>4.83</v>
      </c>
    </row>
    <row r="50" spans="2:10" ht="13.5" customHeight="1" x14ac:dyDescent="0.15"/>
  </sheetData>
  <sheetProtection algorithmName="SHA-512" hashValue="iESLpiBxyNTDfTqZbpjAsmBCRYEfRisFMfWPYm6r61ghjmQXzy2yszL91mxcULA4nz86xeLsTTlADzs6BGfYMw==" saltValue="UgpUL7xsArS5Ap1Do/e2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宜野湾市役所</cp:lastModifiedBy>
  <cp:lastPrinted>2022-03-14T02:16:16Z</cp:lastPrinted>
  <dcterms:created xsi:type="dcterms:W3CDTF">2022-02-02T07:44:20Z</dcterms:created>
  <dcterms:modified xsi:type="dcterms:W3CDTF">2022-09-16T07:39:17Z</dcterms:modified>
  <cp:category/>
</cp:coreProperties>
</file>