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FSVNAS01\share\総務部\職員厚生課(職員健康管理センター)\05_給付福利班［max 8GB］\短期給付関係\様式更新\R4\新しいフォルダー\"/>
    </mc:Choice>
  </mc:AlternateContent>
  <bookViews>
    <workbookView xWindow="0" yWindow="0" windowWidth="20490" windowHeight="7530"/>
  </bookViews>
  <sheets>
    <sheet name="Sheet1" sheetId="1" r:id="rId1"/>
  </sheets>
  <definedNames>
    <definedName name="_xlnm._FilterDatabase" localSheetId="0" hidden="1">Sheet1!$AN$57:$AO$57</definedName>
    <definedName name="_xlnm.Print_Area" localSheetId="0">Sheet1!$B$2:$AG$108</definedName>
  </definedNames>
  <calcPr calcId="162913"/>
</workbook>
</file>

<file path=xl/calcChain.xml><?xml version="1.0" encoding="utf-8"?>
<calcChain xmlns="http://schemas.openxmlformats.org/spreadsheetml/2006/main">
  <c r="V18" i="1" l="1"/>
  <c r="AB25" i="1" l="1"/>
  <c r="N25" i="1"/>
  <c r="AB71" i="1" l="1"/>
  <c r="AB69" i="1"/>
  <c r="AB67" i="1"/>
  <c r="AB65" i="1"/>
  <c r="AO50" i="1" l="1"/>
  <c r="Z25" i="1" l="1"/>
  <c r="X25" i="1"/>
  <c r="R25" i="1"/>
  <c r="P25" i="1"/>
  <c r="E65" i="1"/>
  <c r="H65" i="1" l="1"/>
  <c r="E67" i="1" s="1"/>
  <c r="H67" i="1" l="1"/>
  <c r="H69" i="1" s="1"/>
  <c r="H71" i="1" s="1"/>
  <c r="E69" i="1" l="1"/>
  <c r="E71" i="1" s="1"/>
  <c r="AD26" i="1"/>
  <c r="X26" i="1"/>
  <c r="R26" i="1"/>
  <c r="L26" i="1"/>
  <c r="X74" i="1" l="1"/>
  <c r="K55" i="1"/>
  <c r="U55" i="1" s="1"/>
  <c r="M69" i="1" l="1"/>
  <c r="V27" i="1" s="1"/>
  <c r="U56" i="1"/>
  <c r="M67" i="1"/>
  <c r="P27" i="1" s="1"/>
  <c r="M71" i="1"/>
  <c r="AB27" i="1" s="1"/>
  <c r="M65" i="1"/>
  <c r="J27" i="1" l="1"/>
  <c r="V77" i="1" l="1"/>
</calcChain>
</file>

<file path=xl/sharedStrings.xml><?xml version="1.0" encoding="utf-8"?>
<sst xmlns="http://schemas.openxmlformats.org/spreadsheetml/2006/main" count="246" uniqueCount="106">
  <si>
    <t>事務長</t>
    <rPh sb="0" eb="3">
      <t>ジムチョウ</t>
    </rPh>
    <phoneticPr fontId="2"/>
  </si>
  <si>
    <t>事務次長</t>
    <rPh sb="0" eb="2">
      <t>ジム</t>
    </rPh>
    <rPh sb="2" eb="4">
      <t>ジチョウ</t>
    </rPh>
    <phoneticPr fontId="2"/>
  </si>
  <si>
    <t>班長</t>
    <rPh sb="0" eb="2">
      <t>ハンチョウ</t>
    </rPh>
    <phoneticPr fontId="2"/>
  </si>
  <si>
    <t>原票</t>
    <rPh sb="0" eb="2">
      <t>ゲンピョウ</t>
    </rPh>
    <phoneticPr fontId="2"/>
  </si>
  <si>
    <t>組合員証番号</t>
    <rPh sb="0" eb="3">
      <t>クミアイイン</t>
    </rPh>
    <rPh sb="3" eb="4">
      <t>ショウ</t>
    </rPh>
    <rPh sb="4" eb="6">
      <t>バンゴウ</t>
    </rPh>
    <phoneticPr fontId="2"/>
  </si>
  <si>
    <t>組合員氏名</t>
    <rPh sb="0" eb="3">
      <t>クミアイイン</t>
    </rPh>
    <rPh sb="3" eb="5">
      <t>シメイ</t>
    </rPh>
    <phoneticPr fontId="2"/>
  </si>
  <si>
    <t>所属機関名</t>
    <rPh sb="0" eb="2">
      <t>ショゾク</t>
    </rPh>
    <rPh sb="2" eb="4">
      <t>キカン</t>
    </rPh>
    <rPh sb="4" eb="5">
      <t>メイ</t>
    </rPh>
    <phoneticPr fontId="2"/>
  </si>
  <si>
    <t>年</t>
    <rPh sb="0" eb="1">
      <t>ネン</t>
    </rPh>
    <phoneticPr fontId="2"/>
  </si>
  <si>
    <t>月</t>
    <rPh sb="0" eb="1">
      <t>ガツ</t>
    </rPh>
    <phoneticPr fontId="2"/>
  </si>
  <si>
    <t>日</t>
    <rPh sb="0" eb="1">
      <t>ニチ</t>
    </rPh>
    <phoneticPr fontId="2"/>
  </si>
  <si>
    <t>月</t>
    <rPh sb="0" eb="1">
      <t>ツキ</t>
    </rPh>
    <phoneticPr fontId="2"/>
  </si>
  <si>
    <t>元号</t>
    <rPh sb="0" eb="2">
      <t>ゲンゴウ</t>
    </rPh>
    <phoneticPr fontId="2"/>
  </si>
  <si>
    <t>一般</t>
    <rPh sb="0" eb="2">
      <t>イッパン</t>
    </rPh>
    <phoneticPr fontId="2"/>
  </si>
  <si>
    <t>特別</t>
    <rPh sb="0" eb="2">
      <t>トクベツ</t>
    </rPh>
    <phoneticPr fontId="2"/>
  </si>
  <si>
    <t>性別</t>
    <rPh sb="0" eb="2">
      <t>セイベツ</t>
    </rPh>
    <phoneticPr fontId="2"/>
  </si>
  <si>
    <t>住所</t>
    <rPh sb="0" eb="2">
      <t>ジュウショ</t>
    </rPh>
    <phoneticPr fontId="2"/>
  </si>
  <si>
    <t>氏名</t>
    <rPh sb="0" eb="2">
      <t>シメイ</t>
    </rPh>
    <phoneticPr fontId="2"/>
  </si>
  <si>
    <t>印</t>
    <rPh sb="0" eb="1">
      <t>イン</t>
    </rPh>
    <phoneticPr fontId="2"/>
  </si>
  <si>
    <t>円</t>
    <rPh sb="0" eb="1">
      <t>エン</t>
    </rPh>
    <phoneticPr fontId="2"/>
  </si>
  <si>
    <t>地方職員共済組合沖縄県支部長</t>
    <rPh sb="0" eb="2">
      <t>チホウ</t>
    </rPh>
    <rPh sb="2" eb="4">
      <t>ショクイン</t>
    </rPh>
    <rPh sb="4" eb="6">
      <t>キョウサイ</t>
    </rPh>
    <rPh sb="6" eb="8">
      <t>クミアイ</t>
    </rPh>
    <rPh sb="8" eb="11">
      <t>オキナワケン</t>
    </rPh>
    <rPh sb="11" eb="14">
      <t>シブチョウ</t>
    </rPh>
    <phoneticPr fontId="2"/>
  </si>
  <si>
    <t>殿</t>
    <rPh sb="0" eb="1">
      <t>ドノ</t>
    </rPh>
    <phoneticPr fontId="2"/>
  </si>
  <si>
    <t>請求者</t>
    <rPh sb="0" eb="3">
      <t>セイキュウシャ</t>
    </rPh>
    <phoneticPr fontId="2"/>
  </si>
  <si>
    <t>所属所長</t>
    <rPh sb="0" eb="2">
      <t>ショゾク</t>
    </rPh>
    <rPh sb="2" eb="4">
      <t>ショチョウ</t>
    </rPh>
    <phoneticPr fontId="2"/>
  </si>
  <si>
    <t>職名</t>
    <rPh sb="0" eb="2">
      <t>ショクメイ</t>
    </rPh>
    <phoneticPr fontId="2"/>
  </si>
  <si>
    <t>所属所担当者氏名</t>
    <rPh sb="0" eb="2">
      <t>ショゾク</t>
    </rPh>
    <rPh sb="2" eb="3">
      <t>ショ</t>
    </rPh>
    <rPh sb="3" eb="6">
      <t>タントウシャ</t>
    </rPh>
    <rPh sb="6" eb="8">
      <t>シメイ</t>
    </rPh>
    <phoneticPr fontId="2"/>
  </si>
  <si>
    <t>生年月日</t>
    <rPh sb="0" eb="2">
      <t>セイネン</t>
    </rPh>
    <rPh sb="2" eb="4">
      <t>ガッピ</t>
    </rPh>
    <phoneticPr fontId="2"/>
  </si>
  <si>
    <t>日数</t>
    <rPh sb="0" eb="2">
      <t>ニッスウ</t>
    </rPh>
    <phoneticPr fontId="2"/>
  </si>
  <si>
    <r>
      <t>※</t>
    </r>
    <r>
      <rPr>
        <sz val="9"/>
        <rFont val="ＭＳ Ｐ明朝"/>
        <family val="1"/>
        <charset val="128"/>
      </rPr>
      <t>支給</t>
    </r>
    <rPh sb="1" eb="3">
      <t>シキュウ</t>
    </rPh>
    <phoneticPr fontId="2"/>
  </si>
  <si>
    <t>コード</t>
    <phoneticPr fontId="2"/>
  </si>
  <si>
    <t>.</t>
    <phoneticPr fontId="2"/>
  </si>
  <si>
    <t>月分</t>
    <rPh sb="0" eb="2">
      <t>ガツブン</t>
    </rPh>
    <phoneticPr fontId="2"/>
  </si>
  <si>
    <t>要介護家族</t>
    <rPh sb="0" eb="1">
      <t>ヨウ</t>
    </rPh>
    <rPh sb="1" eb="3">
      <t>カイゴ</t>
    </rPh>
    <rPh sb="3" eb="5">
      <t>カゾク</t>
    </rPh>
    <phoneticPr fontId="2"/>
  </si>
  <si>
    <t>続柄　コード</t>
    <rPh sb="0" eb="2">
      <t>ゾクガラ</t>
    </rPh>
    <phoneticPr fontId="2"/>
  </si>
  <si>
    <t>※支給期間</t>
    <rPh sb="1" eb="3">
      <t>シキュウ</t>
    </rPh>
    <rPh sb="3" eb="5">
      <t>キカン</t>
    </rPh>
    <phoneticPr fontId="2"/>
  </si>
  <si>
    <t>※給付支給開始年月日</t>
    <rPh sb="1" eb="3">
      <t>キュウフ</t>
    </rPh>
    <rPh sb="3" eb="5">
      <t>シキュウ</t>
    </rPh>
    <rPh sb="5" eb="7">
      <t>カイシ</t>
    </rPh>
    <rPh sb="7" eb="10">
      <t>ネンガッピ</t>
    </rPh>
    <phoneticPr fontId="2"/>
  </si>
  <si>
    <t>※給付支給終了年月日</t>
    <rPh sb="1" eb="3">
      <t>キュウフ</t>
    </rPh>
    <rPh sb="3" eb="5">
      <t>シキュウ</t>
    </rPh>
    <rPh sb="5" eb="7">
      <t>シュウリョウ</t>
    </rPh>
    <rPh sb="7" eb="10">
      <t>ネンガッピ</t>
    </rPh>
    <phoneticPr fontId="2"/>
  </si>
  <si>
    <t>要介護家族</t>
    <rPh sb="0" eb="3">
      <t>ヨウカイゴ</t>
    </rPh>
    <rPh sb="3" eb="5">
      <t>カゾク</t>
    </rPh>
    <phoneticPr fontId="2"/>
  </si>
  <si>
    <t>組合員</t>
    <rPh sb="0" eb="3">
      <t>クミアイイン</t>
    </rPh>
    <phoneticPr fontId="2"/>
  </si>
  <si>
    <t>との続柄</t>
    <rPh sb="2" eb="4">
      <t>ゾクガラ</t>
    </rPh>
    <phoneticPr fontId="2"/>
  </si>
  <si>
    <t>・</t>
    <phoneticPr fontId="2"/>
  </si>
  <si>
    <t>～</t>
    <phoneticPr fontId="2"/>
  </si>
  <si>
    <t>.</t>
    <phoneticPr fontId="2"/>
  </si>
  <si>
    <t>介護休業の期間</t>
    <rPh sb="0" eb="2">
      <t>カイゴ</t>
    </rPh>
    <rPh sb="2" eb="4">
      <t>キュウギョウ</t>
    </rPh>
    <rPh sb="5" eb="7">
      <t>キカン</t>
    </rPh>
    <phoneticPr fontId="2"/>
  </si>
  <si>
    <t>（変更後の期間）</t>
    <rPh sb="1" eb="4">
      <t>ヘンコウゴ</t>
    </rPh>
    <rPh sb="5" eb="7">
      <t>キカン</t>
    </rPh>
    <phoneticPr fontId="2"/>
  </si>
  <si>
    <t>請　求　金　額</t>
    <rPh sb="0" eb="1">
      <t>ショウ</t>
    </rPh>
    <rPh sb="2" eb="3">
      <t>モトム</t>
    </rPh>
    <rPh sb="4" eb="5">
      <t>カネ</t>
    </rPh>
    <rPh sb="6" eb="7">
      <t>ガク</t>
    </rPh>
    <phoneticPr fontId="2"/>
  </si>
  <si>
    <t>（ 裏 面 参 照 ）</t>
    <rPh sb="2" eb="3">
      <t>ウラ</t>
    </rPh>
    <rPh sb="4" eb="5">
      <t>メン</t>
    </rPh>
    <rPh sb="6" eb="7">
      <t>サン</t>
    </rPh>
    <rPh sb="8" eb="9">
      <t>テル</t>
    </rPh>
    <phoneticPr fontId="2"/>
  </si>
  <si>
    <t>から</t>
    <phoneticPr fontId="2"/>
  </si>
  <si>
    <t>日まで</t>
    <rPh sb="0" eb="1">
      <t>ニチ</t>
    </rPh>
    <phoneticPr fontId="2"/>
  </si>
  <si>
    <t>（</t>
    <phoneticPr fontId="2"/>
  </si>
  <si>
    <t>）</t>
    <phoneticPr fontId="2"/>
  </si>
  <si>
    <t>地方公務員等共済組合施行法第１１５条の３の規定に基づき、上記のとおり請求いたします。</t>
    <rPh sb="0" eb="2">
      <t>チホウ</t>
    </rPh>
    <rPh sb="2" eb="5">
      <t>コウムイン</t>
    </rPh>
    <rPh sb="5" eb="6">
      <t>トウ</t>
    </rPh>
    <rPh sb="6" eb="8">
      <t>キョウサイ</t>
    </rPh>
    <rPh sb="8" eb="10">
      <t>クミアイ</t>
    </rPh>
    <rPh sb="10" eb="13">
      <t>セコウホウ</t>
    </rPh>
    <rPh sb="13" eb="14">
      <t>ダイ</t>
    </rPh>
    <rPh sb="17" eb="18">
      <t>ジョウ</t>
    </rPh>
    <rPh sb="21" eb="23">
      <t>キテイ</t>
    </rPh>
    <rPh sb="24" eb="25">
      <t>モト</t>
    </rPh>
    <rPh sb="28" eb="30">
      <t>ジョウキ</t>
    </rPh>
    <rPh sb="34" eb="36">
      <t>セイキュウ</t>
    </rPh>
    <phoneticPr fontId="2"/>
  </si>
  <si>
    <t>所属所受付印</t>
    <rPh sb="0" eb="2">
      <t>ショゾク</t>
    </rPh>
    <rPh sb="2" eb="3">
      <t>ジョ</t>
    </rPh>
    <rPh sb="3" eb="5">
      <t>ウケツケ</t>
    </rPh>
    <rPh sb="5" eb="6">
      <t>ジルシ</t>
    </rPh>
    <phoneticPr fontId="2"/>
  </si>
  <si>
    <t>．</t>
    <phoneticPr fontId="2"/>
  </si>
  <si>
    <t>※印欄は記入しないで下さい。</t>
    <rPh sb="1" eb="2">
      <t>ジルシ</t>
    </rPh>
    <rPh sb="2" eb="3">
      <t>ラン</t>
    </rPh>
    <rPh sb="4" eb="6">
      <t>キニュウ</t>
    </rPh>
    <rPh sb="10" eb="11">
      <t>クダ</t>
    </rPh>
    <phoneticPr fontId="2"/>
  </si>
  <si>
    <t>／</t>
    <phoneticPr fontId="2"/>
  </si>
  <si>
    <t>22日　＝</t>
    <rPh sb="2" eb="3">
      <t>ニチ</t>
    </rPh>
    <phoneticPr fontId="2"/>
  </si>
  <si>
    <t>･･･①</t>
    <phoneticPr fontId="2"/>
  </si>
  <si>
    <t>（10円未満の端数が５円未満の場合は切り捨て、5円以上の場合は10円に切り上げる。）</t>
    <rPh sb="3" eb="4">
      <t>エン</t>
    </rPh>
    <rPh sb="4" eb="6">
      <t>ミマン</t>
    </rPh>
    <rPh sb="7" eb="9">
      <t>ハスウ</t>
    </rPh>
    <rPh sb="11" eb="12">
      <t>エン</t>
    </rPh>
    <rPh sb="12" eb="14">
      <t>ミマン</t>
    </rPh>
    <rPh sb="15" eb="17">
      <t>バアイ</t>
    </rPh>
    <rPh sb="18" eb="19">
      <t>キ</t>
    </rPh>
    <rPh sb="20" eb="21">
      <t>ス</t>
    </rPh>
    <rPh sb="24" eb="25">
      <t>エン</t>
    </rPh>
    <rPh sb="25" eb="27">
      <t>イジョウ</t>
    </rPh>
    <rPh sb="28" eb="30">
      <t>バアイ</t>
    </rPh>
    <rPh sb="33" eb="34">
      <t>エン</t>
    </rPh>
    <rPh sb="35" eb="36">
      <t>キ</t>
    </rPh>
    <rPh sb="37" eb="38">
      <t>ア</t>
    </rPh>
    <phoneticPr fontId="2"/>
  </si>
  <si>
    <t>請求額計算式</t>
    <rPh sb="0" eb="2">
      <t>セイキュウ</t>
    </rPh>
    <rPh sb="2" eb="3">
      <t>ガク</t>
    </rPh>
    <rPh sb="3" eb="6">
      <t>ケイサンシキ</t>
    </rPh>
    <phoneticPr fontId="2"/>
  </si>
  <si>
    <t>該当月</t>
    <rPh sb="0" eb="3">
      <t>ガイトウヅキ</t>
    </rPh>
    <phoneticPr fontId="2"/>
  </si>
  <si>
    <t>①</t>
    <phoneticPr fontId="2"/>
  </si>
  <si>
    <t>×</t>
    <phoneticPr fontId="2"/>
  </si>
  <si>
    <t>休業日数</t>
    <rPh sb="0" eb="2">
      <t>キュウギョウ</t>
    </rPh>
    <rPh sb="2" eb="4">
      <t>ニッスウ</t>
    </rPh>
    <phoneticPr fontId="2"/>
  </si>
  <si>
    <t>（注）</t>
    <rPh sb="1" eb="2">
      <t>チュウ</t>
    </rPh>
    <phoneticPr fontId="2"/>
  </si>
  <si>
    <t>＝</t>
    <phoneticPr fontId="2"/>
  </si>
  <si>
    <t>合計休業日数</t>
    <rPh sb="0" eb="2">
      <t>ゴウケイ</t>
    </rPh>
    <rPh sb="2" eb="4">
      <t>キュウギョウ</t>
    </rPh>
    <rPh sb="4" eb="6">
      <t>ニッスウ</t>
    </rPh>
    <phoneticPr fontId="2"/>
  </si>
  <si>
    <t>合計請求金額</t>
    <rPh sb="0" eb="2">
      <t>ゴウケイ</t>
    </rPh>
    <rPh sb="2" eb="4">
      <t>セイキュウ</t>
    </rPh>
    <rPh sb="4" eb="6">
      <t>キンガク</t>
    </rPh>
    <phoneticPr fontId="2"/>
  </si>
  <si>
    <t>※支給開始日</t>
    <rPh sb="1" eb="3">
      <t>シキュウ</t>
    </rPh>
    <rPh sb="3" eb="6">
      <t>カイシビ</t>
    </rPh>
    <phoneticPr fontId="2"/>
  </si>
  <si>
    <t>※支給終了日</t>
    <rPh sb="1" eb="3">
      <t>シキュウ</t>
    </rPh>
    <rPh sb="3" eb="6">
      <t>シュウリョウビ</t>
    </rPh>
    <phoneticPr fontId="2"/>
  </si>
  <si>
    <t>※正当支給日数</t>
    <rPh sb="1" eb="3">
      <t>セイトウ</t>
    </rPh>
    <rPh sb="3" eb="5">
      <t>シキュウ</t>
    </rPh>
    <rPh sb="5" eb="7">
      <t>ニッスウ</t>
    </rPh>
    <phoneticPr fontId="2"/>
  </si>
  <si>
    <t>※正当支給日額</t>
    <rPh sb="1" eb="3">
      <t>セイトウ</t>
    </rPh>
    <rPh sb="3" eb="5">
      <t>シキュウ</t>
    </rPh>
    <rPh sb="5" eb="7">
      <t>ニチガク</t>
    </rPh>
    <phoneticPr fontId="2"/>
  </si>
  <si>
    <t>※摘要欄</t>
    <rPh sb="1" eb="4">
      <t>テキヨウラン</t>
    </rPh>
    <phoneticPr fontId="2"/>
  </si>
  <si>
    <t>日</t>
    <rPh sb="0" eb="1">
      <t>ヒ</t>
    </rPh>
    <phoneticPr fontId="2"/>
  </si>
  <si>
    <t>所属所連絡先</t>
    <rPh sb="0" eb="3">
      <t>ショゾクショ</t>
    </rPh>
    <rPh sb="3" eb="6">
      <t>レンラクサキ</t>
    </rPh>
    <phoneticPr fontId="2"/>
  </si>
  <si>
    <t>介護休暇期間が延期された場合又は請求期間が終了する日前に介護休業が終了した場合も、共済組合に当該請求書を再提出して下さい。</t>
    <rPh sb="0" eb="2">
      <t>カイゴ</t>
    </rPh>
    <rPh sb="2" eb="4">
      <t>キュウカ</t>
    </rPh>
    <rPh sb="4" eb="6">
      <t>キカン</t>
    </rPh>
    <rPh sb="7" eb="9">
      <t>エンキ</t>
    </rPh>
    <rPh sb="12" eb="14">
      <t>バアイ</t>
    </rPh>
    <rPh sb="14" eb="15">
      <t>マタ</t>
    </rPh>
    <rPh sb="16" eb="18">
      <t>セイキュウ</t>
    </rPh>
    <rPh sb="18" eb="20">
      <t>キカン</t>
    </rPh>
    <rPh sb="21" eb="23">
      <t>シュウリョウ</t>
    </rPh>
    <rPh sb="25" eb="26">
      <t>ヒ</t>
    </rPh>
    <rPh sb="26" eb="27">
      <t>マエ</t>
    </rPh>
    <rPh sb="28" eb="30">
      <t>カイゴ</t>
    </rPh>
    <rPh sb="30" eb="32">
      <t>キュウギョウ</t>
    </rPh>
    <rPh sb="33" eb="35">
      <t>シュウリョウ</t>
    </rPh>
    <rPh sb="37" eb="39">
      <t>バアイ</t>
    </rPh>
    <rPh sb="41" eb="43">
      <t>キョウサイ</t>
    </rPh>
    <rPh sb="43" eb="45">
      <t>クミアイ</t>
    </rPh>
    <rPh sb="46" eb="48">
      <t>トウガイ</t>
    </rPh>
    <rPh sb="48" eb="51">
      <t>セイキュウショ</t>
    </rPh>
    <rPh sb="52" eb="53">
      <t>サイ</t>
    </rPh>
    <rPh sb="53" eb="55">
      <t>テイシュツ</t>
    </rPh>
    <rPh sb="57" eb="58">
      <t>クダ</t>
    </rPh>
    <phoneticPr fontId="2"/>
  </si>
  <si>
    <t>給付月額</t>
    <rPh sb="0" eb="2">
      <t>キュウフ</t>
    </rPh>
    <rPh sb="2" eb="4">
      <t>ゲツガク</t>
    </rPh>
    <phoneticPr fontId="2"/>
  </si>
  <si>
    <t>介護休業手当金（変更）請求書</t>
    <rPh sb="0" eb="2">
      <t>カイゴ</t>
    </rPh>
    <rPh sb="2" eb="4">
      <t>キュウギョウ</t>
    </rPh>
    <rPh sb="4" eb="6">
      <t>テアテ</t>
    </rPh>
    <rPh sb="6" eb="7">
      <t>キン</t>
    </rPh>
    <rPh sb="8" eb="10">
      <t>ヘンコウ</t>
    </rPh>
    <rPh sb="11" eb="14">
      <t>セイキュウショ</t>
    </rPh>
    <phoneticPr fontId="2"/>
  </si>
  <si>
    <t>担当者</t>
    <rPh sb="0" eb="3">
      <t>タントウシャ</t>
    </rPh>
    <phoneticPr fontId="2"/>
  </si>
  <si>
    <t>標準報酬月額</t>
    <rPh sb="0" eb="2">
      <t>ヒョウジュン</t>
    </rPh>
    <rPh sb="2" eb="4">
      <t>ホウシュウ</t>
    </rPh>
    <rPh sb="4" eb="5">
      <t>ツキ</t>
    </rPh>
    <rPh sb="5" eb="6">
      <t>ガク</t>
    </rPh>
    <phoneticPr fontId="2"/>
  </si>
  <si>
    <t>標準報酬月額</t>
    <rPh sb="0" eb="2">
      <t>ヒョウジュン</t>
    </rPh>
    <phoneticPr fontId="2"/>
  </si>
  <si>
    <t>等級</t>
    <rPh sb="0" eb="2">
      <t>トウキュウ</t>
    </rPh>
    <phoneticPr fontId="2"/>
  </si>
  <si>
    <t>号</t>
    <rPh sb="0" eb="1">
      <t>ゴウ</t>
    </rPh>
    <phoneticPr fontId="2"/>
  </si>
  <si>
    <t>×　67　／　100　　　　）</t>
    <phoneticPr fontId="2"/>
  </si>
  <si>
    <t>令和</t>
    <rPh sb="0" eb="2">
      <t>レイワ</t>
    </rPh>
    <phoneticPr fontId="2"/>
  </si>
  <si>
    <t>×　67　／　100　　　　）</t>
    <phoneticPr fontId="2"/>
  </si>
  <si>
    <t>×</t>
    <phoneticPr fontId="2"/>
  </si>
  <si>
    <t>休業日数は該当月のうち週休日を除いた日数</t>
    <rPh sb="0" eb="2">
      <t>キュウギョウ</t>
    </rPh>
    <rPh sb="2" eb="4">
      <t>ニッスウ</t>
    </rPh>
    <rPh sb="5" eb="8">
      <t>ガイトウヅキ</t>
    </rPh>
    <rPh sb="11" eb="13">
      <t>シュウキュウ</t>
    </rPh>
    <rPh sb="13" eb="14">
      <t>ビ</t>
    </rPh>
    <rPh sb="15" eb="16">
      <t>ノゾ</t>
    </rPh>
    <rPh sb="18" eb="20">
      <t>ニッスウ</t>
    </rPh>
    <phoneticPr fontId="2"/>
  </si>
  <si>
    <t>必要事項を記入し、所属所長の証明を受けたうえ、共済組合に提出して下さい。</t>
    <rPh sb="0" eb="2">
      <t>ヒツヨウ</t>
    </rPh>
    <rPh sb="2" eb="4">
      <t>ジコウ</t>
    </rPh>
    <rPh sb="5" eb="7">
      <t>キニュウ</t>
    </rPh>
    <rPh sb="9" eb="11">
      <t>ショゾク</t>
    </rPh>
    <rPh sb="11" eb="12">
      <t>ショ</t>
    </rPh>
    <rPh sb="12" eb="13">
      <t>チョウ</t>
    </rPh>
    <rPh sb="14" eb="16">
      <t>ショウメイ</t>
    </rPh>
    <rPh sb="17" eb="18">
      <t>ウ</t>
    </rPh>
    <rPh sb="23" eb="25">
      <t>キョウサイ</t>
    </rPh>
    <rPh sb="25" eb="27">
      <t>クミアイ</t>
    </rPh>
    <rPh sb="28" eb="30">
      <t>テイシュツ</t>
    </rPh>
    <rPh sb="32" eb="33">
      <t>クダ</t>
    </rPh>
    <phoneticPr fontId="2"/>
  </si>
  <si>
    <t>＜標準報酬等級表＞</t>
    <rPh sb="1" eb="3">
      <t>ヒョウジュン</t>
    </rPh>
    <rPh sb="3" eb="5">
      <t>ホウシュウ</t>
    </rPh>
    <rPh sb="5" eb="8">
      <t>トウキュウヒョウ</t>
    </rPh>
    <phoneticPr fontId="2"/>
  </si>
  <si>
    <t>標準報酬</t>
    <rPh sb="0" eb="2">
      <t>ヒョウジュン</t>
    </rPh>
    <rPh sb="2" eb="4">
      <t>ホウシュウ</t>
    </rPh>
    <phoneticPr fontId="2"/>
  </si>
  <si>
    <t>報酬月額
（給料月額＋手当）</t>
    <rPh sb="0" eb="2">
      <t>ホウシュウ</t>
    </rPh>
    <rPh sb="2" eb="4">
      <t>ゲツガク</t>
    </rPh>
    <rPh sb="6" eb="8">
      <t>キュウリョウ</t>
    </rPh>
    <rPh sb="8" eb="10">
      <t>ゲツガク</t>
    </rPh>
    <rPh sb="11" eb="13">
      <t>テアテ</t>
    </rPh>
    <phoneticPr fontId="2"/>
  </si>
  <si>
    <t>短期給付</t>
    <rPh sb="0" eb="2">
      <t>タンキ</t>
    </rPh>
    <rPh sb="2" eb="4">
      <t>キュウフ</t>
    </rPh>
    <phoneticPr fontId="2"/>
  </si>
  <si>
    <t>月額</t>
    <rPh sb="0" eb="2">
      <t>ゲツガク</t>
    </rPh>
    <phoneticPr fontId="2"/>
  </si>
  <si>
    <t>以上</t>
    <rPh sb="0" eb="2">
      <t>イジョウ</t>
    </rPh>
    <phoneticPr fontId="2"/>
  </si>
  <si>
    <t>～</t>
    <phoneticPr fontId="2"/>
  </si>
  <si>
    <t>未満</t>
    <rPh sb="0" eb="2">
      <t>ミマン</t>
    </rPh>
    <phoneticPr fontId="2"/>
  </si>
  <si>
    <t>（円）</t>
    <rPh sb="1" eb="2">
      <t>エン</t>
    </rPh>
    <phoneticPr fontId="2"/>
  </si>
  <si>
    <t>令和</t>
    <rPh sb="0" eb="2">
      <t>レイワ</t>
    </rPh>
    <phoneticPr fontId="2"/>
  </si>
  <si>
    <t>給付上限額</t>
    <rPh sb="0" eb="2">
      <t>キュウフ</t>
    </rPh>
    <rPh sb="2" eb="5">
      <t>ジョウゲンガク</t>
    </rPh>
    <phoneticPr fontId="2"/>
  </si>
  <si>
    <t>～</t>
    <phoneticPr fontId="2"/>
  </si>
  <si>
    <t>標準報酬日額換算</t>
    <rPh sb="0" eb="2">
      <t>ヒョウジュン</t>
    </rPh>
    <rPh sb="2" eb="4">
      <t>ホウシュウ</t>
    </rPh>
    <rPh sb="4" eb="6">
      <t>ニチガク</t>
    </rPh>
    <rPh sb="6" eb="8">
      <t>カンサン</t>
    </rPh>
    <phoneticPr fontId="2"/>
  </si>
  <si>
    <t>上記の記載事項は事実と相違ないものと認めます。</t>
    <rPh sb="0" eb="2">
      <t>ジョウキ</t>
    </rPh>
    <rPh sb="3" eb="5">
      <t>キサイ</t>
    </rPh>
    <rPh sb="5" eb="7">
      <t>ジコウ</t>
    </rPh>
    <rPh sb="8" eb="10">
      <t>ジジツ</t>
    </rPh>
    <rPh sb="11" eb="13">
      <t>ソウイ</t>
    </rPh>
    <rPh sb="18" eb="19">
      <t>ミト</t>
    </rPh>
    <phoneticPr fontId="2"/>
  </si>
  <si>
    <r>
      <t>□</t>
    </r>
    <r>
      <rPr>
        <sz val="11"/>
        <rFont val="ＭＳ Ｐ明朝"/>
        <family val="1"/>
        <charset val="128"/>
      </rPr>
      <t>雇用保険法に基づく介護休業給付の支給はありません。</t>
    </r>
    <rPh sb="10" eb="14">
      <t>カイゴキュウギョウ</t>
    </rPh>
    <rPh sb="14" eb="16">
      <t>キュウフ</t>
    </rPh>
    <phoneticPr fontId="2"/>
  </si>
  <si>
    <t>令和4年8月1日から給付日額が15,266円を超える場合は15,266円を限度額とする。</t>
    <phoneticPr fontId="2"/>
  </si>
  <si>
    <t>標準報酬日額の計算</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</si>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</sst>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 &quot;／　100　　　　）&quot;"/>
    <numFmt numFmtId="177" formatCode="#,##0_ "/>
    <numFmt numFmtId="178" formatCode="#,##0_);[Red]\(#,##0\)"/>
    <numFmt numFmtId="179" formatCode="0_);[Red]\(0\)"/>
    <numFmt numFmtId="180" formatCode="[$-411]ggge&quot;年&quot;m&quot;月&quot;d&quot;日&quot;;@"/>
  </numFmts>
  <fonts count="12" x14ac:knownFonts="1">
    <font>
      <sz val="11"/>
      <name val="ＭＳ Ｐゴシック"/>
      <family val="3"/>
      <charset val="128"/>
    </font>
    <font>
      <sz val="11"/>
      <name val="ＭＳ Ｐ明朝"/>
      <family val="1"/>
      <charset val="128"/>
    </font>
    <font>
      <sz val="6"/>
      <name val="ＭＳ Ｐゴシック"/>
      <family val="3"/>
      <charset val="128"/>
    </font>
    <font>
      <b/>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11"/>
      <name val="ＭＳ Ｐゴシック"/>
      <family val="3"/>
      <charset val="128"/>
    </font>
    <font>
      <b/>
      <sz val="11"/>
      <color rgb="FFFF0000"/>
      <name val="ＭＳ Ｐゴシック"/>
      <family val="3"/>
      <charset val="128"/>
    </font>
    <font>
      <sz val="11"/>
      <color rgb="FFFF0000"/>
      <name val="ＭＳ Ｐゴシック"/>
      <family val="3"/>
      <charset val="128"/>
    </font>
    <font>
      <sz val="12"/>
      <name val="ＭＳ Ｐ明朝"/>
      <family val="1"/>
      <charset val="128"/>
    </font>
  </fonts>
  <fills count="3">
    <fill>
      <patternFill patternType="none"/>
    </fill>
    <fill>
      <patternFill patternType="gray125"/>
    </fill>
    <fill>
      <patternFill patternType="solid">
        <fgColor indexed="4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hair">
        <color indexed="64"/>
      </right>
      <top/>
      <bottom/>
      <diagonal/>
    </border>
    <border>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hair">
        <color indexed="64"/>
      </right>
      <top/>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252">
    <xf numFmtId="0" fontId="0" fillId="0" borderId="0" xfId="0">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lignment vertical="center"/>
    </xf>
    <xf numFmtId="0" fontId="1" fillId="0" borderId="7" xfId="0" applyFont="1" applyBorder="1">
      <alignment vertical="center"/>
    </xf>
    <xf numFmtId="0" fontId="1" fillId="0" borderId="0" xfId="0" applyFont="1" applyBorder="1">
      <alignment vertical="center"/>
    </xf>
    <xf numFmtId="0" fontId="1" fillId="0" borderId="8" xfId="0" applyFont="1" applyBorder="1">
      <alignment vertical="center"/>
    </xf>
    <xf numFmtId="0" fontId="3" fillId="0" borderId="0" xfId="0" applyFont="1" applyAlignment="1">
      <alignment vertical="center"/>
    </xf>
    <xf numFmtId="0" fontId="1" fillId="0" borderId="13" xfId="0" applyFont="1" applyBorder="1" applyAlignment="1">
      <alignment horizontal="center" vertical="center" shrinkToFit="1"/>
    </xf>
    <xf numFmtId="0" fontId="4" fillId="0" borderId="0" xfId="0" applyFont="1" applyBorder="1">
      <alignment vertical="center"/>
    </xf>
    <xf numFmtId="0" fontId="1" fillId="0" borderId="2" xfId="0" applyFont="1" applyBorder="1" applyAlignment="1">
      <alignment vertical="center"/>
    </xf>
    <xf numFmtId="0" fontId="1" fillId="0" borderId="0" xfId="0" applyFont="1" applyBorder="1" applyAlignment="1">
      <alignment horizontal="distributed" vertical="center" justifyLastLine="1"/>
    </xf>
    <xf numFmtId="0" fontId="1" fillId="0" borderId="4" xfId="0" applyFont="1" applyBorder="1" applyAlignment="1">
      <alignment vertical="center"/>
    </xf>
    <xf numFmtId="0" fontId="4" fillId="0" borderId="7"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vertical="center" shrinkToFit="1"/>
    </xf>
    <xf numFmtId="0" fontId="1" fillId="0" borderId="17" xfId="0" applyFont="1" applyBorder="1">
      <alignment vertical="center"/>
    </xf>
    <xf numFmtId="0" fontId="4" fillId="0" borderId="0" xfId="0" applyFont="1" applyBorder="1" applyAlignment="1">
      <alignment vertical="center" shrinkToFit="1"/>
    </xf>
    <xf numFmtId="0" fontId="1" fillId="0" borderId="18" xfId="0" applyFont="1" applyBorder="1">
      <alignment vertical="center"/>
    </xf>
    <xf numFmtId="0" fontId="1" fillId="0" borderId="5" xfId="0" applyFont="1" applyBorder="1" applyAlignment="1">
      <alignment vertical="top"/>
    </xf>
    <xf numFmtId="0" fontId="1" fillId="0" borderId="19" xfId="0" applyFont="1" applyBorder="1">
      <alignment vertical="center"/>
    </xf>
    <xf numFmtId="0" fontId="4" fillId="0" borderId="7" xfId="0" applyFont="1" applyBorder="1" applyAlignment="1">
      <alignment horizontal="distributed" vertical="center"/>
    </xf>
    <xf numFmtId="0" fontId="1" fillId="0" borderId="16" xfId="0" applyFont="1" applyBorder="1" applyAlignment="1">
      <alignment vertical="center"/>
    </xf>
    <xf numFmtId="0" fontId="1" fillId="0" borderId="20" xfId="0" applyFont="1" applyBorder="1" applyAlignment="1">
      <alignment horizontal="center" vertical="center" shrinkToFit="1"/>
    </xf>
    <xf numFmtId="0" fontId="6" fillId="0" borderId="2"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7" xfId="0" applyFont="1" applyBorder="1" applyAlignment="1">
      <alignment vertical="center"/>
    </xf>
    <xf numFmtId="9"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1" fillId="0" borderId="21" xfId="0" applyFont="1" applyBorder="1">
      <alignment vertical="center"/>
    </xf>
    <xf numFmtId="0" fontId="1" fillId="0" borderId="24" xfId="0" applyFont="1" applyBorder="1" applyAlignment="1">
      <alignment horizontal="center" vertical="center" shrinkToFit="1"/>
    </xf>
    <xf numFmtId="0" fontId="4" fillId="0" borderId="1" xfId="0" applyFont="1" applyBorder="1" applyAlignment="1">
      <alignment horizontal="distributed" vertical="center"/>
    </xf>
    <xf numFmtId="0" fontId="1" fillId="0" borderId="6" xfId="0" applyFont="1" applyBorder="1" applyAlignment="1">
      <alignment vertical="center"/>
    </xf>
    <xf numFmtId="0" fontId="7" fillId="0" borderId="13" xfId="0" applyFont="1" applyBorder="1" applyAlignment="1">
      <alignment horizontal="center" vertical="center" wrapText="1" shrinkToFit="1"/>
    </xf>
    <xf numFmtId="0" fontId="1" fillId="0" borderId="9" xfId="0" applyFont="1" applyBorder="1" applyAlignment="1">
      <alignment horizontal="center" vertical="center" shrinkToFit="1"/>
    </xf>
    <xf numFmtId="0" fontId="1" fillId="0" borderId="5" xfId="0" applyFont="1" applyBorder="1" applyAlignment="1">
      <alignment horizontal="right" vertical="center"/>
    </xf>
    <xf numFmtId="0" fontId="1" fillId="0" borderId="0" xfId="0" applyFont="1" applyBorder="1" applyAlignment="1"/>
    <xf numFmtId="0" fontId="1" fillId="0" borderId="26" xfId="0" applyFont="1" applyBorder="1" applyAlignment="1">
      <alignment vertical="center"/>
    </xf>
    <xf numFmtId="0" fontId="1" fillId="0" borderId="16" xfId="0" applyFont="1" applyBorder="1" applyAlignment="1"/>
    <xf numFmtId="0" fontId="1" fillId="0" borderId="16" xfId="0" applyFont="1" applyBorder="1">
      <alignment vertical="center"/>
    </xf>
    <xf numFmtId="0" fontId="1" fillId="0" borderId="17" xfId="0" applyFont="1" applyBorder="1" applyAlignment="1">
      <alignment vertical="top"/>
    </xf>
    <xf numFmtId="0" fontId="1" fillId="0" borderId="26" xfId="0" applyFont="1" applyBorder="1">
      <alignment vertical="center"/>
    </xf>
    <xf numFmtId="0" fontId="1" fillId="0" borderId="28" xfId="0" applyFont="1" applyBorder="1">
      <alignment vertical="center"/>
    </xf>
    <xf numFmtId="0" fontId="1" fillId="0" borderId="29" xfId="0" applyFont="1" applyBorder="1">
      <alignment vertical="center"/>
    </xf>
    <xf numFmtId="0" fontId="1" fillId="0" borderId="30" xfId="0" applyFont="1" applyBorder="1">
      <alignment vertical="center"/>
    </xf>
    <xf numFmtId="0" fontId="1" fillId="0" borderId="31" xfId="0" applyFont="1" applyBorder="1">
      <alignment vertical="center"/>
    </xf>
    <xf numFmtId="0" fontId="1" fillId="0" borderId="32" xfId="0" applyFont="1" applyBorder="1">
      <alignment vertical="center"/>
    </xf>
    <xf numFmtId="0" fontId="1" fillId="0" borderId="33" xfId="0" applyFont="1" applyBorder="1">
      <alignment vertical="center"/>
    </xf>
    <xf numFmtId="0" fontId="4" fillId="0" borderId="0" xfId="0" applyFont="1" applyBorder="1" applyAlignment="1">
      <alignment vertical="center"/>
    </xf>
    <xf numFmtId="0" fontId="1" fillId="0" borderId="8" xfId="0" applyFont="1" applyBorder="1" applyAlignment="1">
      <alignment horizontal="distributed" vertical="center"/>
    </xf>
    <xf numFmtId="0" fontId="1" fillId="0" borderId="1"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2" xfId="0" applyFont="1" applyBorder="1" applyAlignment="1"/>
    <xf numFmtId="0" fontId="1" fillId="0" borderId="25" xfId="0" applyFont="1" applyBorder="1" applyProtection="1">
      <alignment vertical="center"/>
      <protection locked="0"/>
    </xf>
    <xf numFmtId="0" fontId="1" fillId="0" borderId="34" xfId="0" applyFont="1" applyBorder="1" applyProtection="1">
      <alignment vertical="center"/>
      <protection locked="0"/>
    </xf>
    <xf numFmtId="0" fontId="1" fillId="0" borderId="22" xfId="0" applyFont="1" applyBorder="1" applyProtection="1">
      <alignment vertical="center"/>
      <protection locked="0"/>
    </xf>
    <xf numFmtId="0" fontId="1" fillId="0" borderId="23"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14" xfId="0" applyFont="1" applyBorder="1" applyProtection="1">
      <alignment vertical="center"/>
      <protection locked="0"/>
    </xf>
    <xf numFmtId="0" fontId="1" fillId="0" borderId="10" xfId="0" applyFont="1" applyBorder="1" applyProtection="1">
      <alignment vertical="center"/>
      <protection locked="0"/>
    </xf>
    <xf numFmtId="0" fontId="1" fillId="0" borderId="4" xfId="0" applyFont="1" applyBorder="1" applyProtection="1">
      <alignment vertical="center"/>
      <protection locked="0"/>
    </xf>
    <xf numFmtId="0" fontId="1" fillId="0" borderId="9" xfId="0" applyFont="1" applyBorder="1" applyProtection="1">
      <alignment vertical="center"/>
      <protection locked="0"/>
    </xf>
    <xf numFmtId="0" fontId="1" fillId="0" borderId="15" xfId="0" applyFont="1" applyBorder="1" applyProtection="1">
      <alignment vertical="center"/>
      <protection locked="0"/>
    </xf>
    <xf numFmtId="0" fontId="1" fillId="0" borderId="35" xfId="0" applyFont="1" applyBorder="1" applyProtection="1">
      <alignment vertical="center"/>
      <protection locked="0"/>
    </xf>
    <xf numFmtId="0" fontId="1" fillId="0" borderId="27" xfId="0" applyFont="1" applyBorder="1" applyProtection="1">
      <alignment vertical="center"/>
      <protection locked="0"/>
    </xf>
    <xf numFmtId="0" fontId="1" fillId="0" borderId="2" xfId="0" applyFont="1" applyBorder="1" applyProtection="1">
      <alignment vertical="center"/>
      <protection locked="0"/>
    </xf>
    <xf numFmtId="0" fontId="1" fillId="0" borderId="5" xfId="0" applyFont="1" applyBorder="1" applyProtection="1">
      <alignment vertical="center"/>
      <protection locked="0"/>
    </xf>
    <xf numFmtId="0" fontId="1" fillId="0" borderId="0" xfId="0" applyFont="1" applyBorder="1" applyProtection="1">
      <alignment vertical="center"/>
      <protection locked="0"/>
    </xf>
    <xf numFmtId="177" fontId="1" fillId="0" borderId="0" xfId="0" applyNumberFormat="1" applyFont="1">
      <alignment vertical="center"/>
    </xf>
    <xf numFmtId="0" fontId="4" fillId="0" borderId="0" xfId="0" applyFont="1" applyBorder="1" applyProtection="1">
      <alignment vertical="center"/>
      <protection locked="0"/>
    </xf>
    <xf numFmtId="0" fontId="1" fillId="0" borderId="1" xfId="0" applyFont="1" applyBorder="1" applyProtection="1">
      <alignment vertical="center"/>
    </xf>
    <xf numFmtId="0" fontId="1" fillId="0" borderId="2" xfId="0" applyFont="1" applyBorder="1" applyProtection="1">
      <alignment vertical="center"/>
    </xf>
    <xf numFmtId="0" fontId="1" fillId="0" borderId="5" xfId="0" applyFont="1" applyBorder="1" applyProtection="1">
      <alignment vertical="center"/>
    </xf>
    <xf numFmtId="0" fontId="1" fillId="0" borderId="17" xfId="0" applyFont="1" applyBorder="1" applyProtection="1">
      <alignment vertical="center"/>
    </xf>
    <xf numFmtId="0" fontId="1" fillId="0" borderId="0" xfId="0" applyFont="1" applyBorder="1" applyAlignment="1">
      <alignment horizontal="right" vertical="center"/>
    </xf>
    <xf numFmtId="0" fontId="1" fillId="0" borderId="0" xfId="0" applyFont="1" applyProtection="1">
      <alignment vertical="center"/>
    </xf>
    <xf numFmtId="177" fontId="1" fillId="0" borderId="0" xfId="0" applyNumberFormat="1" applyFont="1" applyProtection="1">
      <alignment vertical="center"/>
    </xf>
    <xf numFmtId="0" fontId="0" fillId="0" borderId="0" xfId="0" applyProtection="1">
      <alignment vertical="center"/>
    </xf>
    <xf numFmtId="0" fontId="10" fillId="0" borderId="14"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20" xfId="0" applyBorder="1" applyAlignment="1" applyProtection="1">
      <alignment horizontal="center" vertical="center"/>
    </xf>
    <xf numFmtId="0" fontId="0" fillId="0" borderId="36" xfId="0" applyBorder="1" applyAlignment="1" applyProtection="1">
      <alignment horizontal="center" vertical="center"/>
    </xf>
    <xf numFmtId="0" fontId="0" fillId="0" borderId="37" xfId="0" applyBorder="1" applyAlignment="1" applyProtection="1">
      <alignment horizontal="center" vertical="center"/>
    </xf>
    <xf numFmtId="0" fontId="0" fillId="0" borderId="14" xfId="0" applyBorder="1" applyAlignment="1" applyProtection="1">
      <alignment horizontal="right" vertical="center"/>
    </xf>
    <xf numFmtId="0" fontId="0" fillId="0" borderId="37" xfId="0" applyBorder="1" applyAlignment="1" applyProtection="1">
      <alignment horizontal="right" vertical="center"/>
    </xf>
    <xf numFmtId="0" fontId="1" fillId="0" borderId="28"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0" fillId="0" borderId="8" xfId="0" applyBorder="1" applyAlignment="1">
      <alignment horizontal="distributed" vertical="center" justifyLastLine="1"/>
    </xf>
    <xf numFmtId="0" fontId="11" fillId="0" borderId="0" xfId="0" applyFont="1" applyBorder="1">
      <alignment vertical="center"/>
    </xf>
    <xf numFmtId="177" fontId="1" fillId="0" borderId="0" xfId="0" applyNumberFormat="1" applyFont="1" applyBorder="1" applyAlignment="1">
      <alignment vertical="center"/>
    </xf>
    <xf numFmtId="177" fontId="0" fillId="0" borderId="0" xfId="0" applyNumberFormat="1" applyAlignment="1">
      <alignment vertical="center"/>
    </xf>
    <xf numFmtId="176" fontId="1" fillId="0" borderId="0" xfId="0" applyNumberFormat="1" applyFont="1" applyBorder="1" applyAlignment="1">
      <alignment vertical="center"/>
    </xf>
    <xf numFmtId="176" fontId="0" fillId="0" borderId="0" xfId="0" applyNumberFormat="1" applyAlignment="1">
      <alignment vertical="center"/>
    </xf>
    <xf numFmtId="177" fontId="1" fillId="0" borderId="0" xfId="0" applyNumberFormat="1" applyFont="1" applyBorder="1" applyAlignment="1" applyProtection="1">
      <alignment vertical="center"/>
      <protection locked="0"/>
    </xf>
    <xf numFmtId="177" fontId="0" fillId="0" borderId="0" xfId="0" applyNumberFormat="1" applyAlignment="1" applyProtection="1">
      <alignment vertical="center"/>
      <protection locked="0"/>
    </xf>
    <xf numFmtId="177" fontId="1" fillId="0" borderId="5" xfId="0" applyNumberFormat="1" applyFont="1" applyBorder="1" applyAlignment="1">
      <alignment vertical="center"/>
    </xf>
    <xf numFmtId="177" fontId="0" fillId="0" borderId="5" xfId="0" applyNumberFormat="1" applyBorder="1" applyAlignment="1">
      <alignment vertical="center"/>
    </xf>
    <xf numFmtId="0" fontId="1" fillId="0" borderId="0" xfId="0" applyFont="1" applyBorder="1" applyAlignment="1" applyProtection="1">
      <alignment horizontal="center" vertical="center"/>
      <protection locked="0"/>
    </xf>
    <xf numFmtId="0" fontId="9" fillId="0" borderId="20" xfId="0" applyFont="1" applyBorder="1" applyAlignment="1" applyProtection="1">
      <alignment horizontal="center" vertical="center"/>
    </xf>
    <xf numFmtId="0" fontId="9" fillId="0" borderId="37"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20" xfId="0" applyBorder="1" applyAlignment="1" applyProtection="1">
      <alignment horizontal="center" vertical="center"/>
    </xf>
    <xf numFmtId="0" fontId="0" fillId="0" borderId="37" xfId="0" applyBorder="1" applyAlignment="1" applyProtection="1">
      <alignment horizontal="center" vertical="center"/>
    </xf>
    <xf numFmtId="178" fontId="1" fillId="0" borderId="4" xfId="0" applyNumberFormat="1" applyFont="1" applyBorder="1" applyAlignment="1" applyProtection="1">
      <alignment vertical="center"/>
    </xf>
    <xf numFmtId="178" fontId="0" fillId="0" borderId="5" xfId="0" applyNumberFormat="1" applyBorder="1" applyAlignment="1" applyProtection="1">
      <alignment vertical="center"/>
    </xf>
    <xf numFmtId="0" fontId="1" fillId="0" borderId="43" xfId="0" applyFont="1" applyBorder="1" applyAlignment="1">
      <alignment horizontal="distributed" vertical="center" justifyLastLine="1"/>
    </xf>
    <xf numFmtId="0" fontId="1" fillId="0" borderId="44" xfId="0" applyFont="1" applyBorder="1" applyAlignment="1">
      <alignment horizontal="distributed" vertical="center" justifyLastLine="1"/>
    </xf>
    <xf numFmtId="0" fontId="1" fillId="0" borderId="45" xfId="0" applyFont="1" applyBorder="1" applyAlignment="1">
      <alignment horizontal="distributed" vertical="center" justifyLastLine="1"/>
    </xf>
    <xf numFmtId="0" fontId="1" fillId="0" borderId="46" xfId="0" applyFont="1" applyBorder="1" applyAlignment="1">
      <alignment horizontal="distributed" vertical="center" justifyLastLine="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1" xfId="0" applyFont="1" applyBorder="1" applyAlignment="1">
      <alignment horizontal="distributed" vertical="center" justifyLastLine="1"/>
    </xf>
    <xf numFmtId="0" fontId="1" fillId="0" borderId="36" xfId="0" applyFont="1" applyBorder="1" applyAlignment="1">
      <alignment horizontal="distributed" vertical="center" justifyLastLine="1"/>
    </xf>
    <xf numFmtId="0" fontId="0" fillId="0" borderId="37" xfId="0" applyBorder="1" applyAlignment="1">
      <alignment horizontal="distributed" vertical="center" justifyLastLine="1"/>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38"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4"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41"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4" fillId="0" borderId="11" xfId="0" applyFont="1" applyBorder="1" applyAlignment="1">
      <alignment horizontal="center" vertical="center" shrinkToFit="1"/>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20" xfId="0" applyFont="1" applyBorder="1" applyAlignment="1">
      <alignment horizontal="distributed" vertical="center" justifyLastLine="1"/>
    </xf>
    <xf numFmtId="0" fontId="0" fillId="0" borderId="36" xfId="0" applyBorder="1" applyAlignment="1">
      <alignment horizontal="distributed" vertical="center" justifyLastLine="1"/>
    </xf>
    <xf numFmtId="0" fontId="1" fillId="0" borderId="2" xfId="0" applyFont="1" applyBorder="1" applyAlignment="1" applyProtection="1">
      <alignment horizontal="right" vertical="center"/>
    </xf>
    <xf numFmtId="0" fontId="1" fillId="0" borderId="3" xfId="0" applyFont="1" applyBorder="1" applyAlignment="1" applyProtection="1">
      <alignment horizontal="right"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28" xfId="0" applyFont="1" applyBorder="1" applyAlignment="1">
      <alignment horizontal="center" vertical="center"/>
    </xf>
    <xf numFmtId="177" fontId="1" fillId="0" borderId="0" xfId="0" applyNumberFormat="1" applyFont="1" applyBorder="1" applyAlignment="1" applyProtection="1">
      <alignment horizontal="right" vertical="center"/>
    </xf>
    <xf numFmtId="0" fontId="1" fillId="0" borderId="2" xfId="0" applyFont="1" applyBorder="1" applyAlignment="1" applyProtection="1">
      <alignment horizontal="center" vertical="center"/>
    </xf>
    <xf numFmtId="0" fontId="1" fillId="0" borderId="38"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28"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9"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6" xfId="0" applyFont="1" applyBorder="1" applyAlignment="1">
      <alignment horizontal="distributed" vertical="center" justifyLastLine="1"/>
    </xf>
    <xf numFmtId="0" fontId="1" fillId="0" borderId="26"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 fillId="0" borderId="26" xfId="0" applyFont="1" applyBorder="1" applyAlignment="1" applyProtection="1">
      <alignment horizontal="right" vertical="center"/>
    </xf>
    <xf numFmtId="0" fontId="6" fillId="0" borderId="7" xfId="0" applyFont="1" applyBorder="1" applyAlignment="1">
      <alignment horizontal="left" vertical="center"/>
    </xf>
    <xf numFmtId="0" fontId="4" fillId="0" borderId="16" xfId="0" applyFont="1" applyBorder="1" applyAlignment="1">
      <alignment horizontal="left" vertical="center"/>
    </xf>
    <xf numFmtId="0" fontId="1" fillId="0" borderId="0" xfId="0" applyFont="1" applyBorder="1" applyAlignment="1" applyProtection="1">
      <alignment vertical="top" wrapText="1"/>
      <protection locked="0"/>
    </xf>
    <xf numFmtId="0" fontId="0" fillId="0" borderId="0" xfId="0" applyAlignment="1" applyProtection="1">
      <alignment vertical="top" wrapText="1"/>
      <protection locked="0"/>
    </xf>
    <xf numFmtId="0" fontId="1"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1" fillId="0" borderId="37" xfId="0" applyFont="1" applyBorder="1" applyAlignment="1">
      <alignment horizontal="distributed" vertical="center" justifyLastLine="1"/>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1" fillId="0" borderId="42" xfId="0" applyFont="1" applyBorder="1" applyAlignment="1">
      <alignment horizontal="distributed" vertical="center" justifyLastLine="1"/>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0" fillId="0" borderId="47" xfId="0" applyBorder="1" applyAlignment="1">
      <alignment horizontal="distributed" vertical="center" justifyLastLine="1"/>
    </xf>
    <xf numFmtId="0" fontId="1" fillId="0" borderId="26" xfId="0" applyFont="1" applyBorder="1" applyAlignment="1" applyProtection="1">
      <alignment horizontal="center" vertical="center"/>
      <protection locked="0"/>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9"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1" fillId="0" borderId="41"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0" xfId="0" applyFont="1" applyAlignment="1">
      <alignment vertical="center" wrapText="1"/>
    </xf>
    <xf numFmtId="0" fontId="1" fillId="0" borderId="1" xfId="0" applyFont="1" applyBorder="1" applyAlignment="1">
      <alignment horizontal="distributed" vertical="center" justifyLastLine="1"/>
    </xf>
    <xf numFmtId="0" fontId="1" fillId="0" borderId="26"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 fillId="0" borderId="17" xfId="0" applyFont="1" applyBorder="1" applyAlignment="1">
      <alignment horizontal="distributed" vertical="center" justifyLastLine="1"/>
    </xf>
    <xf numFmtId="0" fontId="3" fillId="0" borderId="0" xfId="0" applyFont="1" applyAlignment="1">
      <alignment horizontal="center" vertical="center" shrinkToFit="1"/>
    </xf>
    <xf numFmtId="180" fontId="1" fillId="0" borderId="0" xfId="0" applyNumberFormat="1" applyFont="1" applyAlignment="1" applyProtection="1">
      <alignment vertical="center"/>
    </xf>
    <xf numFmtId="0" fontId="0" fillId="0" borderId="0" xfId="0" applyAlignment="1" applyProtection="1">
      <alignment vertical="center"/>
    </xf>
    <xf numFmtId="0" fontId="1" fillId="0" borderId="20"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2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5" xfId="0" applyFont="1" applyBorder="1" applyAlignment="1">
      <alignment horizontal="distributed" vertical="top"/>
    </xf>
    <xf numFmtId="0" fontId="1" fillId="0" borderId="1"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1" fillId="0" borderId="20"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6" xfId="0" applyFont="1" applyBorder="1" applyAlignment="1">
      <alignment horizontal="center" vertical="center" wrapText="1" shrinkToFit="1"/>
    </xf>
    <xf numFmtId="179" fontId="10" fillId="2" borderId="14" xfId="0" applyNumberFormat="1" applyFont="1" applyFill="1" applyBorder="1" applyAlignment="1">
      <alignment horizontal="center" vertical="center"/>
    </xf>
    <xf numFmtId="178" fontId="0" fillId="0" borderId="14" xfId="0" applyNumberFormat="1" applyBorder="1">
      <alignment vertical="center"/>
    </xf>
    <xf numFmtId="178" fontId="0" fillId="0" borderId="20" xfId="0" applyNumberFormat="1" applyBorder="1">
      <alignment vertical="center"/>
    </xf>
    <xf numFmtId="0" fontId="0" fillId="0" borderId="36" xfId="0" applyBorder="1" applyAlignment="1">
      <alignment horizontal="center" vertical="center"/>
    </xf>
    <xf numFmtId="178" fontId="0" fillId="0" borderId="37" xfId="0" applyNumberFormat="1" applyBorder="1">
      <alignment vertical="center"/>
    </xf>
    <xf numFmtId="178" fontId="8" fillId="0" borderId="20" xfId="0" applyNumberFormat="1" applyFont="1" applyBorder="1">
      <alignment vertical="center"/>
    </xf>
    <xf numFmtId="178" fontId="0" fillId="0" borderId="20" xfId="0" applyNumberFormat="1" applyFont="1" applyBorder="1">
      <alignment vertical="center"/>
    </xf>
    <xf numFmtId="178" fontId="8" fillId="0" borderId="14" xfId="0" applyNumberFormat="1" applyFont="1" applyBorder="1">
      <alignment vertical="center"/>
    </xf>
    <xf numFmtId="178" fontId="8" fillId="0" borderId="37" xfId="0" applyNumberFormat="1" applyFont="1" applyBorder="1">
      <alignment vertical="center"/>
    </xf>
    <xf numFmtId="178" fontId="0" fillId="0" borderId="14" xfId="0" applyNumberFormat="1" applyFont="1" applyBorder="1">
      <alignment vertical="center"/>
    </xf>
    <xf numFmtId="178" fontId="0" fillId="0" borderId="37"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19050</xdr:colOff>
      <xdr:row>41</xdr:row>
      <xdr:rowOff>76200</xdr:rowOff>
    </xdr:from>
    <xdr:to>
      <xdr:col>31</xdr:col>
      <xdr:colOff>142875</xdr:colOff>
      <xdr:row>41</xdr:row>
      <xdr:rowOff>190500</xdr:rowOff>
    </xdr:to>
    <xdr:sp macro="" textlink="">
      <xdr:nvSpPr>
        <xdr:cNvPr id="1050" name="Rectangle 4"/>
        <xdr:cNvSpPr>
          <a:spLocks noChangeArrowheads="1"/>
        </xdr:cNvSpPr>
      </xdr:nvSpPr>
      <xdr:spPr bwMode="auto">
        <a:xfrm>
          <a:off x="6734175" y="8629650"/>
          <a:ext cx="123825" cy="11430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108"/>
  <sheetViews>
    <sheetView tabSelected="1" topLeftCell="A4" workbookViewId="0">
      <selection activeCell="B4" sqref="B4"/>
    </sheetView>
  </sheetViews>
  <sheetFormatPr defaultColWidth="3" defaultRowHeight="13.5" x14ac:dyDescent="0.15"/>
  <cols>
    <col min="1" max="1" width="1.875" style="7" customWidth="1"/>
    <col min="2" max="33" width="2.875" style="7" customWidth="1"/>
    <col min="34" max="34" width="3" style="7"/>
    <col min="35" max="35" width="7.75" style="7" bestFit="1" customWidth="1"/>
    <col min="36" max="39" width="3" style="7"/>
    <col min="40" max="40" width="19.25" style="7" bestFit="1" customWidth="1"/>
    <col min="41" max="42" width="9.875" style="7" bestFit="1" customWidth="1"/>
    <col min="43" max="43" width="3.375" style="7" bestFit="1" customWidth="1"/>
    <col min="44" max="44" width="9.875" style="7" bestFit="1" customWidth="1"/>
    <col min="45" max="16384" width="3" style="7"/>
  </cols>
  <sheetData>
    <row r="1" spans="2:33" ht="8.25" customHeight="1" x14ac:dyDescent="0.15"/>
    <row r="2" spans="2:33" ht="15.75" customHeight="1" x14ac:dyDescent="0.15">
      <c r="S2" s="144" t="s">
        <v>0</v>
      </c>
      <c r="T2" s="129"/>
      <c r="U2" s="179"/>
      <c r="V2" s="211" t="s">
        <v>1</v>
      </c>
      <c r="W2" s="212"/>
      <c r="X2" s="213"/>
      <c r="Y2" s="144" t="s">
        <v>2</v>
      </c>
      <c r="Z2" s="129"/>
      <c r="AA2" s="179"/>
      <c r="AB2" s="144" t="s">
        <v>77</v>
      </c>
      <c r="AC2" s="129"/>
      <c r="AD2" s="179"/>
      <c r="AE2" s="144" t="s">
        <v>3</v>
      </c>
      <c r="AF2" s="129"/>
      <c r="AG2" s="179"/>
    </row>
    <row r="3" spans="2:33" ht="21" customHeight="1" x14ac:dyDescent="0.15">
      <c r="S3" s="183"/>
      <c r="T3" s="184"/>
      <c r="U3" s="185"/>
      <c r="V3" s="1"/>
      <c r="W3" s="2"/>
      <c r="X3" s="3"/>
      <c r="Y3" s="1"/>
      <c r="Z3" s="2"/>
      <c r="AA3" s="3"/>
      <c r="AB3" s="1"/>
      <c r="AC3" s="2"/>
      <c r="AD3" s="3"/>
      <c r="AE3" s="2"/>
      <c r="AF3" s="2"/>
      <c r="AG3" s="3"/>
    </row>
    <row r="4" spans="2:33" ht="21" customHeight="1" x14ac:dyDescent="0.15">
      <c r="S4" s="186"/>
      <c r="T4" s="187"/>
      <c r="U4" s="188"/>
      <c r="V4" s="4"/>
      <c r="W4" s="5"/>
      <c r="X4" s="6"/>
      <c r="Y4" s="4"/>
      <c r="Z4" s="5"/>
      <c r="AA4" s="6"/>
      <c r="AB4" s="4"/>
      <c r="AC4" s="5"/>
      <c r="AD4" s="6"/>
      <c r="AE4" s="5"/>
      <c r="AF4" s="5"/>
      <c r="AG4" s="6"/>
    </row>
    <row r="5" spans="2:33" ht="15" customHeight="1" x14ac:dyDescent="0.15"/>
    <row r="6" spans="2:33" ht="25.5" customHeight="1" x14ac:dyDescent="0.15">
      <c r="K6" s="208" t="s">
        <v>76</v>
      </c>
      <c r="L6" s="208"/>
      <c r="M6" s="208"/>
      <c r="N6" s="208"/>
      <c r="O6" s="208"/>
      <c r="P6" s="208"/>
      <c r="Q6" s="208"/>
      <c r="R6" s="208"/>
      <c r="S6" s="208"/>
      <c r="T6" s="208"/>
      <c r="U6" s="208"/>
      <c r="V6" s="208"/>
      <c r="W6" s="208"/>
      <c r="X6" s="208"/>
      <c r="Y6" s="208"/>
      <c r="Z6" s="11"/>
    </row>
    <row r="7" spans="2:33" ht="15" customHeight="1" thickBot="1" x14ac:dyDescent="0.2"/>
    <row r="8" spans="2:33" ht="21" customHeight="1" x14ac:dyDescent="0.15">
      <c r="B8" s="182" t="s">
        <v>4</v>
      </c>
      <c r="C8" s="120"/>
      <c r="D8" s="120"/>
      <c r="E8" s="120"/>
      <c r="F8" s="120"/>
      <c r="G8" s="120"/>
      <c r="H8" s="121"/>
      <c r="I8" s="120" t="s">
        <v>5</v>
      </c>
      <c r="J8" s="120"/>
      <c r="K8" s="120"/>
      <c r="L8" s="120"/>
      <c r="M8" s="120"/>
      <c r="N8" s="120"/>
      <c r="O8" s="120"/>
      <c r="P8" s="120"/>
      <c r="Q8" s="120"/>
      <c r="R8" s="120"/>
      <c r="S8" s="120"/>
      <c r="T8" s="120"/>
      <c r="U8" s="121"/>
      <c r="V8" s="122" t="s">
        <v>6</v>
      </c>
      <c r="W8" s="120"/>
      <c r="X8" s="120"/>
      <c r="Y8" s="120"/>
      <c r="Z8" s="120"/>
      <c r="AA8" s="120"/>
      <c r="AB8" s="120"/>
      <c r="AC8" s="120"/>
      <c r="AD8" s="120"/>
      <c r="AE8" s="120"/>
      <c r="AF8" s="120"/>
      <c r="AG8" s="123"/>
    </row>
    <row r="9" spans="2:33" ht="33" customHeight="1" x14ac:dyDescent="0.15">
      <c r="B9" s="62"/>
      <c r="C9" s="63"/>
      <c r="D9" s="64"/>
      <c r="E9" s="64"/>
      <c r="F9" s="64"/>
      <c r="G9" s="64"/>
      <c r="H9" s="65"/>
      <c r="I9" s="126"/>
      <c r="J9" s="126"/>
      <c r="K9" s="126"/>
      <c r="L9" s="126"/>
      <c r="M9" s="126"/>
      <c r="N9" s="126"/>
      <c r="O9" s="126"/>
      <c r="P9" s="126"/>
      <c r="Q9" s="126"/>
      <c r="R9" s="126"/>
      <c r="S9" s="126"/>
      <c r="T9" s="126"/>
      <c r="U9" s="127"/>
      <c r="V9" s="166"/>
      <c r="W9" s="126"/>
      <c r="X9" s="126"/>
      <c r="Y9" s="126"/>
      <c r="Z9" s="126"/>
      <c r="AA9" s="126"/>
      <c r="AB9" s="126"/>
      <c r="AC9" s="126"/>
      <c r="AD9" s="126"/>
      <c r="AE9" s="126"/>
      <c r="AF9" s="126"/>
      <c r="AG9" s="190"/>
    </row>
    <row r="10" spans="2:33" ht="14.25" customHeight="1" x14ac:dyDescent="0.15">
      <c r="B10" s="201" t="s">
        <v>31</v>
      </c>
      <c r="C10" s="202"/>
      <c r="D10" s="202"/>
      <c r="E10" s="202"/>
      <c r="F10" s="202"/>
      <c r="G10" s="202"/>
      <c r="H10" s="202"/>
      <c r="I10" s="203"/>
      <c r="J10" s="137" t="s">
        <v>14</v>
      </c>
      <c r="K10" s="235" t="s">
        <v>32</v>
      </c>
      <c r="L10" s="236"/>
      <c r="M10" s="1"/>
      <c r="N10" s="38" t="s">
        <v>12</v>
      </c>
      <c r="O10" s="39"/>
      <c r="P10" s="199" t="s">
        <v>33</v>
      </c>
      <c r="Q10" s="155"/>
      <c r="R10" s="155"/>
      <c r="S10" s="155"/>
      <c r="T10" s="155"/>
      <c r="U10" s="155"/>
      <c r="V10" s="155"/>
      <c r="W10" s="155"/>
      <c r="X10" s="155"/>
      <c r="Y10" s="155"/>
      <c r="Z10" s="155"/>
      <c r="AA10" s="155"/>
      <c r="AB10" s="155"/>
      <c r="AC10" s="155"/>
      <c r="AD10" s="155"/>
      <c r="AE10" s="156"/>
      <c r="AF10" s="14"/>
      <c r="AG10" s="45"/>
    </row>
    <row r="11" spans="2:33" ht="14.25" customHeight="1" x14ac:dyDescent="0.15">
      <c r="B11" s="193" t="s">
        <v>25</v>
      </c>
      <c r="C11" s="194"/>
      <c r="D11" s="194"/>
      <c r="E11" s="194"/>
      <c r="F11" s="194"/>
      <c r="G11" s="194"/>
      <c r="H11" s="194"/>
      <c r="I11" s="195"/>
      <c r="J11" s="138"/>
      <c r="K11" s="237"/>
      <c r="L11" s="238"/>
      <c r="M11" s="8"/>
      <c r="N11" s="41" t="s">
        <v>39</v>
      </c>
      <c r="O11" s="27"/>
      <c r="P11" s="204"/>
      <c r="Q11" s="161"/>
      <c r="R11" s="161"/>
      <c r="S11" s="161"/>
      <c r="T11" s="161"/>
      <c r="U11" s="161"/>
      <c r="V11" s="161"/>
      <c r="W11" s="161"/>
      <c r="X11" s="161"/>
      <c r="Y11" s="161"/>
      <c r="Z11" s="161"/>
      <c r="AA11" s="161"/>
      <c r="AB11" s="161"/>
      <c r="AC11" s="161"/>
      <c r="AD11" s="161"/>
      <c r="AE11" s="162"/>
      <c r="AF11" s="18"/>
      <c r="AG11" s="28"/>
    </row>
    <row r="12" spans="2:33" ht="14.25" customHeight="1" x14ac:dyDescent="0.15">
      <c r="B12" s="196" t="s">
        <v>11</v>
      </c>
      <c r="C12" s="197"/>
      <c r="D12" s="141" t="s">
        <v>7</v>
      </c>
      <c r="E12" s="141"/>
      <c r="F12" s="141" t="s">
        <v>10</v>
      </c>
      <c r="G12" s="141"/>
      <c r="H12" s="191" t="s">
        <v>9</v>
      </c>
      <c r="I12" s="192"/>
      <c r="J12" s="12" t="s">
        <v>28</v>
      </c>
      <c r="K12" s="239"/>
      <c r="L12" s="240"/>
      <c r="M12" s="8"/>
      <c r="N12" s="42" t="s">
        <v>13</v>
      </c>
      <c r="O12" s="17"/>
      <c r="P12" s="29" t="s">
        <v>11</v>
      </c>
      <c r="Q12" s="124" t="s">
        <v>7</v>
      </c>
      <c r="R12" s="124"/>
      <c r="S12" s="124" t="s">
        <v>10</v>
      </c>
      <c r="T12" s="124"/>
      <c r="U12" s="124" t="s">
        <v>72</v>
      </c>
      <c r="V12" s="125"/>
      <c r="W12" s="148" t="s">
        <v>40</v>
      </c>
      <c r="X12" s="233"/>
      <c r="Y12" s="29" t="s">
        <v>11</v>
      </c>
      <c r="Z12" s="124" t="s">
        <v>7</v>
      </c>
      <c r="AA12" s="124"/>
      <c r="AB12" s="124" t="s">
        <v>10</v>
      </c>
      <c r="AC12" s="124"/>
      <c r="AD12" s="124" t="s">
        <v>72</v>
      </c>
      <c r="AE12" s="125"/>
      <c r="AF12" s="23"/>
      <c r="AG12" s="21"/>
    </row>
    <row r="13" spans="2:33" ht="25.5" customHeight="1" x14ac:dyDescent="0.15">
      <c r="B13" s="139"/>
      <c r="C13" s="140"/>
      <c r="D13" s="66"/>
      <c r="E13" s="66"/>
      <c r="F13" s="66"/>
      <c r="G13" s="66"/>
      <c r="H13" s="66"/>
      <c r="I13" s="67"/>
      <c r="J13" s="68"/>
      <c r="K13" s="69"/>
      <c r="L13" s="67"/>
      <c r="M13" s="70"/>
      <c r="N13" s="71"/>
      <c r="O13" s="16"/>
      <c r="P13" s="69"/>
      <c r="Q13" s="66"/>
      <c r="R13" s="66"/>
      <c r="S13" s="66"/>
      <c r="T13" s="66"/>
      <c r="U13" s="66"/>
      <c r="V13" s="67"/>
      <c r="W13" s="150"/>
      <c r="X13" s="234"/>
      <c r="Y13" s="69"/>
      <c r="Z13" s="66"/>
      <c r="AA13" s="66"/>
      <c r="AB13" s="66"/>
      <c r="AC13" s="66"/>
      <c r="AD13" s="66"/>
      <c r="AE13" s="67"/>
      <c r="AF13" s="5"/>
      <c r="AG13" s="22"/>
    </row>
    <row r="14" spans="2:33" ht="14.25" customHeight="1" x14ac:dyDescent="0.15">
      <c r="B14" s="134" t="s">
        <v>78</v>
      </c>
      <c r="C14" s="135"/>
      <c r="D14" s="135"/>
      <c r="E14" s="135"/>
      <c r="F14" s="135"/>
      <c r="G14" s="135"/>
      <c r="H14" s="135"/>
      <c r="I14" s="136"/>
      <c r="J14" s="9"/>
      <c r="K14" s="9"/>
      <c r="L14" s="218" t="s">
        <v>34</v>
      </c>
      <c r="M14" s="219"/>
      <c r="N14" s="219"/>
      <c r="O14" s="219"/>
      <c r="P14" s="219"/>
      <c r="Q14" s="219"/>
      <c r="R14" s="220"/>
      <c r="S14" s="9"/>
      <c r="T14" s="230" t="s">
        <v>35</v>
      </c>
      <c r="U14" s="231"/>
      <c r="V14" s="231"/>
      <c r="W14" s="231"/>
      <c r="X14" s="231"/>
      <c r="Y14" s="231"/>
      <c r="Z14" s="232"/>
      <c r="AA14" s="58"/>
      <c r="AB14" s="30"/>
      <c r="AC14" s="31"/>
      <c r="AD14" s="31"/>
      <c r="AE14" s="32"/>
      <c r="AF14" s="173" t="s">
        <v>27</v>
      </c>
      <c r="AG14" s="174"/>
    </row>
    <row r="15" spans="2:33" ht="14.25" customHeight="1" x14ac:dyDescent="0.15">
      <c r="B15" s="131"/>
      <c r="C15" s="132"/>
      <c r="D15" s="132"/>
      <c r="E15" s="132"/>
      <c r="F15" s="132"/>
      <c r="G15" s="132"/>
      <c r="H15" s="132"/>
      <c r="I15" s="133"/>
      <c r="J15" s="9"/>
      <c r="K15" s="9"/>
      <c r="L15" s="29" t="s">
        <v>11</v>
      </c>
      <c r="M15" s="141" t="s">
        <v>7</v>
      </c>
      <c r="N15" s="141"/>
      <c r="O15" s="141" t="s">
        <v>10</v>
      </c>
      <c r="P15" s="141"/>
      <c r="Q15" s="228" t="s">
        <v>9</v>
      </c>
      <c r="R15" s="229"/>
      <c r="S15" s="9"/>
      <c r="T15" s="29" t="s">
        <v>11</v>
      </c>
      <c r="U15" s="141" t="s">
        <v>7</v>
      </c>
      <c r="V15" s="141"/>
      <c r="W15" s="141" t="s">
        <v>10</v>
      </c>
      <c r="X15" s="141"/>
      <c r="Y15" s="228" t="s">
        <v>9</v>
      </c>
      <c r="Z15" s="229"/>
      <c r="AA15" s="33"/>
      <c r="AB15" s="34"/>
      <c r="AC15" s="35"/>
      <c r="AD15" s="34"/>
      <c r="AE15" s="36"/>
      <c r="AF15" s="180" t="s">
        <v>26</v>
      </c>
      <c r="AG15" s="181"/>
    </row>
    <row r="16" spans="2:33" ht="26.25" customHeight="1" x14ac:dyDescent="0.15">
      <c r="B16" s="72"/>
      <c r="C16" s="73"/>
      <c r="D16" s="66"/>
      <c r="E16" s="66"/>
      <c r="F16" s="66"/>
      <c r="G16" s="66"/>
      <c r="H16" s="66"/>
      <c r="I16" s="67"/>
      <c r="J16" s="5"/>
      <c r="K16" s="5"/>
      <c r="L16" s="69"/>
      <c r="M16" s="66"/>
      <c r="N16" s="66"/>
      <c r="O16" s="66"/>
      <c r="P16" s="66"/>
      <c r="Q16" s="66"/>
      <c r="R16" s="67"/>
      <c r="S16" s="5"/>
      <c r="T16" s="69"/>
      <c r="U16" s="66"/>
      <c r="V16" s="66"/>
      <c r="W16" s="66"/>
      <c r="X16" s="66"/>
      <c r="Y16" s="66"/>
      <c r="Z16" s="67"/>
      <c r="AA16" s="59"/>
      <c r="AB16" s="60"/>
      <c r="AC16" s="60"/>
      <c r="AD16" s="60"/>
      <c r="AE16" s="40"/>
      <c r="AF16" s="66"/>
      <c r="AG16" s="74"/>
    </row>
    <row r="17" spans="2:33" ht="16.5" customHeight="1" x14ac:dyDescent="0.15">
      <c r="B17" s="157" t="s">
        <v>79</v>
      </c>
      <c r="C17" s="158"/>
      <c r="D17" s="158"/>
      <c r="E17" s="158"/>
      <c r="F17" s="158"/>
      <c r="G17" s="158"/>
      <c r="H17" s="158"/>
      <c r="I17" s="159"/>
      <c r="J17" s="44"/>
      <c r="K17" s="44"/>
      <c r="L17" s="44"/>
      <c r="M17" s="44"/>
      <c r="N17" s="44"/>
      <c r="O17" s="44"/>
      <c r="P17" s="44"/>
      <c r="Q17" s="44"/>
      <c r="R17" s="44"/>
      <c r="S17" s="44"/>
      <c r="T17" s="61"/>
      <c r="U17" s="61"/>
      <c r="V17" s="44"/>
      <c r="W17" s="44"/>
      <c r="X17" s="44"/>
      <c r="Y17" s="44"/>
      <c r="Z17" s="44"/>
      <c r="AA17" s="44"/>
      <c r="AB17" s="44"/>
      <c r="AC17" s="44"/>
      <c r="AD17" s="44"/>
      <c r="AE17" s="44"/>
      <c r="AF17" s="44"/>
      <c r="AG17" s="46"/>
    </row>
    <row r="18" spans="2:33" ht="16.5" customHeight="1" x14ac:dyDescent="0.15">
      <c r="B18" s="157"/>
      <c r="C18" s="158"/>
      <c r="D18" s="158"/>
      <c r="E18" s="158"/>
      <c r="F18" s="158"/>
      <c r="G18" s="158"/>
      <c r="H18" s="158"/>
      <c r="I18" s="159"/>
      <c r="J18" s="9"/>
      <c r="K18" s="9"/>
      <c r="L18" s="9"/>
      <c r="M18" s="9"/>
      <c r="N18" s="9"/>
      <c r="O18" s="9"/>
      <c r="P18" s="9"/>
      <c r="Q18" s="9" t="s">
        <v>80</v>
      </c>
      <c r="R18" s="9"/>
      <c r="S18" s="107"/>
      <c r="T18" s="107"/>
      <c r="U18" s="18" t="s">
        <v>81</v>
      </c>
      <c r="V18" s="152" t="e">
        <f>VLOOKUP(S18,AN58:AO107,2,TRUE)</f>
        <v>#N/A</v>
      </c>
      <c r="W18" s="152"/>
      <c r="X18" s="152"/>
      <c r="Y18" s="152"/>
      <c r="Z18" s="152"/>
      <c r="AA18" s="152"/>
      <c r="AB18" s="152"/>
      <c r="AC18" s="9" t="s">
        <v>18</v>
      </c>
      <c r="AD18" s="9"/>
      <c r="AE18" s="9"/>
      <c r="AF18" s="9"/>
      <c r="AG18" s="47"/>
    </row>
    <row r="19" spans="2:33" ht="16.5" customHeight="1" x14ac:dyDescent="0.15">
      <c r="B19" s="160"/>
      <c r="C19" s="161"/>
      <c r="D19" s="161"/>
      <c r="E19" s="161"/>
      <c r="F19" s="161"/>
      <c r="G19" s="161"/>
      <c r="H19" s="161"/>
      <c r="I19" s="162"/>
      <c r="J19" s="25"/>
      <c r="K19" s="25"/>
      <c r="L19" s="25"/>
      <c r="M19" s="25"/>
      <c r="N19" s="25"/>
      <c r="O19" s="25"/>
      <c r="P19" s="25"/>
      <c r="Q19" s="25"/>
      <c r="R19" s="25"/>
      <c r="S19" s="25"/>
      <c r="T19" s="221"/>
      <c r="U19" s="221"/>
      <c r="V19" s="25"/>
      <c r="W19" s="25"/>
      <c r="X19" s="25"/>
      <c r="Y19" s="25"/>
      <c r="Z19" s="25"/>
      <c r="AA19" s="25"/>
      <c r="AB19" s="25"/>
      <c r="AC19" s="25"/>
      <c r="AD19" s="25"/>
      <c r="AE19" s="25"/>
      <c r="AF19" s="25"/>
      <c r="AG19" s="48"/>
    </row>
    <row r="20" spans="2:33" x14ac:dyDescent="0.15">
      <c r="B20" s="154" t="s">
        <v>36</v>
      </c>
      <c r="C20" s="155"/>
      <c r="D20" s="155"/>
      <c r="E20" s="155"/>
      <c r="F20" s="155"/>
      <c r="G20" s="155"/>
      <c r="H20" s="155"/>
      <c r="I20" s="156"/>
      <c r="J20" s="199" t="s">
        <v>15</v>
      </c>
      <c r="K20" s="155"/>
      <c r="L20" s="155"/>
      <c r="M20" s="155"/>
      <c r="N20" s="155"/>
      <c r="O20" s="155"/>
      <c r="P20" s="155"/>
      <c r="Q20" s="155"/>
      <c r="R20" s="155"/>
      <c r="S20" s="155"/>
      <c r="T20" s="155"/>
      <c r="U20" s="156"/>
      <c r="V20" s="199" t="s">
        <v>16</v>
      </c>
      <c r="W20" s="155"/>
      <c r="X20" s="155"/>
      <c r="Y20" s="155"/>
      <c r="Z20" s="155"/>
      <c r="AA20" s="155"/>
      <c r="AB20" s="155"/>
      <c r="AC20" s="156"/>
      <c r="AD20" s="199" t="s">
        <v>37</v>
      </c>
      <c r="AE20" s="155"/>
      <c r="AF20" s="155"/>
      <c r="AG20" s="200"/>
    </row>
    <row r="21" spans="2:33" x14ac:dyDescent="0.15">
      <c r="B21" s="157"/>
      <c r="C21" s="158"/>
      <c r="D21" s="158"/>
      <c r="E21" s="158"/>
      <c r="F21" s="158"/>
      <c r="G21" s="158"/>
      <c r="H21" s="158"/>
      <c r="I21" s="159"/>
      <c r="J21" s="204"/>
      <c r="K21" s="161"/>
      <c r="L21" s="161"/>
      <c r="M21" s="161"/>
      <c r="N21" s="161"/>
      <c r="O21" s="161"/>
      <c r="P21" s="161"/>
      <c r="Q21" s="161"/>
      <c r="R21" s="161"/>
      <c r="S21" s="161"/>
      <c r="T21" s="161"/>
      <c r="U21" s="162"/>
      <c r="V21" s="204"/>
      <c r="W21" s="161"/>
      <c r="X21" s="161"/>
      <c r="Y21" s="161"/>
      <c r="Z21" s="161"/>
      <c r="AA21" s="161"/>
      <c r="AB21" s="161"/>
      <c r="AC21" s="162"/>
      <c r="AD21" s="204" t="s">
        <v>38</v>
      </c>
      <c r="AE21" s="161"/>
      <c r="AF21" s="161"/>
      <c r="AG21" s="207"/>
    </row>
    <row r="22" spans="2:33" ht="16.5" customHeight="1" x14ac:dyDescent="0.15">
      <c r="B22" s="157"/>
      <c r="C22" s="158"/>
      <c r="D22" s="158"/>
      <c r="E22" s="158"/>
      <c r="F22" s="158"/>
      <c r="G22" s="158"/>
      <c r="H22" s="158"/>
      <c r="I22" s="159"/>
      <c r="J22" s="222"/>
      <c r="K22" s="223"/>
      <c r="L22" s="223"/>
      <c r="M22" s="223"/>
      <c r="N22" s="223"/>
      <c r="O22" s="223"/>
      <c r="P22" s="223"/>
      <c r="Q22" s="223"/>
      <c r="R22" s="223"/>
      <c r="S22" s="223"/>
      <c r="T22" s="223"/>
      <c r="U22" s="224"/>
      <c r="V22" s="166"/>
      <c r="W22" s="167"/>
      <c r="X22" s="167"/>
      <c r="Y22" s="167"/>
      <c r="Z22" s="167"/>
      <c r="AA22" s="167"/>
      <c r="AB22" s="167"/>
      <c r="AC22" s="205"/>
      <c r="AD22" s="166"/>
      <c r="AE22" s="167"/>
      <c r="AF22" s="167"/>
      <c r="AG22" s="168"/>
    </row>
    <row r="23" spans="2:33" ht="12.75" customHeight="1" x14ac:dyDescent="0.15">
      <c r="B23" s="160"/>
      <c r="C23" s="161"/>
      <c r="D23" s="161"/>
      <c r="E23" s="161"/>
      <c r="F23" s="161"/>
      <c r="G23" s="161"/>
      <c r="H23" s="161"/>
      <c r="I23" s="162"/>
      <c r="J23" s="225"/>
      <c r="K23" s="226"/>
      <c r="L23" s="226"/>
      <c r="M23" s="226"/>
      <c r="N23" s="226"/>
      <c r="O23" s="226"/>
      <c r="P23" s="226"/>
      <c r="Q23" s="226"/>
      <c r="R23" s="226"/>
      <c r="S23" s="226"/>
      <c r="T23" s="226"/>
      <c r="U23" s="227"/>
      <c r="V23" s="169"/>
      <c r="W23" s="170"/>
      <c r="X23" s="170"/>
      <c r="Y23" s="170"/>
      <c r="Z23" s="170"/>
      <c r="AA23" s="170"/>
      <c r="AB23" s="170"/>
      <c r="AC23" s="206"/>
      <c r="AD23" s="169"/>
      <c r="AE23" s="170"/>
      <c r="AF23" s="170"/>
      <c r="AG23" s="171"/>
    </row>
    <row r="24" spans="2:33" ht="18" customHeight="1" x14ac:dyDescent="0.15">
      <c r="B24" s="134" t="s">
        <v>42</v>
      </c>
      <c r="C24" s="135"/>
      <c r="D24" s="135"/>
      <c r="E24" s="135"/>
      <c r="F24" s="135"/>
      <c r="G24" s="135"/>
      <c r="H24" s="135"/>
      <c r="I24" s="136"/>
      <c r="J24" s="2"/>
      <c r="K24" s="2"/>
      <c r="L24" s="2" t="s">
        <v>83</v>
      </c>
      <c r="M24" s="2"/>
      <c r="N24" s="75"/>
      <c r="O24" s="2" t="s">
        <v>7</v>
      </c>
      <c r="P24" s="75"/>
      <c r="Q24" s="2" t="s">
        <v>8</v>
      </c>
      <c r="R24" s="75"/>
      <c r="S24" s="2" t="s">
        <v>9</v>
      </c>
      <c r="T24" s="2" t="s">
        <v>46</v>
      </c>
      <c r="U24" s="2"/>
      <c r="V24" s="2" t="s">
        <v>83</v>
      </c>
      <c r="W24" s="2"/>
      <c r="X24" s="75"/>
      <c r="Y24" s="2" t="s">
        <v>7</v>
      </c>
      <c r="Z24" s="75"/>
      <c r="AA24" s="2" t="s">
        <v>8</v>
      </c>
      <c r="AB24" s="75"/>
      <c r="AC24" s="2" t="s">
        <v>47</v>
      </c>
      <c r="AD24" s="2"/>
      <c r="AE24" s="2"/>
      <c r="AF24" s="2"/>
      <c r="AG24" s="49"/>
    </row>
    <row r="25" spans="2:33" ht="18" customHeight="1" x14ac:dyDescent="0.15">
      <c r="B25" s="131" t="s">
        <v>43</v>
      </c>
      <c r="C25" s="132"/>
      <c r="D25" s="132"/>
      <c r="E25" s="132"/>
      <c r="F25" s="132"/>
      <c r="G25" s="132"/>
      <c r="H25" s="132"/>
      <c r="I25" s="133"/>
      <c r="J25" s="5"/>
      <c r="K25" s="43" t="s">
        <v>48</v>
      </c>
      <c r="L25" s="5" t="s">
        <v>83</v>
      </c>
      <c r="M25" s="5"/>
      <c r="N25" s="76">
        <f>N24</f>
        <v>0</v>
      </c>
      <c r="O25" s="5" t="s">
        <v>7</v>
      </c>
      <c r="P25" s="76">
        <f>P24</f>
        <v>0</v>
      </c>
      <c r="Q25" s="5" t="s">
        <v>8</v>
      </c>
      <c r="R25" s="76">
        <f>R24</f>
        <v>0</v>
      </c>
      <c r="S25" s="5" t="s">
        <v>9</v>
      </c>
      <c r="T25" s="5" t="s">
        <v>46</v>
      </c>
      <c r="U25" s="5"/>
      <c r="V25" s="5" t="s">
        <v>83</v>
      </c>
      <c r="W25" s="5"/>
      <c r="X25" s="76">
        <f>X24</f>
        <v>0</v>
      </c>
      <c r="Y25" s="5" t="s">
        <v>7</v>
      </c>
      <c r="Z25" s="76">
        <f>Z24</f>
        <v>0</v>
      </c>
      <c r="AA25" s="5" t="s">
        <v>8</v>
      </c>
      <c r="AB25" s="76">
        <f>AB24</f>
        <v>0</v>
      </c>
      <c r="AC25" s="5" t="s">
        <v>47</v>
      </c>
      <c r="AD25" s="5"/>
      <c r="AE25" s="5" t="s">
        <v>49</v>
      </c>
      <c r="AF25" s="5"/>
      <c r="AG25" s="22"/>
    </row>
    <row r="26" spans="2:33" ht="18" customHeight="1" x14ac:dyDescent="0.15">
      <c r="B26" s="134" t="s">
        <v>44</v>
      </c>
      <c r="C26" s="135"/>
      <c r="D26" s="135"/>
      <c r="E26" s="135"/>
      <c r="F26" s="135"/>
      <c r="G26" s="135"/>
      <c r="H26" s="135"/>
      <c r="I26" s="136"/>
      <c r="J26" s="80"/>
      <c r="K26" s="81"/>
      <c r="L26" s="153">
        <f>H65</f>
        <v>0</v>
      </c>
      <c r="M26" s="153"/>
      <c r="N26" s="146" t="s">
        <v>30</v>
      </c>
      <c r="O26" s="147"/>
      <c r="P26" s="80"/>
      <c r="Q26" s="81"/>
      <c r="R26" s="153" t="str">
        <f>H67</f>
        <v/>
      </c>
      <c r="S26" s="153"/>
      <c r="T26" s="146" t="s">
        <v>30</v>
      </c>
      <c r="U26" s="147"/>
      <c r="V26" s="80"/>
      <c r="W26" s="81"/>
      <c r="X26" s="153" t="str">
        <f>H69</f>
        <v/>
      </c>
      <c r="Y26" s="153"/>
      <c r="Z26" s="146" t="s">
        <v>30</v>
      </c>
      <c r="AA26" s="147"/>
      <c r="AB26" s="80"/>
      <c r="AC26" s="81"/>
      <c r="AD26" s="153" t="str">
        <f>H71</f>
        <v/>
      </c>
      <c r="AE26" s="153"/>
      <c r="AF26" s="146" t="s">
        <v>30</v>
      </c>
      <c r="AG26" s="172"/>
    </row>
    <row r="27" spans="2:33" ht="18" customHeight="1" x14ac:dyDescent="0.15">
      <c r="B27" s="131" t="s">
        <v>45</v>
      </c>
      <c r="C27" s="132"/>
      <c r="D27" s="132"/>
      <c r="E27" s="132"/>
      <c r="F27" s="132"/>
      <c r="G27" s="132"/>
      <c r="H27" s="132"/>
      <c r="I27" s="133"/>
      <c r="J27" s="118" t="str">
        <f>AB65</f>
        <v/>
      </c>
      <c r="K27" s="119"/>
      <c r="L27" s="119"/>
      <c r="M27" s="119"/>
      <c r="N27" s="119"/>
      <c r="O27" s="82" t="s">
        <v>18</v>
      </c>
      <c r="P27" s="118" t="str">
        <f>AB67</f>
        <v/>
      </c>
      <c r="Q27" s="119"/>
      <c r="R27" s="119"/>
      <c r="S27" s="119"/>
      <c r="T27" s="119"/>
      <c r="U27" s="82" t="s">
        <v>18</v>
      </c>
      <c r="V27" s="118" t="str">
        <f>AB69</f>
        <v/>
      </c>
      <c r="W27" s="119"/>
      <c r="X27" s="119"/>
      <c r="Y27" s="119"/>
      <c r="Z27" s="119"/>
      <c r="AA27" s="82" t="s">
        <v>18</v>
      </c>
      <c r="AB27" s="118" t="str">
        <f>AB71</f>
        <v/>
      </c>
      <c r="AC27" s="119"/>
      <c r="AD27" s="119"/>
      <c r="AE27" s="119"/>
      <c r="AF27" s="119"/>
      <c r="AG27" s="83" t="s">
        <v>18</v>
      </c>
    </row>
    <row r="28" spans="2:33" ht="18.75" customHeight="1" x14ac:dyDescent="0.15">
      <c r="B28" s="50"/>
      <c r="C28" s="9"/>
      <c r="D28" s="9" t="s">
        <v>50</v>
      </c>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47"/>
    </row>
    <row r="29" spans="2:33" ht="18.75" customHeight="1" x14ac:dyDescent="0.15">
      <c r="B29" s="50"/>
      <c r="C29" s="9"/>
      <c r="D29" s="9"/>
      <c r="E29" s="9" t="s">
        <v>19</v>
      </c>
      <c r="F29" s="9"/>
      <c r="G29" s="9"/>
      <c r="H29" s="9"/>
      <c r="I29" s="9"/>
      <c r="J29" s="9"/>
      <c r="K29" s="9"/>
      <c r="L29" s="9"/>
      <c r="M29" s="9"/>
      <c r="N29" s="9"/>
      <c r="O29" s="9" t="s">
        <v>20</v>
      </c>
      <c r="P29" s="9"/>
      <c r="Q29" s="9"/>
      <c r="R29" s="9"/>
      <c r="S29" s="9"/>
      <c r="T29" s="9"/>
      <c r="U29" s="9"/>
      <c r="V29" s="9"/>
      <c r="W29" s="9"/>
      <c r="X29" s="9"/>
      <c r="Y29" s="9"/>
      <c r="Z29" s="9"/>
      <c r="AA29" s="9"/>
      <c r="AB29" s="9"/>
      <c r="AC29" s="9"/>
      <c r="AD29" s="9"/>
      <c r="AE29" s="9"/>
      <c r="AF29" s="9"/>
      <c r="AG29" s="47"/>
    </row>
    <row r="30" spans="2:33" ht="18.75" customHeight="1" x14ac:dyDescent="0.15">
      <c r="B30" s="50"/>
      <c r="C30" s="9"/>
      <c r="D30" s="9" t="s">
        <v>83</v>
      </c>
      <c r="E30" s="9"/>
      <c r="F30" s="107"/>
      <c r="G30" s="107"/>
      <c r="H30" s="9" t="s">
        <v>7</v>
      </c>
      <c r="I30" s="107"/>
      <c r="J30" s="107"/>
      <c r="K30" s="9" t="s">
        <v>8</v>
      </c>
      <c r="L30" s="107"/>
      <c r="M30" s="107"/>
      <c r="N30" s="9" t="s">
        <v>9</v>
      </c>
      <c r="O30" s="9"/>
      <c r="P30" s="9"/>
      <c r="Q30" s="9"/>
      <c r="R30" s="9"/>
      <c r="S30" s="9"/>
      <c r="T30" s="9"/>
      <c r="U30" s="9"/>
      <c r="V30" s="9"/>
      <c r="W30" s="9"/>
      <c r="X30" s="9"/>
      <c r="Y30" s="9"/>
      <c r="Z30" s="9"/>
      <c r="AA30" s="9"/>
      <c r="AB30" s="9"/>
      <c r="AC30" s="9"/>
      <c r="AD30" s="9"/>
      <c r="AE30" s="9"/>
      <c r="AF30" s="9"/>
      <c r="AG30" s="47"/>
    </row>
    <row r="31" spans="2:33" x14ac:dyDescent="0.15">
      <c r="B31" s="50"/>
      <c r="C31" s="9"/>
      <c r="D31" s="9"/>
      <c r="E31" s="9"/>
      <c r="F31" s="9"/>
      <c r="G31" s="9"/>
      <c r="H31" s="9"/>
      <c r="I31" s="9"/>
      <c r="J31" s="9"/>
      <c r="K31" s="9"/>
      <c r="L31" s="9"/>
      <c r="M31" s="9"/>
      <c r="N31" s="9"/>
      <c r="O31" s="9"/>
      <c r="P31" s="9"/>
      <c r="Q31" s="9"/>
      <c r="R31" s="9" t="s">
        <v>15</v>
      </c>
      <c r="S31" s="9"/>
      <c r="T31" s="175"/>
      <c r="U31" s="176"/>
      <c r="V31" s="176"/>
      <c r="W31" s="176"/>
      <c r="X31" s="176"/>
      <c r="Y31" s="176"/>
      <c r="Z31" s="176"/>
      <c r="AA31" s="176"/>
      <c r="AB31" s="176"/>
      <c r="AC31" s="176"/>
      <c r="AD31" s="176"/>
      <c r="AE31" s="176"/>
      <c r="AF31" s="176"/>
      <c r="AG31" s="47"/>
    </row>
    <row r="32" spans="2:33" x14ac:dyDescent="0.15">
      <c r="B32" s="50"/>
      <c r="C32" s="9"/>
      <c r="D32" s="9"/>
      <c r="E32" s="9"/>
      <c r="F32" s="9"/>
      <c r="G32" s="9"/>
      <c r="H32" s="9"/>
      <c r="I32" s="9"/>
      <c r="J32" s="9"/>
      <c r="K32" s="9"/>
      <c r="L32" s="9"/>
      <c r="M32" s="9"/>
      <c r="N32" s="9"/>
      <c r="O32" s="9" t="s">
        <v>21</v>
      </c>
      <c r="P32" s="9"/>
      <c r="Q32" s="9"/>
      <c r="R32" s="9"/>
      <c r="S32" s="9"/>
      <c r="T32" s="176"/>
      <c r="U32" s="176"/>
      <c r="V32" s="176"/>
      <c r="W32" s="176"/>
      <c r="X32" s="176"/>
      <c r="Y32" s="176"/>
      <c r="Z32" s="176"/>
      <c r="AA32" s="176"/>
      <c r="AB32" s="176"/>
      <c r="AC32" s="176"/>
      <c r="AD32" s="176"/>
      <c r="AE32" s="176"/>
      <c r="AF32" s="176"/>
      <c r="AG32" s="47"/>
    </row>
    <row r="33" spans="2:33" x14ac:dyDescent="0.15">
      <c r="B33" s="50"/>
      <c r="C33" s="9"/>
      <c r="D33" s="9"/>
      <c r="E33" s="9"/>
      <c r="F33" s="9"/>
      <c r="G33" s="9"/>
      <c r="H33" s="9"/>
      <c r="I33" s="9"/>
      <c r="J33" s="9"/>
      <c r="K33" s="9"/>
      <c r="L33" s="9"/>
      <c r="M33" s="9"/>
      <c r="N33" s="9"/>
      <c r="O33" s="9"/>
      <c r="P33" s="9"/>
      <c r="Q33" s="9"/>
      <c r="R33" s="9" t="s">
        <v>16</v>
      </c>
      <c r="S33" s="9"/>
      <c r="T33" s="177"/>
      <c r="U33" s="178"/>
      <c r="V33" s="178"/>
      <c r="W33" s="178"/>
      <c r="X33" s="178"/>
      <c r="Y33" s="178"/>
      <c r="Z33" s="178"/>
      <c r="AA33" s="178"/>
      <c r="AB33" s="178"/>
      <c r="AC33" s="178"/>
      <c r="AD33" s="178"/>
      <c r="AE33" s="77"/>
      <c r="AF33" s="79"/>
      <c r="AG33" s="47"/>
    </row>
    <row r="34" spans="2:33" ht="9" customHeight="1" x14ac:dyDescent="0.15">
      <c r="B34" s="2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22"/>
    </row>
    <row r="35" spans="2:33" ht="24" customHeight="1" x14ac:dyDescent="0.15">
      <c r="B35" s="128" t="s">
        <v>51</v>
      </c>
      <c r="C35" s="129"/>
      <c r="D35" s="129"/>
      <c r="E35" s="129"/>
      <c r="F35" s="129"/>
      <c r="G35" s="129"/>
      <c r="H35" s="129"/>
      <c r="I35" s="130"/>
      <c r="J35" s="9"/>
      <c r="K35" s="98" t="s">
        <v>101</v>
      </c>
      <c r="L35" s="9"/>
      <c r="M35" s="9"/>
      <c r="N35" s="9"/>
      <c r="O35" s="9"/>
      <c r="P35" s="9"/>
      <c r="Q35" s="9"/>
      <c r="R35" s="9"/>
      <c r="S35" s="9"/>
      <c r="T35" s="9"/>
      <c r="U35" s="9"/>
      <c r="V35" s="9"/>
      <c r="W35" s="9"/>
      <c r="X35" s="9"/>
      <c r="Y35" s="9"/>
      <c r="Z35" s="9"/>
      <c r="AA35" s="9"/>
      <c r="AB35" s="9"/>
      <c r="AC35" s="9"/>
      <c r="AD35" s="9"/>
      <c r="AE35" s="9"/>
      <c r="AF35" s="9"/>
      <c r="AG35" s="47"/>
    </row>
    <row r="36" spans="2:33" ht="7.5" customHeight="1" x14ac:dyDescent="0.15">
      <c r="B36" s="95"/>
      <c r="C36" s="96"/>
      <c r="D36" s="96"/>
      <c r="E36" s="96"/>
      <c r="F36" s="96"/>
      <c r="G36" s="96"/>
      <c r="H36" s="96"/>
      <c r="I36" s="97"/>
      <c r="J36" s="9"/>
      <c r="K36" s="98"/>
      <c r="L36" s="9"/>
      <c r="M36" s="9"/>
      <c r="N36" s="9"/>
      <c r="O36" s="9"/>
      <c r="P36" s="9"/>
      <c r="Q36" s="9"/>
      <c r="R36" s="9"/>
      <c r="S36" s="9"/>
      <c r="T36" s="9"/>
      <c r="U36" s="9"/>
      <c r="V36" s="9"/>
      <c r="W36" s="9"/>
      <c r="X36" s="9"/>
      <c r="Y36" s="9"/>
      <c r="Z36" s="9"/>
      <c r="AA36" s="9"/>
      <c r="AB36" s="9"/>
      <c r="AC36" s="9"/>
      <c r="AD36" s="9"/>
      <c r="AE36" s="9"/>
      <c r="AF36" s="9"/>
      <c r="AG36" s="47"/>
    </row>
    <row r="37" spans="2:33" ht="24" customHeight="1" x14ac:dyDescent="0.15">
      <c r="B37" s="95"/>
      <c r="C37" s="96"/>
      <c r="D37" s="96"/>
      <c r="E37" s="96"/>
      <c r="F37" s="96"/>
      <c r="G37" s="96"/>
      <c r="H37" s="96"/>
      <c r="I37" s="97"/>
      <c r="J37" s="9"/>
      <c r="K37" s="98" t="s">
        <v>102</v>
      </c>
      <c r="L37" s="9"/>
      <c r="M37" s="9"/>
      <c r="N37" s="9"/>
      <c r="O37" s="9"/>
      <c r="P37" s="9"/>
      <c r="Q37" s="9"/>
      <c r="R37" s="9"/>
      <c r="S37" s="9"/>
      <c r="T37" s="9"/>
      <c r="U37" s="9"/>
      <c r="V37" s="9"/>
      <c r="W37" s="9"/>
      <c r="X37" s="9"/>
      <c r="Y37" s="9"/>
      <c r="Z37" s="9"/>
      <c r="AA37" s="9"/>
      <c r="AB37" s="9"/>
      <c r="AC37" s="9"/>
      <c r="AD37" s="9"/>
      <c r="AE37" s="9"/>
      <c r="AF37" s="9"/>
      <c r="AG37" s="47"/>
    </row>
    <row r="38" spans="2:33" ht="7.5" customHeight="1" x14ac:dyDescent="0.15">
      <c r="B38" s="95"/>
      <c r="C38" s="96"/>
      <c r="D38" s="96"/>
      <c r="E38" s="96"/>
      <c r="F38" s="96"/>
      <c r="G38" s="96"/>
      <c r="H38" s="96"/>
      <c r="I38" s="97"/>
      <c r="J38" s="9"/>
      <c r="K38" s="98"/>
      <c r="L38" s="9"/>
      <c r="M38" s="9"/>
      <c r="N38" s="9"/>
      <c r="O38" s="9"/>
      <c r="P38" s="9"/>
      <c r="Q38" s="9"/>
      <c r="R38" s="9"/>
      <c r="S38" s="9"/>
      <c r="T38" s="9"/>
      <c r="U38" s="9"/>
      <c r="V38" s="9"/>
      <c r="W38" s="9"/>
      <c r="X38" s="9"/>
      <c r="Y38" s="9"/>
      <c r="Z38" s="9"/>
      <c r="AA38" s="9"/>
      <c r="AB38" s="9"/>
      <c r="AC38" s="9"/>
      <c r="AD38" s="9"/>
      <c r="AE38" s="9"/>
      <c r="AF38" s="9"/>
      <c r="AG38" s="47"/>
    </row>
    <row r="39" spans="2:33" ht="22.5" customHeight="1" x14ac:dyDescent="0.15">
      <c r="B39" s="50"/>
      <c r="C39" s="9"/>
      <c r="D39" s="9"/>
      <c r="E39" s="9"/>
      <c r="F39" s="9"/>
      <c r="G39" s="9"/>
      <c r="H39" s="9"/>
      <c r="I39" s="10"/>
      <c r="J39" s="9"/>
      <c r="K39" s="9" t="s">
        <v>83</v>
      </c>
      <c r="L39" s="9"/>
      <c r="M39" s="107"/>
      <c r="N39" s="107"/>
      <c r="O39" s="9" t="s">
        <v>7</v>
      </c>
      <c r="P39" s="107"/>
      <c r="Q39" s="107"/>
      <c r="R39" s="9" t="s">
        <v>8</v>
      </c>
      <c r="S39" s="107"/>
      <c r="T39" s="107"/>
      <c r="U39" s="9" t="s">
        <v>9</v>
      </c>
      <c r="V39" s="9"/>
      <c r="W39" s="9"/>
      <c r="X39" s="9"/>
      <c r="Y39" s="9"/>
      <c r="Z39" s="9"/>
      <c r="AA39" s="9"/>
      <c r="AB39" s="9"/>
      <c r="AC39" s="9"/>
      <c r="AD39" s="9"/>
      <c r="AE39" s="9"/>
      <c r="AF39" s="9"/>
      <c r="AG39" s="47"/>
    </row>
    <row r="40" spans="2:33" ht="22.5" customHeight="1" x14ac:dyDescent="0.15">
      <c r="B40" s="50"/>
      <c r="C40" s="9"/>
      <c r="D40" s="9"/>
      <c r="E40" s="9"/>
      <c r="F40" s="9"/>
      <c r="G40" s="9"/>
      <c r="H40" s="9"/>
      <c r="I40" s="10"/>
      <c r="J40" s="9"/>
      <c r="K40" s="9"/>
      <c r="L40" s="9"/>
      <c r="M40" s="9"/>
      <c r="N40" s="9"/>
      <c r="O40" s="9"/>
      <c r="P40" s="9"/>
      <c r="Q40" s="9"/>
      <c r="R40" s="9" t="s">
        <v>23</v>
      </c>
      <c r="S40" s="9"/>
      <c r="T40" s="77"/>
      <c r="U40" s="77"/>
      <c r="V40" s="77"/>
      <c r="W40" s="77"/>
      <c r="X40" s="77"/>
      <c r="Y40" s="77"/>
      <c r="Z40" s="77"/>
      <c r="AA40" s="77"/>
      <c r="AB40" s="77"/>
      <c r="AC40" s="77"/>
      <c r="AD40" s="77"/>
      <c r="AE40" s="77"/>
      <c r="AF40" s="9"/>
      <c r="AG40" s="47"/>
    </row>
    <row r="41" spans="2:33" ht="22.5" customHeight="1" x14ac:dyDescent="0.15">
      <c r="B41" s="50"/>
      <c r="C41" s="9"/>
      <c r="D41" s="9"/>
      <c r="E41" s="9"/>
      <c r="F41" s="9"/>
      <c r="G41" s="9"/>
      <c r="H41" s="9"/>
      <c r="I41" s="10"/>
      <c r="J41" s="9"/>
      <c r="K41" s="9"/>
      <c r="L41" s="9"/>
      <c r="M41" s="9"/>
      <c r="N41" s="9"/>
      <c r="O41" s="9" t="s">
        <v>22</v>
      </c>
      <c r="P41" s="9"/>
      <c r="Q41" s="9"/>
      <c r="R41" s="9"/>
      <c r="S41" s="9"/>
      <c r="T41" s="77"/>
      <c r="U41" s="77"/>
      <c r="V41" s="77"/>
      <c r="W41" s="77"/>
      <c r="X41" s="77"/>
      <c r="Y41" s="77"/>
      <c r="Z41" s="77"/>
      <c r="AA41" s="77"/>
      <c r="AB41" s="77"/>
      <c r="AC41" s="77"/>
      <c r="AD41" s="77"/>
      <c r="AE41" s="77"/>
      <c r="AF41" s="9"/>
      <c r="AG41" s="47"/>
    </row>
    <row r="42" spans="2:33" ht="22.5" customHeight="1" x14ac:dyDescent="0.15">
      <c r="B42" s="50"/>
      <c r="C42" s="9"/>
      <c r="D42" s="9"/>
      <c r="E42" s="9"/>
      <c r="F42" s="9"/>
      <c r="G42" s="9"/>
      <c r="H42" s="9"/>
      <c r="I42" s="10"/>
      <c r="J42" s="9"/>
      <c r="K42" s="9"/>
      <c r="L42" s="9"/>
      <c r="M42" s="9"/>
      <c r="N42" s="9"/>
      <c r="O42" s="9"/>
      <c r="P42" s="9"/>
      <c r="Q42" s="9"/>
      <c r="R42" s="9" t="s">
        <v>16</v>
      </c>
      <c r="S42" s="9"/>
      <c r="T42" s="77"/>
      <c r="U42" s="77"/>
      <c r="V42" s="77"/>
      <c r="W42" s="77"/>
      <c r="X42" s="77"/>
      <c r="Y42" s="77"/>
      <c r="Z42" s="77"/>
      <c r="AA42" s="77"/>
      <c r="AB42" s="77"/>
      <c r="AC42" s="77"/>
      <c r="AD42" s="77"/>
      <c r="AE42" s="77"/>
      <c r="AF42" s="13" t="s">
        <v>17</v>
      </c>
      <c r="AG42" s="47"/>
    </row>
    <row r="43" spans="2:33" ht="10.5" customHeight="1" thickBot="1" x14ac:dyDescent="0.2">
      <c r="B43" s="51"/>
      <c r="C43" s="24"/>
      <c r="D43" s="24"/>
      <c r="E43" s="24"/>
      <c r="F43" s="24"/>
      <c r="G43" s="24"/>
      <c r="H43" s="24"/>
      <c r="I43" s="52"/>
      <c r="J43" s="24"/>
      <c r="K43" s="24"/>
      <c r="L43" s="24"/>
      <c r="M43" s="24"/>
      <c r="N43" s="24"/>
      <c r="O43" s="24"/>
      <c r="P43" s="24"/>
      <c r="Q43" s="24"/>
      <c r="R43" s="24"/>
      <c r="S43" s="24"/>
      <c r="T43" s="24"/>
      <c r="U43" s="24"/>
      <c r="V43" s="24"/>
      <c r="W43" s="24"/>
      <c r="X43" s="24"/>
      <c r="Y43" s="24"/>
      <c r="Z43" s="24"/>
      <c r="AA43" s="24"/>
      <c r="AB43" s="24"/>
      <c r="AC43" s="24"/>
      <c r="AD43" s="24"/>
      <c r="AE43" s="24"/>
      <c r="AF43" s="24"/>
      <c r="AG43" s="53"/>
    </row>
    <row r="44" spans="2:33" ht="10.5" customHeight="1" x14ac:dyDescent="0.15">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row>
    <row r="45" spans="2:33" ht="18" customHeight="1" x14ac:dyDescent="0.15">
      <c r="B45" s="7">
        <v>1</v>
      </c>
      <c r="D45" s="7" t="s">
        <v>29</v>
      </c>
      <c r="E45" s="7" t="s">
        <v>87</v>
      </c>
    </row>
    <row r="46" spans="2:33" ht="15.75" customHeight="1" x14ac:dyDescent="0.15">
      <c r="B46" s="7">
        <v>2</v>
      </c>
      <c r="D46" s="7" t="s">
        <v>41</v>
      </c>
      <c r="E46" s="198" t="s">
        <v>74</v>
      </c>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row>
    <row r="47" spans="2:33" ht="15.75" customHeight="1" x14ac:dyDescent="0.15">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row>
    <row r="48" spans="2:33" ht="15.75" customHeight="1" x14ac:dyDescent="0.15">
      <c r="B48" s="7">
        <v>3</v>
      </c>
      <c r="D48" s="7" t="s">
        <v>52</v>
      </c>
      <c r="E48" s="7" t="s">
        <v>53</v>
      </c>
    </row>
    <row r="49" spans="2:44" ht="34.5" customHeight="1" x14ac:dyDescent="0.15">
      <c r="B49" s="9"/>
      <c r="C49" s="9"/>
      <c r="D49" s="9"/>
      <c r="E49" s="9"/>
      <c r="F49" s="9"/>
      <c r="G49" s="9"/>
      <c r="H49" s="9"/>
      <c r="I49" s="9"/>
      <c r="J49" s="9"/>
      <c r="K49" s="9"/>
      <c r="L49" s="9"/>
      <c r="M49" s="9"/>
      <c r="N49" s="56"/>
      <c r="O49" s="56"/>
      <c r="P49" s="56"/>
      <c r="Q49" s="19"/>
      <c r="R49" s="19"/>
      <c r="S49" s="57"/>
      <c r="T49" s="144" t="s">
        <v>24</v>
      </c>
      <c r="U49" s="129"/>
      <c r="V49" s="129"/>
      <c r="W49" s="129"/>
      <c r="X49" s="129"/>
      <c r="Y49" s="129"/>
      <c r="Z49" s="179"/>
      <c r="AA49" s="215"/>
      <c r="AB49" s="216"/>
      <c r="AC49" s="216"/>
      <c r="AD49" s="216"/>
      <c r="AE49" s="216"/>
      <c r="AF49" s="216"/>
      <c r="AG49" s="217"/>
      <c r="AN49" s="85" t="s">
        <v>98</v>
      </c>
      <c r="AO49" s="86">
        <v>15266</v>
      </c>
      <c r="AP49" s="209">
        <v>44774</v>
      </c>
      <c r="AQ49" s="210"/>
      <c r="AR49" s="85" t="s">
        <v>99</v>
      </c>
    </row>
    <row r="50" spans="2:44" ht="34.5" customHeight="1" x14ac:dyDescent="0.15">
      <c r="B50" s="9"/>
      <c r="C50" s="9"/>
      <c r="D50" s="9"/>
      <c r="E50" s="9"/>
      <c r="F50" s="9"/>
      <c r="G50" s="9"/>
      <c r="H50" s="9"/>
      <c r="I50" s="9"/>
      <c r="J50" s="9"/>
      <c r="K50" s="9"/>
      <c r="L50" s="9"/>
      <c r="M50" s="9"/>
      <c r="N50" s="20"/>
      <c r="O50" s="20"/>
      <c r="P50" s="20"/>
      <c r="Q50" s="19"/>
      <c r="R50" s="19"/>
      <c r="S50" s="19"/>
      <c r="T50" s="214" t="s">
        <v>73</v>
      </c>
      <c r="U50" s="214"/>
      <c r="V50" s="214"/>
      <c r="W50" s="214"/>
      <c r="X50" s="214"/>
      <c r="Y50" s="214"/>
      <c r="Z50" s="214"/>
      <c r="AA50" s="214"/>
      <c r="AB50" s="214"/>
      <c r="AC50" s="214"/>
      <c r="AD50" s="214"/>
      <c r="AE50" s="214"/>
      <c r="AF50" s="214"/>
      <c r="AG50" s="214"/>
      <c r="AN50" s="85" t="s">
        <v>100</v>
      </c>
      <c r="AO50" s="86">
        <f>AO49/0.67</f>
        <v>22785.074626865669</v>
      </c>
      <c r="AP50" s="85"/>
      <c r="AQ50" s="85"/>
      <c r="AR50" s="85"/>
    </row>
    <row r="51" spans="2:44" ht="6.75" customHeight="1" x14ac:dyDescent="0.15">
      <c r="B51" s="9"/>
      <c r="C51" s="9"/>
      <c r="D51" s="9"/>
      <c r="E51" s="9"/>
      <c r="F51" s="9"/>
      <c r="G51" s="9"/>
      <c r="H51" s="9"/>
      <c r="I51" s="9"/>
      <c r="J51" s="9"/>
      <c r="K51" s="9"/>
      <c r="L51" s="9"/>
      <c r="M51" s="9"/>
      <c r="N51" s="20"/>
      <c r="O51" s="20"/>
      <c r="P51" s="20"/>
      <c r="Q51" s="19"/>
      <c r="R51" s="19"/>
      <c r="S51" s="19"/>
      <c r="T51" s="15"/>
      <c r="U51" s="15"/>
      <c r="V51" s="15"/>
      <c r="W51" s="15"/>
      <c r="X51" s="15"/>
      <c r="Y51" s="15"/>
      <c r="Z51" s="15"/>
      <c r="AA51" s="9"/>
      <c r="AB51" s="9"/>
      <c r="AC51" s="9"/>
      <c r="AD51" s="9"/>
      <c r="AE51" s="9"/>
      <c r="AF51" s="9"/>
      <c r="AG51" s="9"/>
      <c r="AN51" s="85"/>
      <c r="AO51" s="85"/>
      <c r="AP51" s="85"/>
      <c r="AQ51" s="85"/>
      <c r="AR51" s="85"/>
    </row>
    <row r="52" spans="2:44" ht="14.25" thickBot="1" x14ac:dyDescent="0.2">
      <c r="N52" s="9"/>
      <c r="O52" s="9"/>
      <c r="P52" s="9"/>
      <c r="Q52" s="9"/>
      <c r="R52" s="9"/>
      <c r="S52" s="9"/>
      <c r="T52" s="9"/>
      <c r="U52" s="9"/>
      <c r="V52" s="9"/>
      <c r="W52" s="9"/>
      <c r="X52" s="9"/>
      <c r="Y52" s="9"/>
      <c r="Z52" s="9"/>
      <c r="AA52" s="9"/>
      <c r="AB52" s="9"/>
      <c r="AC52" s="9"/>
      <c r="AD52" s="9"/>
      <c r="AE52" s="9"/>
      <c r="AF52" s="9"/>
      <c r="AG52" s="9"/>
      <c r="AN52" s="85"/>
      <c r="AO52" s="85"/>
      <c r="AP52" s="85"/>
      <c r="AQ52" s="85"/>
      <c r="AR52" s="85"/>
    </row>
    <row r="53" spans="2:44" ht="15" customHeight="1" x14ac:dyDescent="0.15">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55"/>
      <c r="AN53" s="87" t="s">
        <v>88</v>
      </c>
      <c r="AO53" s="87"/>
      <c r="AP53" s="87"/>
      <c r="AQ53" s="87"/>
      <c r="AR53" s="87"/>
    </row>
    <row r="54" spans="2:44" ht="15" customHeight="1" x14ac:dyDescent="0.15">
      <c r="B54" s="50"/>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47"/>
      <c r="AN54" s="108" t="s">
        <v>89</v>
      </c>
      <c r="AO54" s="109"/>
      <c r="AP54" s="110" t="s">
        <v>90</v>
      </c>
      <c r="AQ54" s="111"/>
      <c r="AR54" s="112"/>
    </row>
    <row r="55" spans="2:44" ht="15" customHeight="1" x14ac:dyDescent="0.15">
      <c r="B55" s="50"/>
      <c r="C55" s="9"/>
      <c r="D55" s="9" t="s">
        <v>104</v>
      </c>
      <c r="E55" s="9"/>
      <c r="F55" s="9"/>
      <c r="G55" s="9"/>
      <c r="H55" s="9"/>
      <c r="I55" s="9"/>
      <c r="J55" s="9"/>
      <c r="K55" s="103" t="e">
        <f>V18</f>
        <v>#N/A</v>
      </c>
      <c r="L55" s="104"/>
      <c r="M55" s="104"/>
      <c r="N55" s="104"/>
      <c r="O55" s="104"/>
      <c r="P55" s="9" t="s">
        <v>18</v>
      </c>
      <c r="Q55" s="9" t="s">
        <v>54</v>
      </c>
      <c r="R55" s="9" t="s">
        <v>55</v>
      </c>
      <c r="S55" s="9"/>
      <c r="T55" s="9"/>
      <c r="U55" s="105" t="e">
        <f>IF(ROUND(K55/22,-1)&gt;AO50,AO50,ROUND(K55/22,-1))</f>
        <v>#N/A</v>
      </c>
      <c r="V55" s="106"/>
      <c r="W55" s="106"/>
      <c r="X55" s="106"/>
      <c r="Y55" s="106"/>
      <c r="Z55" s="106"/>
      <c r="AA55" s="106"/>
      <c r="AB55" s="9" t="s">
        <v>56</v>
      </c>
      <c r="AC55" s="9"/>
      <c r="AD55" s="9"/>
      <c r="AE55" s="9"/>
      <c r="AF55" s="9"/>
      <c r="AG55" s="47"/>
      <c r="AN55" s="116" t="s">
        <v>80</v>
      </c>
      <c r="AO55" s="117"/>
      <c r="AP55" s="113"/>
      <c r="AQ55" s="114"/>
      <c r="AR55" s="115"/>
    </row>
    <row r="56" spans="2:44" ht="15" customHeight="1" x14ac:dyDescent="0.15">
      <c r="B56" s="50"/>
      <c r="C56" s="9"/>
      <c r="D56" s="9"/>
      <c r="E56" s="9"/>
      <c r="F56" s="9"/>
      <c r="G56" s="9"/>
      <c r="H56" s="9"/>
      <c r="I56" s="9"/>
      <c r="J56" s="9"/>
      <c r="K56" s="9"/>
      <c r="L56" s="9"/>
      <c r="M56" s="9"/>
      <c r="N56" s="9"/>
      <c r="O56" s="9"/>
      <c r="P56" s="9"/>
      <c r="Q56" s="9"/>
      <c r="R56" s="9"/>
      <c r="S56" s="9"/>
      <c r="T56" s="9"/>
      <c r="U56" s="9" t="e">
        <f>IF(ROUND(K55/22,-1)&gt;AO50,"（給付上限額適用）","")</f>
        <v>#N/A</v>
      </c>
      <c r="V56" s="9"/>
      <c r="W56" s="9"/>
      <c r="X56" s="9"/>
      <c r="Y56" s="9"/>
      <c r="Z56" s="9"/>
      <c r="AA56" s="9"/>
      <c r="AB56" s="9"/>
      <c r="AC56" s="9"/>
      <c r="AD56" s="9"/>
      <c r="AE56" s="9"/>
      <c r="AF56" s="9"/>
      <c r="AG56" s="47"/>
      <c r="AN56" s="88" t="s">
        <v>91</v>
      </c>
      <c r="AO56" s="89" t="s">
        <v>92</v>
      </c>
      <c r="AP56" s="90" t="s">
        <v>93</v>
      </c>
      <c r="AQ56" s="91" t="s">
        <v>94</v>
      </c>
      <c r="AR56" s="92" t="s">
        <v>95</v>
      </c>
    </row>
    <row r="57" spans="2:44" ht="15" customHeight="1" x14ac:dyDescent="0.15">
      <c r="B57" s="50"/>
      <c r="C57" s="9"/>
      <c r="D57" s="9"/>
      <c r="E57" s="9"/>
      <c r="F57" s="9" t="s">
        <v>57</v>
      </c>
      <c r="G57" s="9"/>
      <c r="H57" s="9"/>
      <c r="I57" s="9"/>
      <c r="J57" s="9"/>
      <c r="K57" s="9"/>
      <c r="L57" s="9"/>
      <c r="M57" s="9"/>
      <c r="N57" s="9"/>
      <c r="O57" s="9"/>
      <c r="P57" s="9"/>
      <c r="Q57" s="9"/>
      <c r="R57" s="9"/>
      <c r="S57" s="9"/>
      <c r="T57" s="9"/>
      <c r="U57" s="9"/>
      <c r="V57" s="9"/>
      <c r="W57" s="9"/>
      <c r="X57" s="9"/>
      <c r="Y57" s="9"/>
      <c r="Z57" s="9"/>
      <c r="AA57" s="9"/>
      <c r="AB57" s="9"/>
      <c r="AC57" s="9"/>
      <c r="AD57" s="9"/>
      <c r="AE57" s="9"/>
      <c r="AF57" s="9"/>
      <c r="AG57" s="47"/>
      <c r="AN57" s="88" t="s">
        <v>81</v>
      </c>
      <c r="AO57" s="93" t="s">
        <v>96</v>
      </c>
      <c r="AP57" s="90"/>
      <c r="AQ57" s="91"/>
      <c r="AR57" s="94" t="s">
        <v>96</v>
      </c>
    </row>
    <row r="58" spans="2:44" ht="15" customHeight="1" x14ac:dyDescent="0.15">
      <c r="B58" s="50"/>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47"/>
      <c r="AN58" s="241">
        <v>1</v>
      </c>
      <c r="AO58" s="242">
        <v>58000</v>
      </c>
      <c r="AP58" s="243"/>
      <c r="AQ58" s="244" t="s">
        <v>105</v>
      </c>
      <c r="AR58" s="245">
        <v>63000</v>
      </c>
    </row>
    <row r="59" spans="2:44" ht="15" customHeight="1" x14ac:dyDescent="0.15">
      <c r="B59" s="50"/>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47"/>
      <c r="AN59" s="241">
        <v>2</v>
      </c>
      <c r="AO59" s="242">
        <v>68000</v>
      </c>
      <c r="AP59" s="243">
        <v>63000</v>
      </c>
      <c r="AQ59" s="244" t="s">
        <v>105</v>
      </c>
      <c r="AR59" s="245">
        <v>73000</v>
      </c>
    </row>
    <row r="60" spans="2:44" ht="15" customHeight="1" x14ac:dyDescent="0.15">
      <c r="B60" s="50"/>
      <c r="C60" s="9"/>
      <c r="D60" s="9"/>
      <c r="E60" s="9" t="s">
        <v>58</v>
      </c>
      <c r="F60" s="9"/>
      <c r="G60" s="9"/>
      <c r="H60" s="9"/>
      <c r="I60" s="9"/>
      <c r="J60" s="9"/>
      <c r="K60" s="9" t="s">
        <v>59</v>
      </c>
      <c r="L60" s="9"/>
      <c r="M60" s="9"/>
      <c r="N60" s="9"/>
      <c r="O60" s="9" t="s">
        <v>48</v>
      </c>
      <c r="P60" s="9" t="s">
        <v>60</v>
      </c>
      <c r="Q60" s="9" t="s">
        <v>84</v>
      </c>
      <c r="R60" s="9"/>
      <c r="S60" s="9"/>
      <c r="T60" s="9"/>
      <c r="U60" s="9"/>
      <c r="V60" s="9"/>
      <c r="W60" s="9"/>
      <c r="X60" s="9" t="s">
        <v>61</v>
      </c>
      <c r="Y60" s="9" t="s">
        <v>62</v>
      </c>
      <c r="Z60" s="9"/>
      <c r="AA60" s="9"/>
      <c r="AB60" s="9" t="s">
        <v>64</v>
      </c>
      <c r="AC60" s="9" t="s">
        <v>75</v>
      </c>
      <c r="AD60" s="9"/>
      <c r="AE60" s="9"/>
      <c r="AF60" s="9"/>
      <c r="AG60" s="47"/>
      <c r="AN60" s="241">
        <v>3</v>
      </c>
      <c r="AO60" s="242">
        <v>78000</v>
      </c>
      <c r="AP60" s="243">
        <v>73000</v>
      </c>
      <c r="AQ60" s="244" t="s">
        <v>105</v>
      </c>
      <c r="AR60" s="245">
        <v>83000</v>
      </c>
    </row>
    <row r="61" spans="2:44" ht="15" customHeight="1" x14ac:dyDescent="0.15">
      <c r="B61" s="5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47"/>
      <c r="AN61" s="241">
        <v>4</v>
      </c>
      <c r="AO61" s="242">
        <v>88000</v>
      </c>
      <c r="AP61" s="243">
        <v>83000</v>
      </c>
      <c r="AQ61" s="244" t="s">
        <v>105</v>
      </c>
      <c r="AR61" s="245">
        <v>93000</v>
      </c>
    </row>
    <row r="62" spans="2:44" ht="15" customHeight="1" x14ac:dyDescent="0.15">
      <c r="B62" s="50"/>
      <c r="C62" s="9"/>
      <c r="D62" s="9"/>
      <c r="E62" s="9"/>
      <c r="F62" s="9" t="s">
        <v>63</v>
      </c>
      <c r="G62" s="9"/>
      <c r="H62" s="9" t="s">
        <v>86</v>
      </c>
      <c r="I62" s="9"/>
      <c r="J62" s="9"/>
      <c r="K62" s="9"/>
      <c r="L62" s="9"/>
      <c r="M62" s="9"/>
      <c r="N62" s="9"/>
      <c r="O62" s="9"/>
      <c r="P62" s="9"/>
      <c r="Q62" s="9"/>
      <c r="R62" s="9"/>
      <c r="S62" s="9"/>
      <c r="T62" s="9"/>
      <c r="U62" s="9"/>
      <c r="V62" s="9"/>
      <c r="W62" s="9"/>
      <c r="X62" s="9"/>
      <c r="Y62" s="9"/>
      <c r="Z62" s="9"/>
      <c r="AA62" s="9"/>
      <c r="AB62" s="9"/>
      <c r="AC62" s="9"/>
      <c r="AD62" s="9"/>
      <c r="AE62" s="9"/>
      <c r="AF62" s="9"/>
      <c r="AG62" s="47"/>
      <c r="AN62" s="241">
        <v>5</v>
      </c>
      <c r="AO62" s="242">
        <v>98000</v>
      </c>
      <c r="AP62" s="243">
        <v>93000</v>
      </c>
      <c r="AQ62" s="244" t="s">
        <v>105</v>
      </c>
      <c r="AR62" s="245">
        <v>101000</v>
      </c>
    </row>
    <row r="63" spans="2:44" ht="15" customHeight="1" x14ac:dyDescent="0.15">
      <c r="B63" s="50"/>
      <c r="C63" s="9"/>
      <c r="D63" s="9"/>
      <c r="E63" s="9"/>
      <c r="F63" s="9"/>
      <c r="G63" s="9"/>
      <c r="H63" s="9" t="s">
        <v>103</v>
      </c>
      <c r="I63" s="9"/>
      <c r="J63" s="9"/>
      <c r="K63" s="9"/>
      <c r="L63" s="9"/>
      <c r="M63" s="9"/>
      <c r="N63" s="9"/>
      <c r="O63" s="9"/>
      <c r="P63" s="9"/>
      <c r="Q63" s="9"/>
      <c r="R63" s="9"/>
      <c r="S63" s="9"/>
      <c r="T63" s="9"/>
      <c r="U63" s="9"/>
      <c r="V63" s="9"/>
      <c r="W63" s="9"/>
      <c r="X63" s="9"/>
      <c r="Y63" s="9"/>
      <c r="Z63" s="9"/>
      <c r="AA63" s="9"/>
      <c r="AB63" s="9"/>
      <c r="AC63" s="9"/>
      <c r="AD63" s="9"/>
      <c r="AE63" s="9"/>
      <c r="AF63" s="9"/>
      <c r="AG63" s="47"/>
      <c r="AN63" s="241">
        <v>6</v>
      </c>
      <c r="AO63" s="242">
        <v>104000</v>
      </c>
      <c r="AP63" s="243">
        <v>101000</v>
      </c>
      <c r="AQ63" s="244" t="s">
        <v>105</v>
      </c>
      <c r="AR63" s="245">
        <v>107000</v>
      </c>
    </row>
    <row r="64" spans="2:44" ht="15" customHeight="1" x14ac:dyDescent="0.15">
      <c r="B64" s="50"/>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47"/>
      <c r="AN64" s="241">
        <v>7</v>
      </c>
      <c r="AO64" s="242">
        <v>110000</v>
      </c>
      <c r="AP64" s="243">
        <v>107000</v>
      </c>
      <c r="AQ64" s="244" t="s">
        <v>105</v>
      </c>
      <c r="AR64" s="245">
        <v>114000</v>
      </c>
    </row>
    <row r="65" spans="2:44" ht="15" customHeight="1" x14ac:dyDescent="0.15">
      <c r="B65" s="50"/>
      <c r="C65" s="9"/>
      <c r="D65" s="84" t="s">
        <v>97</v>
      </c>
      <c r="E65" s="107">
        <f>N25</f>
        <v>0</v>
      </c>
      <c r="F65" s="107"/>
      <c r="G65" s="9" t="s">
        <v>7</v>
      </c>
      <c r="H65" s="107">
        <f>P25</f>
        <v>0</v>
      </c>
      <c r="I65" s="107"/>
      <c r="J65" s="9" t="s">
        <v>30</v>
      </c>
      <c r="K65" s="9"/>
      <c r="L65" s="9" t="s">
        <v>48</v>
      </c>
      <c r="M65" s="99" t="e">
        <f>$U$55</f>
        <v>#N/A</v>
      </c>
      <c r="N65" s="100"/>
      <c r="O65" s="100"/>
      <c r="P65" s="9" t="s">
        <v>85</v>
      </c>
      <c r="Q65" s="101">
        <v>67</v>
      </c>
      <c r="R65" s="102"/>
      <c r="S65" s="102"/>
      <c r="T65" s="102"/>
      <c r="U65" s="102"/>
      <c r="V65" s="102"/>
      <c r="W65" s="9" t="s">
        <v>61</v>
      </c>
      <c r="X65" s="107"/>
      <c r="Y65" s="107"/>
      <c r="Z65" s="107"/>
      <c r="AA65" s="9" t="s">
        <v>64</v>
      </c>
      <c r="AB65" s="99" t="str">
        <f>IF(X65="","",ROUNDDOWN(M65*(Q65/100),0)*X65)</f>
        <v/>
      </c>
      <c r="AC65" s="100"/>
      <c r="AD65" s="100"/>
      <c r="AE65" s="100"/>
      <c r="AF65" s="9" t="s">
        <v>18</v>
      </c>
      <c r="AG65" s="47"/>
      <c r="AI65" s="78"/>
      <c r="AN65" s="241">
        <v>8</v>
      </c>
      <c r="AO65" s="242">
        <v>118000</v>
      </c>
      <c r="AP65" s="243">
        <v>114000</v>
      </c>
      <c r="AQ65" s="244" t="s">
        <v>105</v>
      </c>
      <c r="AR65" s="245">
        <v>122000</v>
      </c>
    </row>
    <row r="66" spans="2:44" ht="15" customHeight="1" x14ac:dyDescent="0.15">
      <c r="B66" s="50"/>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47"/>
      <c r="AN66" s="241">
        <v>9</v>
      </c>
      <c r="AO66" s="242">
        <v>126000</v>
      </c>
      <c r="AP66" s="246">
        <v>122000</v>
      </c>
      <c r="AQ66" s="244" t="s">
        <v>105</v>
      </c>
      <c r="AR66" s="245">
        <v>130000</v>
      </c>
    </row>
    <row r="67" spans="2:44" ht="15" customHeight="1" x14ac:dyDescent="0.15">
      <c r="B67" s="50"/>
      <c r="C67" s="9"/>
      <c r="D67" s="84" t="s">
        <v>97</v>
      </c>
      <c r="E67" s="107" t="str">
        <f>IF(P25=Z25,"",IF(H65=12,E65+1,E65))</f>
        <v/>
      </c>
      <c r="F67" s="107"/>
      <c r="G67" s="9" t="s">
        <v>7</v>
      </c>
      <c r="H67" s="107" t="str">
        <f>IF(P25=Z25,"",IF(H65=12,1,H65+1))</f>
        <v/>
      </c>
      <c r="I67" s="107"/>
      <c r="J67" s="9" t="s">
        <v>30</v>
      </c>
      <c r="K67" s="9"/>
      <c r="L67" s="9" t="s">
        <v>48</v>
      </c>
      <c r="M67" s="99" t="e">
        <f>$U$55</f>
        <v>#N/A</v>
      </c>
      <c r="N67" s="100"/>
      <c r="O67" s="100"/>
      <c r="P67" s="9" t="s">
        <v>82</v>
      </c>
      <c r="Q67" s="101">
        <v>67</v>
      </c>
      <c r="R67" s="102"/>
      <c r="S67" s="102"/>
      <c r="T67" s="102"/>
      <c r="U67" s="102"/>
      <c r="V67" s="102"/>
      <c r="W67" s="9" t="s">
        <v>61</v>
      </c>
      <c r="X67" s="107"/>
      <c r="Y67" s="107"/>
      <c r="Z67" s="107"/>
      <c r="AA67" s="9" t="s">
        <v>64</v>
      </c>
      <c r="AB67" s="99" t="str">
        <f>IF(X67="","",ROUNDDOWN(M67*(Q67/100),0)*X67)</f>
        <v/>
      </c>
      <c r="AC67" s="100"/>
      <c r="AD67" s="100"/>
      <c r="AE67" s="100"/>
      <c r="AF67" s="9" t="s">
        <v>18</v>
      </c>
      <c r="AG67" s="47"/>
      <c r="AN67" s="241">
        <v>10</v>
      </c>
      <c r="AO67" s="242">
        <v>134000</v>
      </c>
      <c r="AP67" s="247">
        <v>130000</v>
      </c>
      <c r="AQ67" s="244" t="s">
        <v>105</v>
      </c>
      <c r="AR67" s="245">
        <v>138000</v>
      </c>
    </row>
    <row r="68" spans="2:44" ht="15" customHeight="1" x14ac:dyDescent="0.15">
      <c r="B68" s="50"/>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47"/>
      <c r="AN68" s="241">
        <v>11</v>
      </c>
      <c r="AO68" s="242">
        <v>142000</v>
      </c>
      <c r="AP68" s="247">
        <v>138000</v>
      </c>
      <c r="AQ68" s="244" t="s">
        <v>105</v>
      </c>
      <c r="AR68" s="245">
        <v>146000</v>
      </c>
    </row>
    <row r="69" spans="2:44" ht="15" customHeight="1" x14ac:dyDescent="0.15">
      <c r="B69" s="50"/>
      <c r="C69" s="9"/>
      <c r="D69" s="84" t="s">
        <v>97</v>
      </c>
      <c r="E69" s="107" t="str">
        <f>IF(E67="","",IF($Z$25=H67,"",IF(H67=12,E67+1,E67)))</f>
        <v/>
      </c>
      <c r="F69" s="107"/>
      <c r="G69" s="9" t="s">
        <v>7</v>
      </c>
      <c r="H69" s="107" t="str">
        <f>IF(H67="","",IF($Z$25=H67,"",IF(H67=12,1,H67+1)))</f>
        <v/>
      </c>
      <c r="I69" s="107"/>
      <c r="J69" s="9" t="s">
        <v>30</v>
      </c>
      <c r="K69" s="9"/>
      <c r="L69" s="9" t="s">
        <v>48</v>
      </c>
      <c r="M69" s="99" t="e">
        <f>$U$55</f>
        <v>#N/A</v>
      </c>
      <c r="N69" s="100"/>
      <c r="O69" s="100"/>
      <c r="P69" s="9" t="s">
        <v>82</v>
      </c>
      <c r="Q69" s="101">
        <v>67</v>
      </c>
      <c r="R69" s="102"/>
      <c r="S69" s="102"/>
      <c r="T69" s="102"/>
      <c r="U69" s="102"/>
      <c r="V69" s="102"/>
      <c r="W69" s="9" t="s">
        <v>61</v>
      </c>
      <c r="X69" s="107"/>
      <c r="Y69" s="107"/>
      <c r="Z69" s="107"/>
      <c r="AA69" s="9" t="s">
        <v>64</v>
      </c>
      <c r="AB69" s="99" t="str">
        <f>IF(X69="","",ROUNDDOWN(M69*(Q69/100),0)*X69)</f>
        <v/>
      </c>
      <c r="AC69" s="100"/>
      <c r="AD69" s="100"/>
      <c r="AE69" s="100"/>
      <c r="AF69" s="9" t="s">
        <v>18</v>
      </c>
      <c r="AG69" s="47"/>
      <c r="AN69" s="241">
        <v>12</v>
      </c>
      <c r="AO69" s="242">
        <v>150000</v>
      </c>
      <c r="AP69" s="243">
        <v>146000</v>
      </c>
      <c r="AQ69" s="244" t="s">
        <v>105</v>
      </c>
      <c r="AR69" s="245">
        <v>155000</v>
      </c>
    </row>
    <row r="70" spans="2:44" ht="15" customHeight="1" x14ac:dyDescent="0.15">
      <c r="B70" s="50"/>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47"/>
      <c r="AN70" s="241">
        <v>13</v>
      </c>
      <c r="AO70" s="248">
        <v>160000</v>
      </c>
      <c r="AP70" s="246">
        <v>155000</v>
      </c>
      <c r="AQ70" s="244" t="s">
        <v>105</v>
      </c>
      <c r="AR70" s="249">
        <v>165000</v>
      </c>
    </row>
    <row r="71" spans="2:44" ht="15" customHeight="1" x14ac:dyDescent="0.15">
      <c r="B71" s="50"/>
      <c r="C71" s="9"/>
      <c r="D71" s="84" t="s">
        <v>97</v>
      </c>
      <c r="E71" s="107" t="str">
        <f>IF(E69="","",IF($Z$25=H69,"",IF(H69=12,E69+1,E69)))</f>
        <v/>
      </c>
      <c r="F71" s="107"/>
      <c r="G71" s="9" t="s">
        <v>7</v>
      </c>
      <c r="H71" s="107" t="str">
        <f>IF(H69="","",IF($Z$25=H69,"",IF(H69=12,1,H69+1)))</f>
        <v/>
      </c>
      <c r="I71" s="107"/>
      <c r="J71" s="9" t="s">
        <v>30</v>
      </c>
      <c r="K71" s="9"/>
      <c r="L71" s="9" t="s">
        <v>48</v>
      </c>
      <c r="M71" s="99" t="e">
        <f>$U$55</f>
        <v>#N/A</v>
      </c>
      <c r="N71" s="100"/>
      <c r="O71" s="100"/>
      <c r="P71" s="9" t="s">
        <v>82</v>
      </c>
      <c r="Q71" s="101">
        <v>67</v>
      </c>
      <c r="R71" s="102"/>
      <c r="S71" s="102"/>
      <c r="T71" s="102"/>
      <c r="U71" s="102"/>
      <c r="V71" s="102"/>
      <c r="W71" s="9" t="s">
        <v>61</v>
      </c>
      <c r="X71" s="107"/>
      <c r="Y71" s="107"/>
      <c r="Z71" s="107"/>
      <c r="AA71" s="9" t="s">
        <v>64</v>
      </c>
      <c r="AB71" s="99" t="str">
        <f>IF(X71="","",ROUNDDOWN(M71*(Q71/100),0)*X71)</f>
        <v/>
      </c>
      <c r="AC71" s="100"/>
      <c r="AD71" s="100"/>
      <c r="AE71" s="100"/>
      <c r="AF71" s="9" t="s">
        <v>18</v>
      </c>
      <c r="AG71" s="47"/>
      <c r="AN71" s="241">
        <v>14</v>
      </c>
      <c r="AO71" s="250">
        <v>170000</v>
      </c>
      <c r="AP71" s="247">
        <v>165000</v>
      </c>
      <c r="AQ71" s="244" t="s">
        <v>105</v>
      </c>
      <c r="AR71" s="251">
        <v>175000</v>
      </c>
    </row>
    <row r="72" spans="2:44" x14ac:dyDescent="0.15">
      <c r="B72" s="50"/>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47"/>
      <c r="AN72" s="241">
        <v>15</v>
      </c>
      <c r="AO72" s="250">
        <v>180000</v>
      </c>
      <c r="AP72" s="247">
        <v>175000</v>
      </c>
      <c r="AQ72" s="244" t="s">
        <v>105</v>
      </c>
      <c r="AR72" s="251">
        <v>185000</v>
      </c>
    </row>
    <row r="73" spans="2:44" x14ac:dyDescent="0.15">
      <c r="B73" s="50"/>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47"/>
      <c r="AN73" s="241">
        <v>16</v>
      </c>
      <c r="AO73" s="250">
        <v>190000</v>
      </c>
      <c r="AP73" s="247">
        <v>185000</v>
      </c>
      <c r="AQ73" s="244" t="s">
        <v>105</v>
      </c>
      <c r="AR73" s="251">
        <v>195000</v>
      </c>
    </row>
    <row r="74" spans="2:44" x14ac:dyDescent="0.15">
      <c r="B74" s="50"/>
      <c r="C74" s="9"/>
      <c r="D74" s="9"/>
      <c r="E74" s="9"/>
      <c r="F74" s="9"/>
      <c r="G74" s="9"/>
      <c r="H74" s="9"/>
      <c r="I74" s="9"/>
      <c r="J74" s="9"/>
      <c r="K74" s="9"/>
      <c r="L74" s="9"/>
      <c r="M74" s="9"/>
      <c r="N74" s="9"/>
      <c r="O74" s="9"/>
      <c r="P74" s="9"/>
      <c r="Q74" s="9" t="s">
        <v>65</v>
      </c>
      <c r="R74" s="9"/>
      <c r="S74" s="9"/>
      <c r="T74" s="9"/>
      <c r="U74" s="9"/>
      <c r="V74" s="9"/>
      <c r="W74" s="9"/>
      <c r="X74" s="142">
        <f>SUM(X65:Z71)</f>
        <v>0</v>
      </c>
      <c r="Y74" s="142"/>
      <c r="Z74" s="142"/>
      <c r="AA74" s="9" t="s">
        <v>9</v>
      </c>
      <c r="AB74" s="9"/>
      <c r="AC74" s="9"/>
      <c r="AD74" s="9"/>
      <c r="AE74" s="9"/>
      <c r="AF74" s="9"/>
      <c r="AG74" s="47"/>
      <c r="AN74" s="241">
        <v>17</v>
      </c>
      <c r="AO74" s="250">
        <v>200000</v>
      </c>
      <c r="AP74" s="247">
        <v>195000</v>
      </c>
      <c r="AQ74" s="244" t="s">
        <v>105</v>
      </c>
      <c r="AR74" s="251">
        <v>210000</v>
      </c>
    </row>
    <row r="75" spans="2:44" x14ac:dyDescent="0.15">
      <c r="B75" s="50"/>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47"/>
      <c r="AN75" s="241">
        <v>18</v>
      </c>
      <c r="AO75" s="250">
        <v>220000</v>
      </c>
      <c r="AP75" s="247">
        <v>210000</v>
      </c>
      <c r="AQ75" s="244" t="s">
        <v>105</v>
      </c>
      <c r="AR75" s="251">
        <v>230000</v>
      </c>
    </row>
    <row r="76" spans="2:44" x14ac:dyDescent="0.15">
      <c r="B76" s="50"/>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47"/>
      <c r="AN76" s="241">
        <v>19</v>
      </c>
      <c r="AO76" s="250">
        <v>240000</v>
      </c>
      <c r="AP76" s="247">
        <v>230000</v>
      </c>
      <c r="AQ76" s="244" t="s">
        <v>105</v>
      </c>
      <c r="AR76" s="251">
        <v>250000</v>
      </c>
    </row>
    <row r="77" spans="2:44" x14ac:dyDescent="0.15">
      <c r="B77" s="50"/>
      <c r="C77" s="9"/>
      <c r="D77" s="9"/>
      <c r="E77" s="9"/>
      <c r="F77" s="9"/>
      <c r="G77" s="9"/>
      <c r="H77" s="9"/>
      <c r="I77" s="9"/>
      <c r="J77" s="9"/>
      <c r="K77" s="9"/>
      <c r="L77" s="9"/>
      <c r="M77" s="9"/>
      <c r="N77" s="9"/>
      <c r="O77" s="9"/>
      <c r="P77" s="9"/>
      <c r="Q77" s="9" t="s">
        <v>66</v>
      </c>
      <c r="R77" s="9"/>
      <c r="S77" s="9"/>
      <c r="T77" s="9"/>
      <c r="U77" s="9"/>
      <c r="V77" s="99">
        <f>SUM(AB65:AE71)</f>
        <v>0</v>
      </c>
      <c r="W77" s="100"/>
      <c r="X77" s="100"/>
      <c r="Y77" s="100"/>
      <c r="Z77" s="100"/>
      <c r="AA77" s="9" t="s">
        <v>18</v>
      </c>
      <c r="AB77" s="9"/>
      <c r="AC77" s="9"/>
      <c r="AD77" s="9"/>
      <c r="AE77" s="9"/>
      <c r="AF77" s="9"/>
      <c r="AG77" s="47"/>
      <c r="AN77" s="241">
        <v>20</v>
      </c>
      <c r="AO77" s="250">
        <v>260000</v>
      </c>
      <c r="AP77" s="247">
        <v>250000</v>
      </c>
      <c r="AQ77" s="244" t="s">
        <v>105</v>
      </c>
      <c r="AR77" s="251">
        <v>270000</v>
      </c>
    </row>
    <row r="78" spans="2:44" x14ac:dyDescent="0.15">
      <c r="B78" s="50"/>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47"/>
      <c r="AN78" s="241">
        <v>21</v>
      </c>
      <c r="AO78" s="250">
        <v>280000</v>
      </c>
      <c r="AP78" s="247">
        <v>270000</v>
      </c>
      <c r="AQ78" s="244" t="s">
        <v>105</v>
      </c>
      <c r="AR78" s="251">
        <v>290000</v>
      </c>
    </row>
    <row r="79" spans="2:44" x14ac:dyDescent="0.15">
      <c r="B79" s="5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47"/>
      <c r="AN79" s="241">
        <v>22</v>
      </c>
      <c r="AO79" s="250">
        <v>300000</v>
      </c>
      <c r="AP79" s="247">
        <v>290000</v>
      </c>
      <c r="AQ79" s="244" t="s">
        <v>105</v>
      </c>
      <c r="AR79" s="251">
        <v>310000</v>
      </c>
    </row>
    <row r="80" spans="2:44" ht="19.5" customHeight="1" x14ac:dyDescent="0.15">
      <c r="B80" s="128" t="s">
        <v>67</v>
      </c>
      <c r="C80" s="129"/>
      <c r="D80" s="145"/>
      <c r="E80" s="145"/>
      <c r="F80" s="145"/>
      <c r="G80" s="145"/>
      <c r="H80" s="145"/>
      <c r="I80" s="130"/>
      <c r="J80" s="144" t="s">
        <v>68</v>
      </c>
      <c r="K80" s="129"/>
      <c r="L80" s="129"/>
      <c r="M80" s="129"/>
      <c r="N80" s="129"/>
      <c r="O80" s="129"/>
      <c r="P80" s="129"/>
      <c r="Q80" s="179"/>
      <c r="R80" s="144" t="s">
        <v>69</v>
      </c>
      <c r="S80" s="145"/>
      <c r="T80" s="145"/>
      <c r="U80" s="145"/>
      <c r="V80" s="145"/>
      <c r="W80" s="145"/>
      <c r="X80" s="145"/>
      <c r="Y80" s="130"/>
      <c r="Z80" s="144" t="s">
        <v>70</v>
      </c>
      <c r="AA80" s="145"/>
      <c r="AB80" s="145"/>
      <c r="AC80" s="145"/>
      <c r="AD80" s="145"/>
      <c r="AE80" s="145"/>
      <c r="AF80" s="145"/>
      <c r="AG80" s="189"/>
      <c r="AN80" s="241">
        <v>23</v>
      </c>
      <c r="AO80" s="250">
        <v>320000</v>
      </c>
      <c r="AP80" s="247">
        <v>310000</v>
      </c>
      <c r="AQ80" s="244" t="s">
        <v>105</v>
      </c>
      <c r="AR80" s="251">
        <v>330000</v>
      </c>
    </row>
    <row r="81" spans="2:44" ht="15" customHeight="1" x14ac:dyDescent="0.15">
      <c r="B81" s="134"/>
      <c r="C81" s="135"/>
      <c r="D81" s="135"/>
      <c r="E81" s="135" t="s">
        <v>7</v>
      </c>
      <c r="F81" s="135"/>
      <c r="G81" s="135" t="s">
        <v>8</v>
      </c>
      <c r="H81" s="135"/>
      <c r="I81" s="136" t="s">
        <v>9</v>
      </c>
      <c r="J81" s="148"/>
      <c r="K81" s="135"/>
      <c r="L81" s="135" t="s">
        <v>7</v>
      </c>
      <c r="M81" s="135"/>
      <c r="N81" s="135" t="s">
        <v>8</v>
      </c>
      <c r="O81" s="135"/>
      <c r="P81" s="135" t="s">
        <v>9</v>
      </c>
      <c r="Q81" s="136"/>
      <c r="R81" s="148"/>
      <c r="S81" s="135"/>
      <c r="T81" s="135"/>
      <c r="U81" s="135"/>
      <c r="V81" s="135"/>
      <c r="W81" s="135"/>
      <c r="X81" s="135" t="s">
        <v>9</v>
      </c>
      <c r="Y81" s="136"/>
      <c r="Z81" s="148"/>
      <c r="AA81" s="135"/>
      <c r="AB81" s="135"/>
      <c r="AC81" s="135"/>
      <c r="AD81" s="135"/>
      <c r="AE81" s="135"/>
      <c r="AF81" s="135" t="s">
        <v>18</v>
      </c>
      <c r="AG81" s="163"/>
      <c r="AN81" s="241">
        <v>24</v>
      </c>
      <c r="AO81" s="250">
        <v>340000</v>
      </c>
      <c r="AP81" s="247">
        <v>330000</v>
      </c>
      <c r="AQ81" s="244" t="s">
        <v>105</v>
      </c>
      <c r="AR81" s="251">
        <v>350000</v>
      </c>
    </row>
    <row r="82" spans="2:44" ht="15" customHeight="1" x14ac:dyDescent="0.15">
      <c r="B82" s="151"/>
      <c r="C82" s="142"/>
      <c r="D82" s="142"/>
      <c r="E82" s="142"/>
      <c r="F82" s="142"/>
      <c r="G82" s="142"/>
      <c r="H82" s="142"/>
      <c r="I82" s="143"/>
      <c r="J82" s="149"/>
      <c r="K82" s="142"/>
      <c r="L82" s="142"/>
      <c r="M82" s="142"/>
      <c r="N82" s="142"/>
      <c r="O82" s="142"/>
      <c r="P82" s="142"/>
      <c r="Q82" s="143"/>
      <c r="R82" s="149"/>
      <c r="S82" s="142"/>
      <c r="T82" s="142"/>
      <c r="U82" s="142"/>
      <c r="V82" s="142"/>
      <c r="W82" s="142"/>
      <c r="X82" s="142"/>
      <c r="Y82" s="143"/>
      <c r="Z82" s="149"/>
      <c r="AA82" s="142"/>
      <c r="AB82" s="142"/>
      <c r="AC82" s="142"/>
      <c r="AD82" s="142"/>
      <c r="AE82" s="142"/>
      <c r="AF82" s="142"/>
      <c r="AG82" s="164"/>
      <c r="AN82" s="241">
        <v>25</v>
      </c>
      <c r="AO82" s="250">
        <v>360000</v>
      </c>
      <c r="AP82" s="247">
        <v>350000</v>
      </c>
      <c r="AQ82" s="244" t="s">
        <v>105</v>
      </c>
      <c r="AR82" s="251">
        <v>370000</v>
      </c>
    </row>
    <row r="83" spans="2:44" ht="15" customHeight="1" x14ac:dyDescent="0.15">
      <c r="B83" s="131"/>
      <c r="C83" s="132"/>
      <c r="D83" s="132"/>
      <c r="E83" s="132"/>
      <c r="F83" s="132"/>
      <c r="G83" s="132"/>
      <c r="H83" s="132"/>
      <c r="I83" s="133"/>
      <c r="J83" s="150"/>
      <c r="K83" s="132"/>
      <c r="L83" s="132"/>
      <c r="M83" s="132"/>
      <c r="N83" s="132"/>
      <c r="O83" s="132"/>
      <c r="P83" s="132"/>
      <c r="Q83" s="133"/>
      <c r="R83" s="150"/>
      <c r="S83" s="132"/>
      <c r="T83" s="132"/>
      <c r="U83" s="132"/>
      <c r="V83" s="132"/>
      <c r="W83" s="132"/>
      <c r="X83" s="132"/>
      <c r="Y83" s="133"/>
      <c r="Z83" s="150"/>
      <c r="AA83" s="132"/>
      <c r="AB83" s="132"/>
      <c r="AC83" s="132"/>
      <c r="AD83" s="132"/>
      <c r="AE83" s="132"/>
      <c r="AF83" s="132"/>
      <c r="AG83" s="165"/>
      <c r="AN83" s="241">
        <v>26</v>
      </c>
      <c r="AO83" s="250">
        <v>380000</v>
      </c>
      <c r="AP83" s="247">
        <v>370000</v>
      </c>
      <c r="AQ83" s="244" t="s">
        <v>105</v>
      </c>
      <c r="AR83" s="251">
        <v>395000</v>
      </c>
    </row>
    <row r="84" spans="2:44" x14ac:dyDescent="0.15">
      <c r="B84" s="50"/>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47"/>
      <c r="AN84" s="241">
        <v>27</v>
      </c>
      <c r="AO84" s="250">
        <v>410000</v>
      </c>
      <c r="AP84" s="247">
        <v>395000</v>
      </c>
      <c r="AQ84" s="244" t="s">
        <v>105</v>
      </c>
      <c r="AR84" s="251">
        <v>425000</v>
      </c>
    </row>
    <row r="85" spans="2:44" x14ac:dyDescent="0.15">
      <c r="B85" s="50"/>
      <c r="C85" s="9"/>
      <c r="D85" s="9" t="s">
        <v>71</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47"/>
      <c r="AN85" s="241">
        <v>28</v>
      </c>
      <c r="AO85" s="250">
        <v>440000</v>
      </c>
      <c r="AP85" s="247">
        <v>425000</v>
      </c>
      <c r="AQ85" s="244" t="s">
        <v>105</v>
      </c>
      <c r="AR85" s="251">
        <v>455000</v>
      </c>
    </row>
    <row r="86" spans="2:44" x14ac:dyDescent="0.15">
      <c r="B86" s="50"/>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47"/>
      <c r="AN86" s="241">
        <v>29</v>
      </c>
      <c r="AO86" s="250">
        <v>470000</v>
      </c>
      <c r="AP86" s="247">
        <v>455000</v>
      </c>
      <c r="AQ86" s="244" t="s">
        <v>105</v>
      </c>
      <c r="AR86" s="251">
        <v>485000</v>
      </c>
    </row>
    <row r="87" spans="2:44" x14ac:dyDescent="0.15">
      <c r="B87" s="50"/>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47"/>
      <c r="AN87" s="241">
        <v>30</v>
      </c>
      <c r="AO87" s="250">
        <v>500000</v>
      </c>
      <c r="AP87" s="247">
        <v>485000</v>
      </c>
      <c r="AQ87" s="244" t="s">
        <v>105</v>
      </c>
      <c r="AR87" s="251">
        <v>515000</v>
      </c>
    </row>
    <row r="88" spans="2:44" x14ac:dyDescent="0.15">
      <c r="B88" s="50"/>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47"/>
      <c r="AN88" s="241">
        <v>31</v>
      </c>
      <c r="AO88" s="250">
        <v>530000</v>
      </c>
      <c r="AP88" s="247">
        <v>515000</v>
      </c>
      <c r="AQ88" s="244" t="s">
        <v>105</v>
      </c>
      <c r="AR88" s="251">
        <v>545000</v>
      </c>
    </row>
    <row r="89" spans="2:44" x14ac:dyDescent="0.15">
      <c r="B89" s="50"/>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47"/>
      <c r="AN89" s="241">
        <v>32</v>
      </c>
      <c r="AO89" s="250">
        <v>560000</v>
      </c>
      <c r="AP89" s="247">
        <v>545000</v>
      </c>
      <c r="AQ89" s="244" t="s">
        <v>105</v>
      </c>
      <c r="AR89" s="251">
        <v>575000</v>
      </c>
    </row>
    <row r="90" spans="2:44" x14ac:dyDescent="0.15">
      <c r="B90" s="50"/>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47"/>
      <c r="AN90" s="241">
        <v>33</v>
      </c>
      <c r="AO90" s="250">
        <v>590000</v>
      </c>
      <c r="AP90" s="247">
        <v>575000</v>
      </c>
      <c r="AQ90" s="244" t="s">
        <v>105</v>
      </c>
      <c r="AR90" s="251">
        <v>605000</v>
      </c>
    </row>
    <row r="91" spans="2:44" x14ac:dyDescent="0.15">
      <c r="B91" s="50"/>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47"/>
      <c r="AN91" s="241">
        <v>34</v>
      </c>
      <c r="AO91" s="250">
        <v>620000</v>
      </c>
      <c r="AP91" s="247">
        <v>605000</v>
      </c>
      <c r="AQ91" s="244" t="s">
        <v>105</v>
      </c>
      <c r="AR91" s="251">
        <v>635000</v>
      </c>
    </row>
    <row r="92" spans="2:44" x14ac:dyDescent="0.15">
      <c r="B92" s="5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47"/>
      <c r="AN92" s="241">
        <v>35</v>
      </c>
      <c r="AO92" s="250">
        <v>650000</v>
      </c>
      <c r="AP92" s="247">
        <v>635000</v>
      </c>
      <c r="AQ92" s="244" t="s">
        <v>105</v>
      </c>
      <c r="AR92" s="251">
        <v>665000</v>
      </c>
    </row>
    <row r="93" spans="2:44" x14ac:dyDescent="0.15">
      <c r="B93" s="50"/>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47"/>
      <c r="AN93" s="241">
        <v>36</v>
      </c>
      <c r="AO93" s="250">
        <v>680000</v>
      </c>
      <c r="AP93" s="247">
        <v>665000</v>
      </c>
      <c r="AQ93" s="244" t="s">
        <v>105</v>
      </c>
      <c r="AR93" s="251">
        <v>695000</v>
      </c>
    </row>
    <row r="94" spans="2:44" x14ac:dyDescent="0.15">
      <c r="B94" s="50"/>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47"/>
      <c r="AN94" s="241">
        <v>37</v>
      </c>
      <c r="AO94" s="250">
        <v>710000</v>
      </c>
      <c r="AP94" s="247">
        <v>695000</v>
      </c>
      <c r="AQ94" s="244" t="s">
        <v>105</v>
      </c>
      <c r="AR94" s="251">
        <v>730000</v>
      </c>
    </row>
    <row r="95" spans="2:44" x14ac:dyDescent="0.15">
      <c r="B95" s="50"/>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47"/>
      <c r="AN95" s="241">
        <v>38</v>
      </c>
      <c r="AO95" s="250">
        <v>750000</v>
      </c>
      <c r="AP95" s="247">
        <v>730000</v>
      </c>
      <c r="AQ95" s="244" t="s">
        <v>105</v>
      </c>
      <c r="AR95" s="251">
        <v>770000</v>
      </c>
    </row>
    <row r="96" spans="2:44" x14ac:dyDescent="0.15">
      <c r="B96" s="50"/>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47"/>
      <c r="AN96" s="241">
        <v>39</v>
      </c>
      <c r="AO96" s="250">
        <v>790000</v>
      </c>
      <c r="AP96" s="247">
        <v>770000</v>
      </c>
      <c r="AQ96" s="244" t="s">
        <v>105</v>
      </c>
      <c r="AR96" s="251">
        <v>810000</v>
      </c>
    </row>
    <row r="97" spans="2:44" x14ac:dyDescent="0.15">
      <c r="B97" s="50"/>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47"/>
      <c r="AN97" s="241">
        <v>40</v>
      </c>
      <c r="AO97" s="250">
        <v>830000</v>
      </c>
      <c r="AP97" s="247">
        <v>810000</v>
      </c>
      <c r="AQ97" s="244" t="s">
        <v>105</v>
      </c>
      <c r="AR97" s="251">
        <v>855000</v>
      </c>
    </row>
    <row r="98" spans="2:44" x14ac:dyDescent="0.15">
      <c r="B98" s="50"/>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47"/>
      <c r="AN98" s="241">
        <v>41</v>
      </c>
      <c r="AO98" s="250">
        <v>880000</v>
      </c>
      <c r="AP98" s="247">
        <v>855000</v>
      </c>
      <c r="AQ98" s="244" t="s">
        <v>105</v>
      </c>
      <c r="AR98" s="251">
        <v>905000</v>
      </c>
    </row>
    <row r="99" spans="2:44" x14ac:dyDescent="0.15">
      <c r="B99" s="50"/>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47"/>
      <c r="AN99" s="241">
        <v>42</v>
      </c>
      <c r="AO99" s="250">
        <v>930000</v>
      </c>
      <c r="AP99" s="247">
        <v>905000</v>
      </c>
      <c r="AQ99" s="244" t="s">
        <v>105</v>
      </c>
      <c r="AR99" s="251">
        <v>955000</v>
      </c>
    </row>
    <row r="100" spans="2:44" x14ac:dyDescent="0.15">
      <c r="B100" s="50"/>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47"/>
      <c r="AN100" s="241">
        <v>43</v>
      </c>
      <c r="AO100" s="250">
        <v>980000</v>
      </c>
      <c r="AP100" s="247">
        <v>955000</v>
      </c>
      <c r="AQ100" s="244" t="s">
        <v>105</v>
      </c>
      <c r="AR100" s="251">
        <v>1005000</v>
      </c>
    </row>
    <row r="101" spans="2:44" x14ac:dyDescent="0.15">
      <c r="B101" s="50"/>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47"/>
      <c r="AN101" s="241">
        <v>44</v>
      </c>
      <c r="AO101" s="250">
        <v>1030000</v>
      </c>
      <c r="AP101" s="247">
        <v>1005000</v>
      </c>
      <c r="AQ101" s="244" t="s">
        <v>105</v>
      </c>
      <c r="AR101" s="251">
        <v>1055000</v>
      </c>
    </row>
    <row r="102" spans="2:44" x14ac:dyDescent="0.15">
      <c r="B102" s="50"/>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47"/>
      <c r="AN102" s="241">
        <v>45</v>
      </c>
      <c r="AO102" s="250">
        <v>1090000</v>
      </c>
      <c r="AP102" s="247">
        <v>1055000</v>
      </c>
      <c r="AQ102" s="244" t="s">
        <v>105</v>
      </c>
      <c r="AR102" s="251">
        <v>1115000</v>
      </c>
    </row>
    <row r="103" spans="2:44" x14ac:dyDescent="0.15">
      <c r="B103" s="5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47"/>
      <c r="AN103" s="241">
        <v>46</v>
      </c>
      <c r="AO103" s="250">
        <v>1150000</v>
      </c>
      <c r="AP103" s="247">
        <v>1115000</v>
      </c>
      <c r="AQ103" s="244" t="s">
        <v>105</v>
      </c>
      <c r="AR103" s="251">
        <v>1175000</v>
      </c>
    </row>
    <row r="104" spans="2:44" x14ac:dyDescent="0.15">
      <c r="B104" s="5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47"/>
      <c r="AN104" s="241">
        <v>47</v>
      </c>
      <c r="AO104" s="250">
        <v>1210000</v>
      </c>
      <c r="AP104" s="247">
        <v>1175000</v>
      </c>
      <c r="AQ104" s="244" t="s">
        <v>105</v>
      </c>
      <c r="AR104" s="251">
        <v>1235000</v>
      </c>
    </row>
    <row r="105" spans="2:44" x14ac:dyDescent="0.15">
      <c r="B105" s="50"/>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47"/>
      <c r="AN105" s="241">
        <v>48</v>
      </c>
      <c r="AO105" s="250">
        <v>1270000</v>
      </c>
      <c r="AP105" s="247">
        <v>1235000</v>
      </c>
      <c r="AQ105" s="244" t="s">
        <v>105</v>
      </c>
      <c r="AR105" s="251">
        <v>1295000</v>
      </c>
    </row>
    <row r="106" spans="2:44" x14ac:dyDescent="0.15">
      <c r="B106" s="50"/>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47"/>
      <c r="AN106" s="241">
        <v>49</v>
      </c>
      <c r="AO106" s="250">
        <v>1330000</v>
      </c>
      <c r="AP106" s="247">
        <v>1295000</v>
      </c>
      <c r="AQ106" s="244" t="s">
        <v>105</v>
      </c>
      <c r="AR106" s="251">
        <v>1355000</v>
      </c>
    </row>
    <row r="107" spans="2:44" x14ac:dyDescent="0.15">
      <c r="B107" s="50"/>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47"/>
      <c r="AN107" s="241">
        <v>50</v>
      </c>
      <c r="AO107" s="250">
        <v>1390000</v>
      </c>
      <c r="AP107" s="247">
        <v>1355000</v>
      </c>
      <c r="AQ107" s="244" t="s">
        <v>105</v>
      </c>
      <c r="AR107" s="251"/>
    </row>
    <row r="108" spans="2:44" ht="14.25" thickBot="1" x14ac:dyDescent="0.2">
      <c r="B108" s="51"/>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53"/>
    </row>
  </sheetData>
  <sheetProtection algorithmName="SHA-512" hashValue="8b8nFfdo3u/oWdCjertBffSA9i5sYqqSK3DcFJgB0zNMK7z6ter0ZyQBPG+WBMCo7CohMsxefc06AiBUNxQEGA==" saltValue="Oxxwz6QsWtKUFXnkl9EEiw==" spinCount="100000" sheet="1" objects="1" scenarios="1"/>
  <autoFilter ref="AN57:AO57">
    <sortState ref="AN57:AO99">
      <sortCondition ref="AN56"/>
    </sortState>
  </autoFilter>
  <mergeCells count="137">
    <mergeCell ref="K6:Y6"/>
    <mergeCell ref="AP49:AQ49"/>
    <mergeCell ref="AE2:AG2"/>
    <mergeCell ref="S2:U2"/>
    <mergeCell ref="V2:X2"/>
    <mergeCell ref="Y2:AA2"/>
    <mergeCell ref="AB2:AD2"/>
    <mergeCell ref="T50:Z50"/>
    <mergeCell ref="AA50:AG50"/>
    <mergeCell ref="AA49:AG49"/>
    <mergeCell ref="P10:AE11"/>
    <mergeCell ref="L14:R14"/>
    <mergeCell ref="O15:P15"/>
    <mergeCell ref="T19:U19"/>
    <mergeCell ref="J20:U21"/>
    <mergeCell ref="J22:U23"/>
    <mergeCell ref="S12:T12"/>
    <mergeCell ref="U12:V12"/>
    <mergeCell ref="Q15:R15"/>
    <mergeCell ref="T14:Z14"/>
    <mergeCell ref="M15:N15"/>
    <mergeCell ref="Y15:Z15"/>
    <mergeCell ref="W12:X13"/>
    <mergeCell ref="K10:L12"/>
    <mergeCell ref="B80:I80"/>
    <mergeCell ref="J80:Q80"/>
    <mergeCell ref="J81:K83"/>
    <mergeCell ref="F30:G30"/>
    <mergeCell ref="I30:J30"/>
    <mergeCell ref="L30:M30"/>
    <mergeCell ref="AF15:AG15"/>
    <mergeCell ref="B8:H8"/>
    <mergeCell ref="S3:U4"/>
    <mergeCell ref="Z80:AG80"/>
    <mergeCell ref="V9:AG9"/>
    <mergeCell ref="D12:E12"/>
    <mergeCell ref="F12:G12"/>
    <mergeCell ref="H12:I12"/>
    <mergeCell ref="B11:I11"/>
    <mergeCell ref="B12:C12"/>
    <mergeCell ref="T49:Z49"/>
    <mergeCell ref="E46:AG47"/>
    <mergeCell ref="AD20:AG20"/>
    <mergeCell ref="B17:I19"/>
    <mergeCell ref="B10:I10"/>
    <mergeCell ref="V20:AC21"/>
    <mergeCell ref="V22:AC23"/>
    <mergeCell ref="AD21:AG21"/>
    <mergeCell ref="AG81:AG83"/>
    <mergeCell ref="X81:X83"/>
    <mergeCell ref="Y81:Y83"/>
    <mergeCell ref="Z81:AE83"/>
    <mergeCell ref="AF81:AF83"/>
    <mergeCell ref="Z12:AA12"/>
    <mergeCell ref="AD22:AG23"/>
    <mergeCell ref="T26:U26"/>
    <mergeCell ref="Z26:AA26"/>
    <mergeCell ref="AF26:AG26"/>
    <mergeCell ref="AF14:AG14"/>
    <mergeCell ref="AD26:AE26"/>
    <mergeCell ref="S39:T39"/>
    <mergeCell ref="X74:Z74"/>
    <mergeCell ref="V77:Z77"/>
    <mergeCell ref="X69:Z69"/>
    <mergeCell ref="X71:Z71"/>
    <mergeCell ref="T31:AF32"/>
    <mergeCell ref="T33:AD33"/>
    <mergeCell ref="B13:C13"/>
    <mergeCell ref="U15:V15"/>
    <mergeCell ref="E81:E83"/>
    <mergeCell ref="G81:G83"/>
    <mergeCell ref="I81:I83"/>
    <mergeCell ref="R80:Y80"/>
    <mergeCell ref="N26:O26"/>
    <mergeCell ref="L81:L83"/>
    <mergeCell ref="M81:M83"/>
    <mergeCell ref="N81:N83"/>
    <mergeCell ref="O81:O83"/>
    <mergeCell ref="Q81:Q83"/>
    <mergeCell ref="R81:W83"/>
    <mergeCell ref="P81:P83"/>
    <mergeCell ref="B81:D83"/>
    <mergeCell ref="F81:F83"/>
    <mergeCell ref="H81:H83"/>
    <mergeCell ref="S18:T18"/>
    <mergeCell ref="V18:AB18"/>
    <mergeCell ref="L26:M26"/>
    <mergeCell ref="R26:S26"/>
    <mergeCell ref="B20:I23"/>
    <mergeCell ref="X26:Y26"/>
    <mergeCell ref="W15:X15"/>
    <mergeCell ref="J27:N27"/>
    <mergeCell ref="P27:T27"/>
    <mergeCell ref="V27:Z27"/>
    <mergeCell ref="AB27:AF27"/>
    <mergeCell ref="H69:I69"/>
    <mergeCell ref="H71:I71"/>
    <mergeCell ref="M39:N39"/>
    <mergeCell ref="I8:U8"/>
    <mergeCell ref="V8:AG8"/>
    <mergeCell ref="AD12:AE12"/>
    <mergeCell ref="AB12:AC12"/>
    <mergeCell ref="I9:U9"/>
    <mergeCell ref="B35:I35"/>
    <mergeCell ref="B27:I27"/>
    <mergeCell ref="B14:I15"/>
    <mergeCell ref="Q12:R12"/>
    <mergeCell ref="B24:I24"/>
    <mergeCell ref="B25:I25"/>
    <mergeCell ref="B26:I26"/>
    <mergeCell ref="J10:J11"/>
    <mergeCell ref="E65:F65"/>
    <mergeCell ref="E67:F67"/>
    <mergeCell ref="E69:F69"/>
    <mergeCell ref="E71:F71"/>
    <mergeCell ref="K55:O55"/>
    <mergeCell ref="U55:AA55"/>
    <mergeCell ref="H65:I65"/>
    <mergeCell ref="H67:I67"/>
    <mergeCell ref="X65:Z65"/>
    <mergeCell ref="X67:Z67"/>
    <mergeCell ref="P39:Q39"/>
    <mergeCell ref="AN54:AO54"/>
    <mergeCell ref="AP54:AR55"/>
    <mergeCell ref="AN55:AO55"/>
    <mergeCell ref="M65:O65"/>
    <mergeCell ref="AB65:AE65"/>
    <mergeCell ref="M67:O67"/>
    <mergeCell ref="M69:O69"/>
    <mergeCell ref="M71:O71"/>
    <mergeCell ref="Q65:V65"/>
    <mergeCell ref="Q67:V67"/>
    <mergeCell ref="Q69:V69"/>
    <mergeCell ref="Q71:V71"/>
    <mergeCell ref="AB67:AE67"/>
    <mergeCell ref="AB69:AE69"/>
    <mergeCell ref="AB71:AE71"/>
  </mergeCells>
  <phoneticPr fontId="2"/>
  <dataValidations count="4">
    <dataValidation type="list" showInputMessage="1" showErrorMessage="1" sqref="S18:T18">
      <formula1>$AN$58:$AN$107</formula1>
    </dataValidation>
    <dataValidation type="whole" imeMode="off" allowBlank="1" showInputMessage="1" showErrorMessage="1" sqref="B9:H9">
      <formula1>0</formula1>
      <formula2>9</formula2>
    </dataValidation>
    <dataValidation imeMode="hiragana" allowBlank="1" showInputMessage="1" showErrorMessage="1" sqref="I9:AG9 J22:AG23 T31:AF33"/>
    <dataValidation imeMode="off" allowBlank="1" showInputMessage="1" showErrorMessage="1" sqref="D13:V13 Y13:AE13 B16:AG16 F30:G30 I30:J30 L30:M30"/>
  </dataValidations>
  <printOptions horizontalCentered="1" verticalCentered="1"/>
  <pageMargins left="0.28999999999999998" right="0.33" top="0.36" bottom="0.21" header="0.41"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瀬島　秀平</cp:lastModifiedBy>
  <cp:lastPrinted>2022-09-26T05:40:33Z</cp:lastPrinted>
  <dcterms:created xsi:type="dcterms:W3CDTF">2005-08-26T07:01:54Z</dcterms:created>
  <dcterms:modified xsi:type="dcterms:W3CDTF">2022-10-27T01:36:46Z</dcterms:modified>
</cp:coreProperties>
</file>