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comments4.xml" ContentType="application/vnd.openxmlformats-officedocument.spreadsheetml.comments+xml"/>
  <Override PartName="/xl/drawings/drawing1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6.xml" ContentType="application/vnd.openxmlformats-officedocument.drawing+xml"/>
  <Override PartName="/xl/comments13.xml" ContentType="application/vnd.openxmlformats-officedocument.spreadsheetml.comments+xml"/>
  <Override PartName="/xl/drawings/drawing1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omments22.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landisk\disk1\令和５年度（2023年度）\R5_土木担当\★通知類【各年度追加➤次年度移動】\100-様式類\R060329 建設工事関係標準様式改定\01_施行\"/>
    </mc:Choice>
  </mc:AlternateContent>
  <bookViews>
    <workbookView xWindow="-15" yWindow="90" windowWidth="20730" windowHeight="11655" tabRatio="820" activeTab="1"/>
  </bookViews>
  <sheets>
    <sheet name="入力欄" sheetId="95" r:id="rId1"/>
    <sheet name="表紙" sheetId="69" r:id="rId2"/>
    <sheet name="目録 (土木)" sheetId="146" r:id="rId3"/>
    <sheet name="目録 (営繕)" sheetId="147" r:id="rId4"/>
    <sheet name="本人確認証" sheetId="131" r:id="rId5"/>
    <sheet name="第1号" sheetId="22" r:id="rId6"/>
    <sheet name="第1号(2)" sheetId="88" r:id="rId7"/>
    <sheet name="第2号" sheetId="67" r:id="rId8"/>
    <sheet name="第2号(2)" sheetId="68" r:id="rId9"/>
    <sheet name="営繕1" sheetId="9" r:id="rId10"/>
    <sheet name="第3号" sheetId="134" r:id="rId11"/>
    <sheet name="第4号" sheetId="97" r:id="rId12"/>
    <sheet name="第4号(2)" sheetId="104" r:id="rId13"/>
    <sheet name="土木1" sheetId="98" r:id="rId14"/>
    <sheet name="営繕2" sheetId="163" r:id="rId15"/>
    <sheet name="第5号" sheetId="99" r:id="rId16"/>
    <sheet name="第5号(2)" sheetId="100" r:id="rId17"/>
    <sheet name="第5号(3)" sheetId="105" r:id="rId18"/>
    <sheet name="第5号(4)" sheetId="13" r:id="rId19"/>
    <sheet name="第6号" sheetId="101" r:id="rId20"/>
    <sheet name="第7号" sheetId="17" r:id="rId21"/>
    <sheet name="第8号" sheetId="177" r:id="rId22"/>
    <sheet name="第8号 (印なし)" sheetId="178" r:id="rId23"/>
    <sheet name="第11条様式" sheetId="89" r:id="rId24"/>
    <sheet name="様式1・イ" sheetId="18" r:id="rId25"/>
    <sheet name="様式2・ロ" sheetId="19" r:id="rId26"/>
    <sheet name="営繕8" sheetId="168" r:id="rId27"/>
    <sheet name="営繕9" sheetId="169" r:id="rId28"/>
    <sheet name="第9号" sheetId="14" r:id="rId29"/>
    <sheet name="第10号" sheetId="117" r:id="rId30"/>
    <sheet name="第10号(印なし)" sheetId="118" r:id="rId31"/>
    <sheet name="土木2" sheetId="124" r:id="rId32"/>
    <sheet name="営繕3" sheetId="150" r:id="rId33"/>
    <sheet name="第11号" sheetId="102" r:id="rId34"/>
    <sheet name="第11号(印なし)" sheetId="103" r:id="rId35"/>
    <sheet name="別紙（第11号）" sheetId="4" r:id="rId36"/>
    <sheet name="営繕4" sheetId="5" r:id="rId37"/>
    <sheet name="営繕5" sheetId="151" r:id="rId38"/>
    <sheet name="営繕6" sheetId="7" r:id="rId39"/>
    <sheet name="第12号" sheetId="25" r:id="rId40"/>
    <sheet name="第13号" sheetId="31" r:id="rId41"/>
    <sheet name="営繕7" sheetId="149" r:id="rId42"/>
    <sheet name="第14号" sheetId="106" r:id="rId43"/>
    <sheet name="第14号(印なし)" sheetId="135" r:id="rId44"/>
    <sheet name="第15号" sheetId="30" r:id="rId45"/>
    <sheet name="土木3" sheetId="119" r:id="rId46"/>
    <sheet name="土木3(印なし)" sheetId="120" r:id="rId47"/>
    <sheet name="第16号" sheetId="107" r:id="rId48"/>
    <sheet name="第16号(印なし)" sheetId="108" r:id="rId49"/>
    <sheet name="第17号" sheetId="33" r:id="rId50"/>
    <sheet name="第18号" sheetId="65" r:id="rId51"/>
    <sheet name="第19号" sheetId="109" r:id="rId52"/>
    <sheet name="第20号" sheetId="110" r:id="rId53"/>
    <sheet name="第21号" sheetId="75" r:id="rId54"/>
    <sheet name="第22号" sheetId="82" r:id="rId55"/>
    <sheet name="第23号" sheetId="34" r:id="rId56"/>
    <sheet name="第24号" sheetId="35" r:id="rId57"/>
    <sheet name="第25号" sheetId="36" r:id="rId58"/>
    <sheet name="第26号" sheetId="37" r:id="rId59"/>
    <sheet name="第27号" sheetId="111" r:id="rId60"/>
    <sheet name="第28号" sheetId="39" r:id="rId61"/>
    <sheet name="第29号" sheetId="40" r:id="rId62"/>
    <sheet name="第30号" sheetId="41" r:id="rId63"/>
    <sheet name="第31号" sheetId="42" r:id="rId64"/>
    <sheet name="第32号" sheetId="43" r:id="rId65"/>
    <sheet name="別紙(第32号)" sheetId="44" r:id="rId66"/>
    <sheet name="第33号" sheetId="45" r:id="rId67"/>
    <sheet name="第34号" sheetId="46" r:id="rId68"/>
    <sheet name="第35号" sheetId="112" r:id="rId69"/>
    <sheet name="第36号" sheetId="138" r:id="rId70"/>
    <sheet name="第36号(2)" sheetId="172" r:id="rId71"/>
    <sheet name="第36号(3)" sheetId="170" r:id="rId72"/>
    <sheet name="第37号" sheetId="113" r:id="rId73"/>
    <sheet name="第38号" sheetId="114" r:id="rId74"/>
    <sheet name="第39号" sheetId="174" r:id="rId75"/>
    <sheet name="第39号(2)" sheetId="175" r:id="rId76"/>
    <sheet name="第39号(3)" sheetId="176" r:id="rId77"/>
    <sheet name="第40号" sheetId="115" r:id="rId78"/>
    <sheet name="第41号" sheetId="116" r:id="rId79"/>
    <sheet name="第42号" sheetId="56" r:id="rId80"/>
    <sheet name="別記様式1" sheetId="137" r:id="rId81"/>
    <sheet name="別記様式２" sheetId="165" r:id="rId82"/>
    <sheet name="土木4" sheetId="121" r:id="rId83"/>
    <sheet name="土木5" sheetId="141" r:id="rId84"/>
    <sheet name="土木5 (印なし)" sheetId="145" r:id="rId85"/>
    <sheet name="土木5-2" sheetId="142" r:id="rId86"/>
    <sheet name="土木6" sheetId="143" r:id="rId87"/>
    <sheet name="土木6 (印なし)" sheetId="144" r:id="rId88"/>
    <sheet name="土木7" sheetId="122" r:id="rId89"/>
    <sheet name="土木7(印なし)" sheetId="123" r:id="rId90"/>
    <sheet name="様式2-2" sheetId="85" r:id="rId91"/>
    <sheet name="参考様式3" sheetId="87" r:id="rId92"/>
    <sheet name="第43号" sheetId="126" r:id="rId93"/>
    <sheet name="第44号" sheetId="127" r:id="rId94"/>
    <sheet name="要領第8号" sheetId="167" r:id="rId95"/>
    <sheet name="要領第9号" sheetId="139" r:id="rId96"/>
    <sheet name="第45号" sheetId="62" r:id="rId97"/>
    <sheet name="別紙（第45号）" sheetId="63" r:id="rId98"/>
    <sheet name="第46号" sheetId="128" r:id="rId99"/>
    <sheet name="第46号(2)" sheetId="129" r:id="rId100"/>
    <sheet name="参考様式１" sheetId="48" r:id="rId101"/>
    <sheet name="様式17" sheetId="90" r:id="rId102"/>
    <sheet name="参考様式２" sheetId="86" r:id="rId103"/>
    <sheet name="様式1" sheetId="93" r:id="rId104"/>
    <sheet name="様式2" sheetId="94" r:id="rId105"/>
  </sheets>
  <externalReferences>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s>
  <definedNames>
    <definedName name="_______________________________l1" localSheetId="32">#REF!</definedName>
    <definedName name="_______________________________l1" localSheetId="37">#REF!</definedName>
    <definedName name="_______________________________l1" localSheetId="70">#REF!</definedName>
    <definedName name="_______________________________l1" localSheetId="22">#REF!</definedName>
    <definedName name="_______________________________l1" localSheetId="94">#REF!</definedName>
    <definedName name="_______________________________l1">#REF!</definedName>
    <definedName name="_______________________________l2" localSheetId="32">#REF!</definedName>
    <definedName name="_______________________________l2" localSheetId="37">#REF!</definedName>
    <definedName name="_______________________________l2" localSheetId="70">#REF!</definedName>
    <definedName name="_______________________________l2" localSheetId="22">#REF!</definedName>
    <definedName name="_______________________________l2" localSheetId="94">#REF!</definedName>
    <definedName name="_______________________________l2">#REF!</definedName>
    <definedName name="______________________________l1" localSheetId="32">#REF!</definedName>
    <definedName name="______________________________l1" localSheetId="37">#REF!</definedName>
    <definedName name="______________________________l1" localSheetId="70">#REF!</definedName>
    <definedName name="______________________________l1" localSheetId="22">#REF!</definedName>
    <definedName name="______________________________l1" localSheetId="94">#REF!</definedName>
    <definedName name="______________________________l1">#REF!</definedName>
    <definedName name="______________________________l2" localSheetId="70">#REF!</definedName>
    <definedName name="______________________________l2" localSheetId="22">#REF!</definedName>
    <definedName name="______________________________l2" localSheetId="94">#REF!</definedName>
    <definedName name="______________________________l2">#REF!</definedName>
    <definedName name="_____________________________l1" localSheetId="70">#REF!</definedName>
    <definedName name="_____________________________l1" localSheetId="22">#REF!</definedName>
    <definedName name="_____________________________l1" localSheetId="81">#REF!</definedName>
    <definedName name="_____________________________l1" localSheetId="94">#REF!</definedName>
    <definedName name="_____________________________l1">#REF!</definedName>
    <definedName name="_____________________________l2" localSheetId="70">#REF!</definedName>
    <definedName name="_____________________________l2" localSheetId="22">#REF!</definedName>
    <definedName name="_____________________________l2" localSheetId="81">#REF!</definedName>
    <definedName name="_____________________________l2" localSheetId="94">#REF!</definedName>
    <definedName name="_____________________________l2">#REF!</definedName>
    <definedName name="____________________________l1" localSheetId="70">#REF!</definedName>
    <definedName name="____________________________l1" localSheetId="22">#REF!</definedName>
    <definedName name="____________________________l1" localSheetId="81">#REF!</definedName>
    <definedName name="____________________________l1" localSheetId="94">#REF!</definedName>
    <definedName name="____________________________l1">#REF!</definedName>
    <definedName name="____________________________l2" localSheetId="70">#REF!</definedName>
    <definedName name="____________________________l2" localSheetId="22">#REF!</definedName>
    <definedName name="____________________________l2" localSheetId="94">#REF!</definedName>
    <definedName name="____________________________l2">#REF!</definedName>
    <definedName name="___________________________l1" localSheetId="70">#REF!</definedName>
    <definedName name="___________________________l1" localSheetId="22">#REF!</definedName>
    <definedName name="___________________________l1" localSheetId="94">#REF!</definedName>
    <definedName name="___________________________l1">#REF!</definedName>
    <definedName name="___________________________l2" localSheetId="70">#REF!</definedName>
    <definedName name="___________________________l2" localSheetId="22">#REF!</definedName>
    <definedName name="___________________________l2" localSheetId="94">#REF!</definedName>
    <definedName name="___________________________l2">#REF!</definedName>
    <definedName name="__________________________l1" localSheetId="70">#REF!</definedName>
    <definedName name="__________________________l1" localSheetId="22">#REF!</definedName>
    <definedName name="__________________________l1" localSheetId="94">#REF!</definedName>
    <definedName name="__________________________l1">#REF!</definedName>
    <definedName name="__________________________l2" localSheetId="70">#REF!</definedName>
    <definedName name="__________________________l2" localSheetId="22">#REF!</definedName>
    <definedName name="__________________________l2" localSheetId="94">#REF!</definedName>
    <definedName name="__________________________l2">#REF!</definedName>
    <definedName name="_________________________l1" localSheetId="70">#REF!</definedName>
    <definedName name="_________________________l1" localSheetId="22">#REF!</definedName>
    <definedName name="_________________________l1" localSheetId="94">#REF!</definedName>
    <definedName name="_________________________l1">#REF!</definedName>
    <definedName name="_________________________l2" localSheetId="70">#REF!</definedName>
    <definedName name="_________________________l2" localSheetId="22">#REF!</definedName>
    <definedName name="_________________________l2" localSheetId="94">#REF!</definedName>
    <definedName name="_________________________l2">#REF!</definedName>
    <definedName name="________________________l1" localSheetId="70">#REF!</definedName>
    <definedName name="________________________l1" localSheetId="22">#REF!</definedName>
    <definedName name="________________________l1" localSheetId="94">#REF!</definedName>
    <definedName name="________________________l1">#REF!</definedName>
    <definedName name="________________________l2" localSheetId="70">#REF!</definedName>
    <definedName name="________________________l2" localSheetId="22">#REF!</definedName>
    <definedName name="________________________l2" localSheetId="94">#REF!</definedName>
    <definedName name="________________________l2">#REF!</definedName>
    <definedName name="_______________________l1" localSheetId="70">#REF!</definedName>
    <definedName name="_______________________l1" localSheetId="22">#REF!</definedName>
    <definedName name="_______________________l1" localSheetId="94">#REF!</definedName>
    <definedName name="_______________________l1">#REF!</definedName>
    <definedName name="_______________________l2" localSheetId="70">#REF!</definedName>
    <definedName name="_______________________l2" localSheetId="22">#REF!</definedName>
    <definedName name="_______________________l2" localSheetId="94">#REF!</definedName>
    <definedName name="_______________________l2">#REF!</definedName>
    <definedName name="______________________l1" localSheetId="70">#REF!</definedName>
    <definedName name="______________________l1" localSheetId="22">#REF!</definedName>
    <definedName name="______________________l1" localSheetId="94">#REF!</definedName>
    <definedName name="______________________l1">#REF!</definedName>
    <definedName name="______________________l2" localSheetId="70">#REF!</definedName>
    <definedName name="______________________l2" localSheetId="22">#REF!</definedName>
    <definedName name="______________________l2" localSheetId="94">#REF!</definedName>
    <definedName name="______________________l2">#REF!</definedName>
    <definedName name="_____________________l1" localSheetId="70">#REF!</definedName>
    <definedName name="_____________________l1" localSheetId="22">#REF!</definedName>
    <definedName name="_____________________l1" localSheetId="94">#REF!</definedName>
    <definedName name="_____________________l1">#REF!</definedName>
    <definedName name="_____________________l2" localSheetId="70">#REF!</definedName>
    <definedName name="_____________________l2" localSheetId="22">#REF!</definedName>
    <definedName name="_____________________l2" localSheetId="94">#REF!</definedName>
    <definedName name="_____________________l2">#REF!</definedName>
    <definedName name="____________________l1" localSheetId="70">#REF!</definedName>
    <definedName name="____________________l1" localSheetId="22">#REF!</definedName>
    <definedName name="____________________l1" localSheetId="94">#REF!</definedName>
    <definedName name="____________________l1">#REF!</definedName>
    <definedName name="____________________l2" localSheetId="70">#REF!</definedName>
    <definedName name="____________________l2" localSheetId="22">#REF!</definedName>
    <definedName name="____________________l2" localSheetId="94">#REF!</definedName>
    <definedName name="____________________l2">#REF!</definedName>
    <definedName name="___________________l1" localSheetId="70">#REF!</definedName>
    <definedName name="___________________l1" localSheetId="22">#REF!</definedName>
    <definedName name="___________________l1" localSheetId="94">#REF!</definedName>
    <definedName name="___________________l1">#REF!</definedName>
    <definedName name="___________________l2" localSheetId="70">#REF!</definedName>
    <definedName name="___________________l2" localSheetId="22">#REF!</definedName>
    <definedName name="___________________l2" localSheetId="94">#REF!</definedName>
    <definedName name="___________________l2">#REF!</definedName>
    <definedName name="__________________l1" localSheetId="70">#REF!</definedName>
    <definedName name="__________________l1" localSheetId="22">#REF!</definedName>
    <definedName name="__________________l1" localSheetId="94">#REF!</definedName>
    <definedName name="__________________l1">#REF!</definedName>
    <definedName name="__________________l2" localSheetId="70">#REF!</definedName>
    <definedName name="__________________l2" localSheetId="22">#REF!</definedName>
    <definedName name="__________________l2" localSheetId="94">#REF!</definedName>
    <definedName name="__________________l2">#REF!</definedName>
    <definedName name="_________________l1" localSheetId="70">#REF!</definedName>
    <definedName name="_________________l1" localSheetId="22">#REF!</definedName>
    <definedName name="_________________l1" localSheetId="94">#REF!</definedName>
    <definedName name="_________________l1">#REF!</definedName>
    <definedName name="_________________l2" localSheetId="70">#REF!</definedName>
    <definedName name="_________________l2" localSheetId="22">#REF!</definedName>
    <definedName name="_________________l2" localSheetId="94">#REF!</definedName>
    <definedName name="_________________l2">#REF!</definedName>
    <definedName name="________________l1" localSheetId="70">#REF!</definedName>
    <definedName name="________________l1" localSheetId="22">#REF!</definedName>
    <definedName name="________________l1" localSheetId="94">#REF!</definedName>
    <definedName name="________________l1">#REF!</definedName>
    <definedName name="________________l2" localSheetId="70">#REF!</definedName>
    <definedName name="________________l2" localSheetId="22">#REF!</definedName>
    <definedName name="________________l2" localSheetId="94">#REF!</definedName>
    <definedName name="________________l2">#REF!</definedName>
    <definedName name="_______________l1" localSheetId="70">#REF!</definedName>
    <definedName name="_______________l1" localSheetId="22">#REF!</definedName>
    <definedName name="_______________l1" localSheetId="94">#REF!</definedName>
    <definedName name="_______________l1">#REF!</definedName>
    <definedName name="_______________l2" localSheetId="70">#REF!</definedName>
    <definedName name="_______________l2" localSheetId="22">#REF!</definedName>
    <definedName name="_______________l2" localSheetId="94">#REF!</definedName>
    <definedName name="_______________l2">#REF!</definedName>
    <definedName name="______________l1" localSheetId="70">#REF!</definedName>
    <definedName name="______________l1" localSheetId="22">#REF!</definedName>
    <definedName name="______________l1" localSheetId="94">#REF!</definedName>
    <definedName name="______________l1">#REF!</definedName>
    <definedName name="______________l2" localSheetId="70">#REF!</definedName>
    <definedName name="______________l2" localSheetId="22">#REF!</definedName>
    <definedName name="______________l2" localSheetId="94">#REF!</definedName>
    <definedName name="______________l2">#REF!</definedName>
    <definedName name="_____________l1" localSheetId="70">#REF!</definedName>
    <definedName name="_____________l1" localSheetId="22">#REF!</definedName>
    <definedName name="_____________l1" localSheetId="94">#REF!</definedName>
    <definedName name="_____________l1">#REF!</definedName>
    <definedName name="_____________l2" localSheetId="70">#REF!</definedName>
    <definedName name="_____________l2" localSheetId="22">#REF!</definedName>
    <definedName name="_____________l2" localSheetId="94">#REF!</definedName>
    <definedName name="_____________l2">#REF!</definedName>
    <definedName name="____________l1" localSheetId="70">#REF!</definedName>
    <definedName name="____________l1" localSheetId="22">#REF!</definedName>
    <definedName name="____________l1" localSheetId="94">#REF!</definedName>
    <definedName name="____________l1">#REF!</definedName>
    <definedName name="____________l2" localSheetId="70">#REF!</definedName>
    <definedName name="____________l2" localSheetId="22">#REF!</definedName>
    <definedName name="____________l2" localSheetId="94">#REF!</definedName>
    <definedName name="____________l2">#REF!</definedName>
    <definedName name="___________l1" localSheetId="70">#REF!</definedName>
    <definedName name="___________l1" localSheetId="22">#REF!</definedName>
    <definedName name="___________l1" localSheetId="94">#REF!</definedName>
    <definedName name="___________l1">#REF!</definedName>
    <definedName name="___________l2" localSheetId="70">#REF!</definedName>
    <definedName name="___________l2" localSheetId="22">#REF!</definedName>
    <definedName name="___________l2" localSheetId="94">#REF!</definedName>
    <definedName name="___________l2">#REF!</definedName>
    <definedName name="__________l1" localSheetId="70">#REF!</definedName>
    <definedName name="__________l1" localSheetId="22">#REF!</definedName>
    <definedName name="__________l1" localSheetId="94">#REF!</definedName>
    <definedName name="__________l1">#REF!</definedName>
    <definedName name="__________l2" localSheetId="70">#REF!</definedName>
    <definedName name="__________l2" localSheetId="22">#REF!</definedName>
    <definedName name="__________l2" localSheetId="94">#REF!</definedName>
    <definedName name="__________l2">#REF!</definedName>
    <definedName name="_________l1" localSheetId="70">#REF!</definedName>
    <definedName name="_________l1" localSheetId="22">#REF!</definedName>
    <definedName name="_________l1" localSheetId="94">#REF!</definedName>
    <definedName name="_________l1">#REF!</definedName>
    <definedName name="_________l2" localSheetId="70">#REF!</definedName>
    <definedName name="_________l2" localSheetId="22">#REF!</definedName>
    <definedName name="_________l2" localSheetId="94">#REF!</definedName>
    <definedName name="_________l2">#REF!</definedName>
    <definedName name="________l1" localSheetId="70">#REF!</definedName>
    <definedName name="________l1" localSheetId="22">#REF!</definedName>
    <definedName name="________l1" localSheetId="94">#REF!</definedName>
    <definedName name="________l1">#REF!</definedName>
    <definedName name="________l2" localSheetId="70">#REF!</definedName>
    <definedName name="________l2" localSheetId="22">#REF!</definedName>
    <definedName name="________l2" localSheetId="94">#REF!</definedName>
    <definedName name="________l2">#REF!</definedName>
    <definedName name="_______l1" localSheetId="70">#REF!</definedName>
    <definedName name="_______l1" localSheetId="22">#REF!</definedName>
    <definedName name="_______l1" localSheetId="94">#REF!</definedName>
    <definedName name="_______l1">#REF!</definedName>
    <definedName name="_______l2" localSheetId="70">#REF!</definedName>
    <definedName name="_______l2" localSheetId="22">#REF!</definedName>
    <definedName name="_______l2" localSheetId="94">#REF!</definedName>
    <definedName name="_______l2">#REF!</definedName>
    <definedName name="______l1" localSheetId="70">#REF!</definedName>
    <definedName name="______l1" localSheetId="22">#REF!</definedName>
    <definedName name="______l1" localSheetId="94">#REF!</definedName>
    <definedName name="______l1">#REF!</definedName>
    <definedName name="______l2" localSheetId="70">#REF!</definedName>
    <definedName name="______l2" localSheetId="22">#REF!</definedName>
    <definedName name="______l2" localSheetId="94">#REF!</definedName>
    <definedName name="______l2">#REF!</definedName>
    <definedName name="_____l1" localSheetId="70">#REF!</definedName>
    <definedName name="_____l1" localSheetId="22">#REF!</definedName>
    <definedName name="_____l1" localSheetId="94">#REF!</definedName>
    <definedName name="_____l1">#REF!</definedName>
    <definedName name="_____l2" localSheetId="70">#REF!</definedName>
    <definedName name="_____l2" localSheetId="22">#REF!</definedName>
    <definedName name="_____l2" localSheetId="94">#REF!</definedName>
    <definedName name="_____l2">#REF!</definedName>
    <definedName name="____l1" localSheetId="70">#REF!</definedName>
    <definedName name="____l1" localSheetId="22">#REF!</definedName>
    <definedName name="____l1" localSheetId="94">#REF!</definedName>
    <definedName name="____l1">#REF!</definedName>
    <definedName name="____l2" localSheetId="70">#REF!</definedName>
    <definedName name="____l2" localSheetId="22">#REF!</definedName>
    <definedName name="____l2" localSheetId="94">#REF!</definedName>
    <definedName name="____l2">#REF!</definedName>
    <definedName name="___l1" localSheetId="70">#REF!</definedName>
    <definedName name="___l1" localSheetId="22">#REF!</definedName>
    <definedName name="___l1" localSheetId="94">#REF!</definedName>
    <definedName name="___l1">#REF!</definedName>
    <definedName name="___l2" localSheetId="70">#REF!</definedName>
    <definedName name="___l2" localSheetId="22">#REF!</definedName>
    <definedName name="___l2" localSheetId="94">#REF!</definedName>
    <definedName name="___l2">#REF!</definedName>
    <definedName name="__l1" localSheetId="70">#REF!</definedName>
    <definedName name="__l1" localSheetId="22">#REF!</definedName>
    <definedName name="__l1" localSheetId="94">#REF!</definedName>
    <definedName name="__l1">#REF!</definedName>
    <definedName name="__l2" localSheetId="70">#REF!</definedName>
    <definedName name="__l2" localSheetId="22">#REF!</definedName>
    <definedName name="__l2" localSheetId="94">#REF!</definedName>
    <definedName name="__l2">#REF!</definedName>
    <definedName name="_1H13棟数_延床_計" localSheetId="70">#REF!</definedName>
    <definedName name="_1H13棟数_延床_計" localSheetId="22">#REF!</definedName>
    <definedName name="_1H13棟数_延床_計" localSheetId="94">#REF!</definedName>
    <definedName name="_1H13棟数_延床_計">#REF!</definedName>
    <definedName name="_1l1_" localSheetId="70">#REF!</definedName>
    <definedName name="_1l1_" localSheetId="22">#REF!</definedName>
    <definedName name="_1l1_" localSheetId="94">#REF!</definedName>
    <definedName name="_1l1_">#REF!</definedName>
    <definedName name="_2l2_" localSheetId="70">#REF!</definedName>
    <definedName name="_2l2_" localSheetId="22">#REF!</definedName>
    <definedName name="_2l2_" localSheetId="94">#REF!</definedName>
    <definedName name="_2l2_">#REF!</definedName>
    <definedName name="_2棟T_H13all→H12" localSheetId="70">#REF!</definedName>
    <definedName name="_2棟T_H13all→H12" localSheetId="22">#REF!</definedName>
    <definedName name="_2棟T_H13all→H12" localSheetId="94">#REF!</definedName>
    <definedName name="_2棟T_H13all→H12">#REF!</definedName>
    <definedName name="_KYY1">[1]諸経費.T!$M$6</definedName>
    <definedName name="_KYY2">[1]諸経費.T!$M$15</definedName>
    <definedName name="_l1" localSheetId="70">#REF!</definedName>
    <definedName name="_l1" localSheetId="22">#REF!</definedName>
    <definedName name="_l1" localSheetId="94">#REF!</definedName>
    <definedName name="_l1">#REF!</definedName>
    <definedName name="_l2" localSheetId="70">#REF!</definedName>
    <definedName name="_l2" localSheetId="22">#REF!</definedName>
    <definedName name="_l2" localSheetId="94">#REF!</definedName>
    <definedName name="_l2">#REF!</definedName>
    <definedName name="_SZ1">[2]諸経費!$F$32</definedName>
    <definedName name="_SZ2">[3]諸経費!$K$40</definedName>
    <definedName name="_TAN1">[1]単価シート!$J$2:'[1]単価シート'!$J$181</definedName>
    <definedName name="_tan3">[4]単価シート!$J$2:$J$183</definedName>
    <definedName name="_UH1">[3]管理ｼｰﾄ!$E$14</definedName>
    <definedName name="A" localSheetId="70">#REF!</definedName>
    <definedName name="A" localSheetId="22">#REF!</definedName>
    <definedName name="A" localSheetId="94">#REF!</definedName>
    <definedName name="A">#REF!</definedName>
    <definedName name="A1_" localSheetId="70">#REF!</definedName>
    <definedName name="A1_" localSheetId="22">#REF!</definedName>
    <definedName name="A1_">#REF!</definedName>
    <definedName name="A2_" localSheetId="70">#REF!</definedName>
    <definedName name="A2_" localSheetId="22">#REF!</definedName>
    <definedName name="A2_">#REF!</definedName>
    <definedName name="ADD" localSheetId="70">#REF!</definedName>
    <definedName name="ADD" localSheetId="22">#REF!</definedName>
    <definedName name="ADD" localSheetId="94">#REF!</definedName>
    <definedName name="ADD">#REF!</definedName>
    <definedName name="B1_" localSheetId="70">#REF!</definedName>
    <definedName name="B1_" localSheetId="22">#REF!</definedName>
    <definedName name="B1_">#REF!</definedName>
    <definedName name="Cm" localSheetId="70">#REF!</definedName>
    <definedName name="Cm" localSheetId="22">#REF!</definedName>
    <definedName name="Cm" localSheetId="94">#REF!</definedName>
    <definedName name="Cm">#REF!</definedName>
    <definedName name="DEKIDAKA" localSheetId="70">#REF!</definedName>
    <definedName name="DEKIDAKA" localSheetId="22">#REF!</definedName>
    <definedName name="DEKIDAKA">#REF!</definedName>
    <definedName name="F" localSheetId="70">#REF!</definedName>
    <definedName name="F" localSheetId="22">#REF!</definedName>
    <definedName name="F" localSheetId="94">#REF!</definedName>
    <definedName name="F">#REF!</definedName>
    <definedName name="G">[2]諸経費!$M$19</definedName>
    <definedName name="GA" localSheetId="70">#REF!</definedName>
    <definedName name="GA" localSheetId="22">#REF!</definedName>
    <definedName name="GA">#REF!</definedName>
    <definedName name="GB" localSheetId="70">#REF!</definedName>
    <definedName name="GB" localSheetId="22">#REF!</definedName>
    <definedName name="GB">#REF!</definedName>
    <definedName name="GR">[5]諸経費計算!$B$15</definedName>
    <definedName name="gt" localSheetId="70">#REF!</definedName>
    <definedName name="gt" localSheetId="22">#REF!</definedName>
    <definedName name="gt">#REF!</definedName>
    <definedName name="H" localSheetId="70">#REF!</definedName>
    <definedName name="H" localSheetId="22">#REF!</definedName>
    <definedName name="H" localSheetId="94">#REF!</definedName>
    <definedName name="H">#REF!</definedName>
    <definedName name="H13棟数" localSheetId="70">#REF!</definedName>
    <definedName name="H13棟数" localSheetId="22">#REF!</definedName>
    <definedName name="H13棟数" localSheetId="94">#REF!</definedName>
    <definedName name="H13棟数">#REF!</definedName>
    <definedName name="hdai">[6]代価シート!$B$2:$B$128</definedName>
    <definedName name="hdai1">[6]代価シート!$J$2:$J$128</definedName>
    <definedName name="HG">[3]諸経費!$M$26</definedName>
    <definedName name="HIP">[3]諸経費!$M$34</definedName>
    <definedName name="HJY">[3]諸経費!$F$23</definedName>
    <definedName name="HK">[3]諸経費!$M$19</definedName>
    <definedName name="HKG">[3]諸経費!$F$30</definedName>
    <definedName name="HKK">[3]諸経費!$K$38</definedName>
    <definedName name="HTAN1">[6]単価シート!$J$2:$J$231</definedName>
    <definedName name="HUKK">[3]諸経費!$K$42</definedName>
    <definedName name="innsatu" localSheetId="70">#REF!</definedName>
    <definedName name="innsatu" localSheetId="22">#REF!</definedName>
    <definedName name="innsatu" localSheetId="94">#REF!</definedName>
    <definedName name="innsatu">#REF!</definedName>
    <definedName name="IP">[2]諸経費!$M$25</definedName>
    <definedName name="JY">[2]諸経費!$F$17</definedName>
    <definedName name="K">[2]諸経費!$M$14</definedName>
    <definedName name="KA" localSheetId="70">#REF!</definedName>
    <definedName name="KA" localSheetId="22">#REF!</definedName>
    <definedName name="KA">#REF!</definedName>
    <definedName name="KG">[2]諸経費!$F$22</definedName>
    <definedName name="KK">[2]諸経費!$F$30</definedName>
    <definedName name="knu" localSheetId="70">#REF!</definedName>
    <definedName name="knu" localSheetId="22">#REF!</definedName>
    <definedName name="knu">#REF!</definedName>
    <definedName name="ks" localSheetId="70">#REF!</definedName>
    <definedName name="ks" localSheetId="22">#REF!</definedName>
    <definedName name="ks">#REF!</definedName>
    <definedName name="kt" localSheetId="70">#REF!</definedName>
    <definedName name="kt" localSheetId="22">#REF!</definedName>
    <definedName name="kt">#REF!</definedName>
    <definedName name="LB" localSheetId="70">#REF!</definedName>
    <definedName name="LB" localSheetId="22">#REF!</definedName>
    <definedName name="LB" localSheetId="94">#REF!</definedName>
    <definedName name="LB">#REF!</definedName>
    <definedName name="M" localSheetId="70">#REF!</definedName>
    <definedName name="M" localSheetId="22">#REF!</definedName>
    <definedName name="M" localSheetId="94">#REF!</definedName>
    <definedName name="M">#REF!</definedName>
    <definedName name="m1s" localSheetId="70">#REF!</definedName>
    <definedName name="m1s" localSheetId="22">#REF!</definedName>
    <definedName name="m1s" localSheetId="94">#REF!</definedName>
    <definedName name="m1s">#REF!</definedName>
    <definedName name="MA" localSheetId="70">#REF!</definedName>
    <definedName name="MA" localSheetId="22">#REF!</definedName>
    <definedName name="MA">#REF!</definedName>
    <definedName name="MAIN" localSheetId="70">#REF!</definedName>
    <definedName name="MAIN" localSheetId="22">#REF!</definedName>
    <definedName name="MAIN">#REF!</definedName>
    <definedName name="mm" localSheetId="70">#REF!</definedName>
    <definedName name="mm" localSheetId="22">#REF!</definedName>
    <definedName name="mm" localSheetId="94">#REF!</definedName>
    <definedName name="mm">#REF!</definedName>
    <definedName name="n" localSheetId="70">#REF!</definedName>
    <definedName name="n" localSheetId="22">#REF!</definedName>
    <definedName name="n" localSheetId="94">#REF!</definedName>
    <definedName name="n">#REF!</definedName>
    <definedName name="N1_" localSheetId="70">#REF!</definedName>
    <definedName name="N1_" localSheetId="22">#REF!</definedName>
    <definedName name="N1_">#REF!</definedName>
    <definedName name="N10_" localSheetId="70">#REF!</definedName>
    <definedName name="N10_" localSheetId="22">#REF!</definedName>
    <definedName name="N10_">#REF!</definedName>
    <definedName name="N11_" localSheetId="70">#REF!</definedName>
    <definedName name="N11_" localSheetId="22">#REF!</definedName>
    <definedName name="N11_">#REF!</definedName>
    <definedName name="N12_" localSheetId="70">#REF!</definedName>
    <definedName name="N12_" localSheetId="22">#REF!</definedName>
    <definedName name="N12_">#REF!</definedName>
    <definedName name="N13_" localSheetId="70">#REF!</definedName>
    <definedName name="N13_" localSheetId="22">#REF!</definedName>
    <definedName name="N13_">#REF!</definedName>
    <definedName name="N14_" localSheetId="70">#REF!</definedName>
    <definedName name="N14_" localSheetId="22">#REF!</definedName>
    <definedName name="N14_">#REF!</definedName>
    <definedName name="N15_" localSheetId="70">#REF!</definedName>
    <definedName name="N15_" localSheetId="22">#REF!</definedName>
    <definedName name="N15_">#REF!</definedName>
    <definedName name="N16_" localSheetId="70">#REF!</definedName>
    <definedName name="N16_" localSheetId="22">#REF!</definedName>
    <definedName name="N16_">#REF!</definedName>
    <definedName name="N17_" localSheetId="70">#REF!</definedName>
    <definedName name="N17_" localSheetId="22">#REF!</definedName>
    <definedName name="N17_">#REF!</definedName>
    <definedName name="N2_" localSheetId="70">#REF!</definedName>
    <definedName name="N2_" localSheetId="22">#REF!</definedName>
    <definedName name="N2_">#REF!</definedName>
    <definedName name="N20_" localSheetId="70">#REF!</definedName>
    <definedName name="N20_" localSheetId="22">#REF!</definedName>
    <definedName name="N20_">#REF!</definedName>
    <definedName name="N21_" localSheetId="70">#REF!</definedName>
    <definedName name="N21_" localSheetId="22">#REF!</definedName>
    <definedName name="N21_">#REF!</definedName>
    <definedName name="N22_" localSheetId="70">#REF!</definedName>
    <definedName name="N22_" localSheetId="22">#REF!</definedName>
    <definedName name="N22_">#REF!</definedName>
    <definedName name="N23_" localSheetId="70">#REF!</definedName>
    <definedName name="N23_" localSheetId="22">#REF!</definedName>
    <definedName name="N23_">#REF!</definedName>
    <definedName name="N24_" localSheetId="70">#REF!</definedName>
    <definedName name="N24_" localSheetId="22">#REF!</definedName>
    <definedName name="N24_">#REF!</definedName>
    <definedName name="N25_" localSheetId="70">#REF!</definedName>
    <definedName name="N25_" localSheetId="22">#REF!</definedName>
    <definedName name="N25_">#REF!</definedName>
    <definedName name="N26_" localSheetId="70">#REF!</definedName>
    <definedName name="N26_" localSheetId="22">#REF!</definedName>
    <definedName name="N26_">#REF!</definedName>
    <definedName name="N27_" localSheetId="70">#REF!</definedName>
    <definedName name="N27_" localSheetId="22">#REF!</definedName>
    <definedName name="N27_">#REF!</definedName>
    <definedName name="N28_" localSheetId="70">#REF!</definedName>
    <definedName name="N28_" localSheetId="22">#REF!</definedName>
    <definedName name="N28_">#REF!</definedName>
    <definedName name="N29_" localSheetId="70">#REF!</definedName>
    <definedName name="N29_" localSheetId="22">#REF!</definedName>
    <definedName name="N29_">#REF!</definedName>
    <definedName name="N3_" localSheetId="70">#REF!</definedName>
    <definedName name="N3_" localSheetId="22">#REF!</definedName>
    <definedName name="N3_">#REF!</definedName>
    <definedName name="N30_" localSheetId="70">#REF!</definedName>
    <definedName name="N30_" localSheetId="22">#REF!</definedName>
    <definedName name="N30_">#REF!</definedName>
    <definedName name="N31_" localSheetId="70">#REF!</definedName>
    <definedName name="N31_" localSheetId="22">#REF!</definedName>
    <definedName name="N31_">#REF!</definedName>
    <definedName name="N32_" localSheetId="70">#REF!</definedName>
    <definedName name="N32_" localSheetId="22">#REF!</definedName>
    <definedName name="N32_">#REF!</definedName>
    <definedName name="N33_" localSheetId="70">#REF!</definedName>
    <definedName name="N33_" localSheetId="22">#REF!</definedName>
    <definedName name="N33_">#REF!</definedName>
    <definedName name="N34_" localSheetId="70">#REF!</definedName>
    <definedName name="N34_" localSheetId="22">#REF!</definedName>
    <definedName name="N34_">#REF!</definedName>
    <definedName name="N35_" localSheetId="70">#REF!</definedName>
    <definedName name="N35_" localSheetId="22">#REF!</definedName>
    <definedName name="N35_">#REF!</definedName>
    <definedName name="N36_" localSheetId="70">#REF!</definedName>
    <definedName name="N36_" localSheetId="22">#REF!</definedName>
    <definedName name="N36_">#REF!</definedName>
    <definedName name="N37_" localSheetId="70">#REF!</definedName>
    <definedName name="N37_" localSheetId="22">#REF!</definedName>
    <definedName name="N37_">#REF!</definedName>
    <definedName name="N38_" localSheetId="70">#REF!</definedName>
    <definedName name="N38_" localSheetId="22">#REF!</definedName>
    <definedName name="N38_">#REF!</definedName>
    <definedName name="N39_" localSheetId="70">#REF!</definedName>
    <definedName name="N39_" localSheetId="22">#REF!</definedName>
    <definedName name="N39_">#REF!</definedName>
    <definedName name="N4_" localSheetId="70">#REF!</definedName>
    <definedName name="N4_" localSheetId="22">#REF!</definedName>
    <definedName name="N4_">#REF!</definedName>
    <definedName name="N40_" localSheetId="70">#REF!</definedName>
    <definedName name="N40_" localSheetId="22">#REF!</definedName>
    <definedName name="N40_">#REF!</definedName>
    <definedName name="N41_" localSheetId="70">#REF!</definedName>
    <definedName name="N41_" localSheetId="22">#REF!</definedName>
    <definedName name="N41_">#REF!</definedName>
    <definedName name="N5_" localSheetId="70">#REF!</definedName>
    <definedName name="N5_" localSheetId="22">#REF!</definedName>
    <definedName name="N5_">#REF!</definedName>
    <definedName name="N50_" localSheetId="70">#REF!</definedName>
    <definedName name="N50_" localSheetId="22">#REF!</definedName>
    <definedName name="N50_">#REF!</definedName>
    <definedName name="N51_" localSheetId="70">#REF!</definedName>
    <definedName name="N51_" localSheetId="22">#REF!</definedName>
    <definedName name="N51_">#REF!</definedName>
    <definedName name="N52_" localSheetId="70">#REF!</definedName>
    <definedName name="N52_" localSheetId="22">#REF!</definedName>
    <definedName name="N52_">#REF!</definedName>
    <definedName name="N6_" localSheetId="70">#REF!</definedName>
    <definedName name="N6_" localSheetId="22">#REF!</definedName>
    <definedName name="N6_">#REF!</definedName>
    <definedName name="N7_" localSheetId="70">#REF!</definedName>
    <definedName name="N7_" localSheetId="22">#REF!</definedName>
    <definedName name="N7_">#REF!</definedName>
    <definedName name="N8_" localSheetId="70">#REF!</definedName>
    <definedName name="N8_" localSheetId="22">#REF!</definedName>
    <definedName name="N8_">#REF!</definedName>
    <definedName name="N9_" localSheetId="70">#REF!</definedName>
    <definedName name="N9_" localSheetId="22">#REF!</definedName>
    <definedName name="N9_">#REF!</definedName>
    <definedName name="name1">[7]ボーリング!$C$50:$C$58</definedName>
    <definedName name="name11">[7]ボーリング!$C$50:$C$58</definedName>
    <definedName name="name2">[7]ボーリング!$G$50:$G$58</definedName>
    <definedName name="name3">[7]ボーリング!$G$50:$G$58</definedName>
    <definedName name="NAME4" localSheetId="70">#REF!</definedName>
    <definedName name="NAME4" localSheetId="22">#REF!</definedName>
    <definedName name="NAME4">#REF!</definedName>
    <definedName name="NAME5" localSheetId="70">#REF!</definedName>
    <definedName name="NAME5" localSheetId="22">#REF!</definedName>
    <definedName name="NAME5">#REF!</definedName>
    <definedName name="NAME6" localSheetId="70">#REF!</definedName>
    <definedName name="NAME6" localSheetId="22">#REF!</definedName>
    <definedName name="NAME6">#REF!</definedName>
    <definedName name="NAME7" localSheetId="70">#REF!</definedName>
    <definedName name="NAME7" localSheetId="22">#REF!</definedName>
    <definedName name="NAME7">#REF!</definedName>
    <definedName name="P" localSheetId="70">#REF!</definedName>
    <definedName name="P" localSheetId="22">#REF!</definedName>
    <definedName name="P">#REF!</definedName>
    <definedName name="P1_" localSheetId="70">#REF!</definedName>
    <definedName name="P1_" localSheetId="22">#REF!</definedName>
    <definedName name="P1_">#REF!</definedName>
    <definedName name="P2_" localSheetId="70">#REF!</definedName>
    <definedName name="P2_" localSheetId="22">#REF!</definedName>
    <definedName name="P2_">#REF!</definedName>
    <definedName name="P3_" localSheetId="70">#REF!</definedName>
    <definedName name="P3_" localSheetId="22">#REF!</definedName>
    <definedName name="P3_">#REF!</definedName>
    <definedName name="P4_" localSheetId="70">#REF!</definedName>
    <definedName name="P4_" localSheetId="22">#REF!</definedName>
    <definedName name="P4_">#REF!</definedName>
    <definedName name="P5_" localSheetId="70">#REF!</definedName>
    <definedName name="P5_" localSheetId="22">#REF!</definedName>
    <definedName name="P5_">#REF!</definedName>
    <definedName name="P6_" localSheetId="70">#REF!</definedName>
    <definedName name="P6_" localSheetId="22">#REF!</definedName>
    <definedName name="P6_">#REF!</definedName>
    <definedName name="PA" localSheetId="70">#REF!</definedName>
    <definedName name="PA" localSheetId="22">#REF!</definedName>
    <definedName name="PA">#REF!</definedName>
    <definedName name="page1" localSheetId="70">#REF!</definedName>
    <definedName name="page1" localSheetId="22">#REF!</definedName>
    <definedName name="page1" localSheetId="94">#REF!</definedName>
    <definedName name="page1">#REF!</definedName>
    <definedName name="page2" localSheetId="70">#REF!</definedName>
    <definedName name="page2" localSheetId="22">#REF!</definedName>
    <definedName name="page2" localSheetId="94">#REF!</definedName>
    <definedName name="page2">#REF!</definedName>
    <definedName name="PC" localSheetId="70">#REF!</definedName>
    <definedName name="PC" localSheetId="22">#REF!</definedName>
    <definedName name="PC">#REF!</definedName>
    <definedName name="PRINT_AR01" localSheetId="70">#REF!</definedName>
    <definedName name="PRINT_AR01" localSheetId="22">#REF!</definedName>
    <definedName name="PRINT_AR01" localSheetId="94">#REF!</definedName>
    <definedName name="PRINT_AR01">#REF!</definedName>
    <definedName name="PRINT_AR02" localSheetId="70">#REF!</definedName>
    <definedName name="PRINT_AR02" localSheetId="22">#REF!</definedName>
    <definedName name="PRINT_AR02" localSheetId="94">#REF!</definedName>
    <definedName name="PRINT_AR02">#REF!</definedName>
    <definedName name="PRINT_AR03" localSheetId="70">#REF!</definedName>
    <definedName name="PRINT_AR03" localSheetId="22">#REF!</definedName>
    <definedName name="PRINT_AR03" localSheetId="94">#REF!</definedName>
    <definedName name="PRINT_AR03">#REF!</definedName>
    <definedName name="_xlnm.Print_Area" localSheetId="9">営繕1!$A$1:$M$30</definedName>
    <definedName name="_xlnm.Print_Area" localSheetId="14">営繕2!$A$1:$E$64</definedName>
    <definedName name="_xlnm.Print_Area" localSheetId="32">営繕3!$A$1:$L$31</definedName>
    <definedName name="_xlnm.Print_Area" localSheetId="36">営繕4!$A$1:$AL$33</definedName>
    <definedName name="_xlnm.Print_Area" localSheetId="37">営繕5!$A$1:$E$48</definedName>
    <definedName name="_xlnm.Print_Area" localSheetId="38">営繕6!$A$1:$J$33</definedName>
    <definedName name="_xlnm.Print_Area" localSheetId="41">営繕7!$A$1:$G$41</definedName>
    <definedName name="_xlnm.Print_Area" localSheetId="26">営繕8!$A$1:$P$42</definedName>
    <definedName name="_xlnm.Print_Area" localSheetId="27">営繕9!$A$1:$M$51</definedName>
    <definedName name="_xlnm.Print_Area" localSheetId="100">参考様式１!$A$1:$I$32</definedName>
    <definedName name="_xlnm.Print_Area" localSheetId="102">参考様式２!$A$1:$I$60</definedName>
    <definedName name="_xlnm.Print_Area" localSheetId="91">参考様式3!$A$1:$J$47</definedName>
    <definedName name="_xlnm.Print_Area" localSheetId="29">第10号!$A$1:$X$47</definedName>
    <definedName name="_xlnm.Print_Area" localSheetId="30">'第10号(印なし)'!$A$1:$X$47</definedName>
    <definedName name="_xlnm.Print_Area" localSheetId="33">第11号!$A$1:$Y$34</definedName>
    <definedName name="_xlnm.Print_Area" localSheetId="34">'第11号(印なし)'!$A$1:$Y$34</definedName>
    <definedName name="_xlnm.Print_Area" localSheetId="23">第11条様式!$A$2:$AO$98</definedName>
    <definedName name="_xlnm.Print_Area" localSheetId="39">第12号!$A$1:$H$28</definedName>
    <definedName name="_xlnm.Print_Area" localSheetId="40">第13号!$A$1:$H$28</definedName>
    <definedName name="_xlnm.Print_Area" localSheetId="42">第14号!$A$1:$X$37</definedName>
    <definedName name="_xlnm.Print_Area" localSheetId="43">'第14号(印なし)'!$A$1:$X$37</definedName>
    <definedName name="_xlnm.Print_Area" localSheetId="44">第15号!$A$1:$N$57</definedName>
    <definedName name="_xlnm.Print_Area" localSheetId="47">第16号!$A$1:$Y$41</definedName>
    <definedName name="_xlnm.Print_Area" localSheetId="48">'第16号(印なし)'!$A$1:$AA$25</definedName>
    <definedName name="_xlnm.Print_Area" localSheetId="49">第17号!$A$1:$H$32</definedName>
    <definedName name="_xlnm.Print_Area" localSheetId="50">第18号!$A$1:$H$32</definedName>
    <definedName name="_xlnm.Print_Area" localSheetId="51">第19号!$A$1:$K$31</definedName>
    <definedName name="_xlnm.Print_Area" localSheetId="5">第1号!$A$1:$I$31</definedName>
    <definedName name="_xlnm.Print_Area" localSheetId="6">'第1号(2)'!$A$1:$I$32</definedName>
    <definedName name="_xlnm.Print_Area" localSheetId="52">第20号!$A$1:$K$47</definedName>
    <definedName name="_xlnm.Print_Area" localSheetId="53">第21号!$A$1:$I$42</definedName>
    <definedName name="_xlnm.Print_Area" localSheetId="54">第22号!$A$1:$I$49</definedName>
    <definedName name="_xlnm.Print_Area" localSheetId="55">第23号!$A$1:$H$32</definedName>
    <definedName name="_xlnm.Print_Area" localSheetId="56">第24号!$A$1:$H$32</definedName>
    <definedName name="_xlnm.Print_Area" localSheetId="57">第25号!$A$1:$H$33</definedName>
    <definedName name="_xlnm.Print_Area" localSheetId="58">第26号!$A$1:$H$32</definedName>
    <definedName name="_xlnm.Print_Area" localSheetId="60">第28号!$A$1:$H$32</definedName>
    <definedName name="_xlnm.Print_Area" localSheetId="61">第29号!$A$1:$H$32</definedName>
    <definedName name="_xlnm.Print_Area" localSheetId="7">第2号!$A$1:$I$31</definedName>
    <definedName name="_xlnm.Print_Area" localSheetId="8">'第2号(2)'!$A$1:$I$35</definedName>
    <definedName name="_xlnm.Print_Area" localSheetId="62">第30号!$A$1:$H$32</definedName>
    <definedName name="_xlnm.Print_Area" localSheetId="63">第31号!$A$1:$H$32</definedName>
    <definedName name="_xlnm.Print_Area" localSheetId="64">第32号!$A$1:$H$32</definedName>
    <definedName name="_xlnm.Print_Area" localSheetId="66">第33号!$A$1:$H$32</definedName>
    <definedName name="_xlnm.Print_Area" localSheetId="67">第34号!$A$1:$H$32</definedName>
    <definedName name="_xlnm.Print_Area" localSheetId="68">第35号!$A$1:$AI$53</definedName>
    <definedName name="_xlnm.Print_Area" localSheetId="70">'第36号(2)'!$A$1:$P$38</definedName>
    <definedName name="_xlnm.Print_Area" localSheetId="71">'第36号(3)'!$A$1:$G$21</definedName>
    <definedName name="_xlnm.Print_Area" localSheetId="72">第37号!$A$1:$H$33</definedName>
    <definedName name="_xlnm.Print_Area" localSheetId="73">第38号!$A$1:$L$20</definedName>
    <definedName name="_xlnm.Print_Area" localSheetId="74">第39号!$A$1:$AI$34</definedName>
    <definedName name="_xlnm.Print_Area" localSheetId="75">'第39号(2)'!$A$1:$AI$37</definedName>
    <definedName name="_xlnm.Print_Area" localSheetId="10">第3号!$A$1:$I$27</definedName>
    <definedName name="_xlnm.Print_Area" localSheetId="79">第42号!$A$1:$H$32</definedName>
    <definedName name="_xlnm.Print_Area" localSheetId="93">第44号!$A$1:$AI$34</definedName>
    <definedName name="_xlnm.Print_Area" localSheetId="96">第45号!$A$1:$M$28</definedName>
    <definedName name="_xlnm.Print_Area" localSheetId="15">第5号!$A$1:$Y$41</definedName>
    <definedName name="_xlnm.Print_Area" localSheetId="16">'第5号(2)'!$A$1:$Y$28</definedName>
    <definedName name="_xlnm.Print_Area" localSheetId="17">'第5号(3)'!$A$1:$I$45</definedName>
    <definedName name="_xlnm.Print_Area" localSheetId="18">'第5号(4)'!$A$1:$O$25</definedName>
    <definedName name="_xlnm.Print_Area" localSheetId="20">第7号!$A$1:$G$28</definedName>
    <definedName name="_xlnm.Print_Area" localSheetId="21">第8号!$A$1:$AJ$47</definedName>
    <definedName name="_xlnm.Print_Area" localSheetId="22">'第8号 (印なし)'!$A$1:$AJ$50</definedName>
    <definedName name="_xlnm.Print_Area" localSheetId="28">第9号!$A$1:$Q$51</definedName>
    <definedName name="_xlnm.Print_Area" localSheetId="13">土木1!$A$1:$Y$34</definedName>
    <definedName name="_xlnm.Print_Area" localSheetId="88">土木7!$A$1:$F$23</definedName>
    <definedName name="_xlnm.Print_Area" localSheetId="89">'土木7(印なし)'!$A$1:$F$23</definedName>
    <definedName name="_xlnm.Print_Area" localSheetId="80">別記様式1!$A$1:$T$49</definedName>
    <definedName name="_xlnm.Print_Area" localSheetId="81">別記様式２!$A$1:$L$90</definedName>
    <definedName name="_xlnm.Print_Area" localSheetId="35">'別紙（第11号）'!$A$1:$S$24</definedName>
    <definedName name="_xlnm.Print_Area" localSheetId="65">'別紙(第32号)'!$A$1:$K$19</definedName>
    <definedName name="_xlnm.Print_Area" localSheetId="97">'別紙（第45号）'!$A$1:$P$29</definedName>
    <definedName name="_xlnm.Print_Area" localSheetId="4">本人確認証!$A$1:$P$23</definedName>
    <definedName name="_xlnm.Print_Area" localSheetId="3">'目録 (営繕)'!$A$1:$I$92</definedName>
    <definedName name="_xlnm.Print_Area" localSheetId="2">'目録 (土木)'!$A$1:$I$92</definedName>
    <definedName name="_xlnm.Print_Area" localSheetId="103">様式1!#REF!</definedName>
    <definedName name="_xlnm.Print_Area" localSheetId="24">様式1・イ!#REF!</definedName>
    <definedName name="_xlnm.Print_Area" localSheetId="101">様式17!$A$1:$X$37</definedName>
    <definedName name="_xlnm.Print_Area" localSheetId="104">様式2!#REF!</definedName>
    <definedName name="_xlnm.Print_Area" localSheetId="25">様式2・ロ!$A$1:$O$59</definedName>
    <definedName name="_xlnm.Print_Area" localSheetId="94">要領第8号!$A$1:$J$31</definedName>
    <definedName name="_xlnm.Print_Area" localSheetId="95">要領第9号!$A$1:$I$51</definedName>
    <definedName name="_xlnm.Print_Area">#REF!</definedName>
    <definedName name="_xlnm.Print_Titles" localSheetId="37">営繕5!$7:$7</definedName>
    <definedName name="_xlnm.Print_Titles" localSheetId="4">本人確認証!$3:$7</definedName>
    <definedName name="_xlnm.Print_Titles" localSheetId="3">'目録 (営繕)'!$2:$2</definedName>
    <definedName name="_xlnm.Print_Titles" localSheetId="2">'目録 (土木)'!$2:$2</definedName>
    <definedName name="ps" localSheetId="32">#REF!</definedName>
    <definedName name="ps" localSheetId="37">#REF!</definedName>
    <definedName name="ps" localSheetId="70">#REF!</definedName>
    <definedName name="PS" localSheetId="71">#REF!</definedName>
    <definedName name="ps" localSheetId="22">#REF!</definedName>
    <definedName name="ps" localSheetId="81">#REF!</definedName>
    <definedName name="ps" localSheetId="94">#REF!</definedName>
    <definedName name="ps">#REF!</definedName>
    <definedName name="pw" localSheetId="32">#REF!</definedName>
    <definedName name="pw" localSheetId="37">#REF!</definedName>
    <definedName name="pw" localSheetId="70">#REF!</definedName>
    <definedName name="pw" localSheetId="22">#REF!</definedName>
    <definedName name="pw" localSheetId="81">#REF!</definedName>
    <definedName name="pw" localSheetId="94">#REF!</definedName>
    <definedName name="pw">#REF!</definedName>
    <definedName name="sk" localSheetId="70">#REF!</definedName>
    <definedName name="sk" localSheetId="22">#REF!</definedName>
    <definedName name="sk">#REF!</definedName>
    <definedName name="TS">[3]管理ｼｰﾄ!$E$12</definedName>
    <definedName name="UKK">[2]諸経費!$F$34</definedName>
    <definedName name="V" localSheetId="32">#REF!</definedName>
    <definedName name="V" localSheetId="37">#REF!</definedName>
    <definedName name="V" localSheetId="70">#REF!</definedName>
    <definedName name="V" localSheetId="22">#REF!</definedName>
    <definedName name="V" localSheetId="81">#REF!</definedName>
    <definedName name="V" localSheetId="94">#REF!</definedName>
    <definedName name="V">#REF!</definedName>
    <definedName name="VB" localSheetId="70">#REF!</definedName>
    <definedName name="VB" localSheetId="22">#REF!</definedName>
    <definedName name="VB" localSheetId="94">#REF!</definedName>
    <definedName name="VB">#REF!</definedName>
    <definedName name="wrn.本工事費内訳表." localSheetId="71" hidden="1">{#N/A,#N/A,FALSE,"本工事費内訳表"}</definedName>
    <definedName name="wrn.本工事費内訳表." localSheetId="94" hidden="1">{#N/A,#N/A,FALSE,"本工事費内訳表"}</definedName>
    <definedName name="wrn.本工事費内訳表." hidden="1">{#N/A,#N/A,FALSE,"本工事費内訳表"}</definedName>
    <definedName name="X">[3]諸経費!$M$48</definedName>
    <definedName name="Y">[3]諸経費!$K$50</definedName>
    <definedName name="yas11" localSheetId="70">#REF!</definedName>
    <definedName name="yas11" localSheetId="22">#REF!</definedName>
    <definedName name="yas11">#REF!</definedName>
    <definedName name="yas12" localSheetId="70">#REF!</definedName>
    <definedName name="yas12" localSheetId="22">#REF!</definedName>
    <definedName name="yas12">#REF!</definedName>
    <definedName name="yss1">[1]代価シート!$AK$3</definedName>
    <definedName name="yss2">[1]代価シート!$AK$4</definedName>
    <definedName name="yss3">[1]代価シート!$AK$5</definedName>
    <definedName name="yss4">[1]代価シート!$AK$6</definedName>
    <definedName name="yss5">[1]代価シート!$AK$7</definedName>
    <definedName name="yss6">[1]代価シート!$AK$8</definedName>
    <definedName name="yss7">[1]代価シート!$AK$9</definedName>
    <definedName name="yss8">[1]代価シート!$O$10</definedName>
    <definedName name="Z" localSheetId="70">#REF!</definedName>
    <definedName name="Z" localSheetId="22">#REF!</definedName>
    <definedName name="Z" localSheetId="94">#REF!</definedName>
    <definedName name="Z">#REF!</definedName>
    <definedName name="いんさつ" localSheetId="70">#REF!</definedName>
    <definedName name="いんさつ" localSheetId="22">#REF!</definedName>
    <definedName name="いんさつ" localSheetId="94">#REF!</definedName>
    <definedName name="いんさつ">#REF!</definedName>
    <definedName name="ぬ">'[8]H20.10～12月出動表'!$B$1:$S$23</definedName>
    <definedName name="ピボット印刷範囲" localSheetId="32">#REF!</definedName>
    <definedName name="ピボット印刷範囲" localSheetId="37">#REF!</definedName>
    <definedName name="ピボット印刷範囲" localSheetId="70">#REF!</definedName>
    <definedName name="ピボット印刷範囲" localSheetId="22">#REF!</definedName>
    <definedName name="ピボット印刷範囲" localSheetId="94">#REF!</definedName>
    <definedName name="ピボット印刷範囲">#REF!</definedName>
    <definedName name="課別名簿" localSheetId="32">#REF!</definedName>
    <definedName name="課別名簿" localSheetId="37">#REF!</definedName>
    <definedName name="課別名簿" localSheetId="70">#REF!</definedName>
    <definedName name="課別名簿" localSheetId="22">#REF!</definedName>
    <definedName name="課別名簿" localSheetId="94">#REF!</definedName>
    <definedName name="課別名簿">#REF!</definedName>
    <definedName name="工事編" localSheetId="32">#REF!</definedName>
    <definedName name="工事編" localSheetId="37">#REF!</definedName>
    <definedName name="工事編" localSheetId="70">#REF!</definedName>
    <definedName name="工事編" localSheetId="22">#REF!</definedName>
    <definedName name="工事編" localSheetId="94">#REF!</definedName>
    <definedName name="工事編">#REF!</definedName>
    <definedName name="工種リスト">[9]シート削除用!$I$3:$I$48</definedName>
    <definedName name="施工中受注者" localSheetId="70">#REF!</definedName>
    <definedName name="施工中受注者" localSheetId="22">#REF!</definedName>
    <definedName name="施工中受注者" localSheetId="94">#REF!</definedName>
    <definedName name="施工中受注者">#REF!</definedName>
    <definedName name="氏名" localSheetId="70">[10]設定!#REF!</definedName>
    <definedName name="氏名" localSheetId="22">[10]設定!#REF!</definedName>
    <definedName name="氏名" localSheetId="94">[10]設定!#REF!</definedName>
    <definedName name="氏名">[10]設定!#REF!</definedName>
    <definedName name="主任監督員運用表" localSheetId="70">[11]別紙ー２①!#REF!</definedName>
    <definedName name="主任監督員運用表" localSheetId="22">[11]別紙ー２①!#REF!</definedName>
    <definedName name="主任監督員運用表" localSheetId="94">[11]別紙ー２①!#REF!</definedName>
    <definedName name="主任監督員運用表">[11]別紙ー２①!#REF!</definedName>
    <definedName name="出動表印刷範囲" localSheetId="32">#REF!</definedName>
    <definedName name="出動表印刷範囲" localSheetId="37">#REF!</definedName>
    <definedName name="出動表印刷範囲" localSheetId="70">#REF!</definedName>
    <definedName name="出動表印刷範囲" localSheetId="22">#REF!</definedName>
    <definedName name="出動表印刷範囲" localSheetId="94">#REF!</definedName>
    <definedName name="出動表印刷範囲">#REF!</definedName>
    <definedName name="職員番号" localSheetId="32">[10]設定!#REF!</definedName>
    <definedName name="職員番号" localSheetId="37">[10]設定!#REF!</definedName>
    <definedName name="職員番号" localSheetId="70">[10]設定!#REF!</definedName>
    <definedName name="職員番号" localSheetId="22">[10]設定!#REF!</definedName>
    <definedName name="職員番号" localSheetId="94">[10]設定!#REF!</definedName>
    <definedName name="職員番号">[10]設定!#REF!</definedName>
    <definedName name="数量印刷" localSheetId="70">[12]!数量印刷</definedName>
    <definedName name="数量印刷" localSheetId="22">[12]!数量印刷</definedName>
    <definedName name="数量印刷">[12]!数量印刷</definedName>
    <definedName name="範囲" localSheetId="32">#REF!</definedName>
    <definedName name="範囲" localSheetId="37">#REF!</definedName>
    <definedName name="範囲" localSheetId="70">#REF!</definedName>
    <definedName name="範囲" localSheetId="22">#REF!</definedName>
    <definedName name="範囲" localSheetId="94">#REF!</definedName>
    <definedName name="範囲">#REF!</definedName>
    <definedName name="表紙タイトル">OFFSET([13]使い方!$M$1,1,,COUNTA([13]使い方!$M:$M)-1,1)</definedName>
    <definedName name="連絡先" localSheetId="32">#REF!</definedName>
    <definedName name="連絡先" localSheetId="37">#REF!</definedName>
    <definedName name="連絡先" localSheetId="70">#REF!</definedName>
    <definedName name="連絡先" localSheetId="22">#REF!</definedName>
    <definedName name="連絡先" localSheetId="94">#REF!</definedName>
    <definedName name="連絡先">#REF!</definedName>
  </definedNames>
  <calcPr calcId="162913"/>
</workbook>
</file>

<file path=xl/calcChain.xml><?xml version="1.0" encoding="utf-8"?>
<calcChain xmlns="http://schemas.openxmlformats.org/spreadsheetml/2006/main">
  <c r="E8" i="56" l="1"/>
  <c r="M7" i="95"/>
  <c r="E8" i="41" s="1"/>
  <c r="E8" i="40" l="1"/>
  <c r="H7" i="37"/>
  <c r="H7" i="39"/>
  <c r="H7" i="45"/>
  <c r="H7" i="36"/>
  <c r="F31" i="167" l="1"/>
  <c r="E31" i="167"/>
  <c r="F30" i="167"/>
  <c r="E30" i="167"/>
  <c r="E29" i="167"/>
  <c r="E28" i="167"/>
  <c r="E32" i="35"/>
  <c r="C32" i="35"/>
  <c r="C31" i="35"/>
  <c r="C30" i="35"/>
  <c r="F35" i="68"/>
  <c r="D35" i="68"/>
  <c r="D34" i="68"/>
  <c r="D33" i="68"/>
  <c r="F31" i="67"/>
  <c r="D31" i="67"/>
  <c r="D30" i="67"/>
  <c r="D29" i="67"/>
  <c r="F32" i="88"/>
  <c r="D32" i="88"/>
  <c r="D31" i="88"/>
  <c r="D24" i="88"/>
  <c r="D31" i="22"/>
  <c r="D30" i="22"/>
  <c r="F31" i="22"/>
  <c r="M11" i="95"/>
  <c r="F28" i="167" s="1"/>
  <c r="M8" i="95"/>
  <c r="M22" i="95"/>
  <c r="M12" i="95"/>
  <c r="M13" i="95"/>
  <c r="M25" i="95"/>
  <c r="F30" i="22" l="1"/>
  <c r="F31" i="88"/>
  <c r="F30" i="67"/>
  <c r="F34" i="68"/>
  <c r="E31" i="35"/>
  <c r="F29" i="167"/>
  <c r="F29" i="67"/>
  <c r="F33" i="68"/>
  <c r="E30" i="35"/>
  <c r="H30" i="178"/>
  <c r="G26" i="178"/>
  <c r="H27" i="177"/>
  <c r="G23" i="177"/>
  <c r="M23" i="95"/>
  <c r="C16" i="22"/>
  <c r="M15" i="176" l="1"/>
  <c r="W13" i="176" s="1"/>
  <c r="AD13" i="176" s="1"/>
  <c r="AD20" i="175"/>
  <c r="O16" i="175"/>
  <c r="O12" i="175"/>
  <c r="O21" i="175" s="1"/>
  <c r="O22" i="175" s="1"/>
  <c r="Q22" i="174"/>
  <c r="AD25" i="174"/>
  <c r="AD26" i="174" s="1"/>
  <c r="Q25" i="174" l="1"/>
  <c r="Q28" i="174" s="1"/>
  <c r="C32" i="139"/>
  <c r="C30" i="139"/>
  <c r="C27" i="139"/>
  <c r="G5" i="172" l="1"/>
  <c r="D5" i="170"/>
  <c r="D10" i="170" l="1"/>
  <c r="D20" i="41"/>
  <c r="D35" i="138"/>
  <c r="D27" i="138"/>
  <c r="C16" i="41"/>
  <c r="D7" i="170" l="1"/>
  <c r="C24" i="113"/>
  <c r="C13" i="150" l="1"/>
  <c r="D11" i="98"/>
  <c r="L23" i="116" l="1"/>
  <c r="D13" i="121"/>
  <c r="E15" i="167"/>
  <c r="C16" i="56"/>
  <c r="E7" i="56"/>
  <c r="E6" i="56"/>
  <c r="E6" i="40"/>
  <c r="E7" i="40"/>
  <c r="U8" i="95"/>
  <c r="F24" i="88"/>
  <c r="I7" i="67" l="1"/>
  <c r="W9" i="89"/>
  <c r="I7" i="22"/>
  <c r="A3" i="134"/>
  <c r="B9" i="177"/>
  <c r="B9" i="178"/>
  <c r="B12" i="101"/>
  <c r="A6" i="139"/>
  <c r="A3" i="150"/>
  <c r="C9" i="124"/>
  <c r="H7" i="35"/>
  <c r="H8" i="167"/>
  <c r="I7" i="68"/>
  <c r="R7" i="88"/>
  <c r="R7" i="68"/>
  <c r="R7" i="67"/>
  <c r="Q7" i="22"/>
  <c r="I7" i="88"/>
  <c r="B5" i="169"/>
  <c r="B5" i="168"/>
  <c r="M27" i="95" l="1"/>
  <c r="V13" i="178" l="1"/>
  <c r="V13" i="177"/>
  <c r="F10" i="139"/>
  <c r="I38" i="172"/>
  <c r="H10" i="138"/>
  <c r="H6" i="150"/>
  <c r="C7" i="167"/>
  <c r="H9" i="169"/>
  <c r="K9" i="168"/>
  <c r="H6" i="87"/>
  <c r="B13" i="163" l="1"/>
  <c r="D9" i="163"/>
  <c r="O7" i="98"/>
  <c r="C5" i="151" l="1"/>
  <c r="M1" i="150" l="1"/>
  <c r="J10" i="134" l="1"/>
  <c r="J12" i="67"/>
  <c r="B17" i="149"/>
  <c r="F5" i="106"/>
  <c r="F12" i="75" l="1"/>
  <c r="F11" i="75"/>
  <c r="F5" i="135" l="1"/>
  <c r="O7" i="4" l="1"/>
  <c r="E17" i="134"/>
  <c r="G6" i="134"/>
  <c r="E16" i="134"/>
  <c r="C12" i="134"/>
  <c r="J1" i="134"/>
  <c r="B4" i="129" l="1"/>
  <c r="E4" i="128"/>
  <c r="B4" i="128"/>
  <c r="K24" i="127"/>
  <c r="I21" i="127"/>
  <c r="T12" i="127"/>
  <c r="K28" i="126"/>
  <c r="J25" i="126"/>
  <c r="T12" i="126"/>
  <c r="N19" i="124"/>
  <c r="M14" i="124"/>
  <c r="E5" i="123"/>
  <c r="E22" i="123"/>
  <c r="E22" i="122"/>
  <c r="E5" i="122"/>
  <c r="D7" i="121"/>
  <c r="D11" i="120"/>
  <c r="Q10" i="120"/>
  <c r="Q10" i="119"/>
  <c r="D11" i="119"/>
  <c r="E6" i="118"/>
  <c r="E6" i="117"/>
  <c r="J19" i="116" l="1"/>
  <c r="T12" i="116"/>
  <c r="J31" i="115"/>
  <c r="H25" i="115"/>
  <c r="W12" i="115"/>
  <c r="A3" i="114"/>
  <c r="E14" i="113"/>
  <c r="I23" i="111"/>
  <c r="T11" i="111"/>
  <c r="I12" i="110"/>
  <c r="B21" i="109"/>
  <c r="I15" i="109"/>
  <c r="D6" i="108"/>
  <c r="D19" i="107"/>
  <c r="B15" i="105"/>
  <c r="E10" i="105"/>
  <c r="F7" i="104"/>
  <c r="AF9" i="104"/>
  <c r="C4" i="103"/>
  <c r="C4" i="102"/>
  <c r="G28" i="101"/>
  <c r="C27" i="101"/>
  <c r="F17" i="101"/>
  <c r="G33" i="99" l="1"/>
  <c r="G29" i="99"/>
  <c r="O15" i="99"/>
  <c r="O19" i="99"/>
  <c r="AH8" i="97"/>
  <c r="E7" i="97"/>
  <c r="D20" i="37" l="1"/>
  <c r="D19" i="37"/>
  <c r="AF39" i="89"/>
  <c r="E8" i="63"/>
  <c r="D18" i="36"/>
  <c r="A18" i="75"/>
  <c r="E27" i="85"/>
  <c r="C6" i="85"/>
  <c r="B15" i="87"/>
  <c r="H5" i="87"/>
  <c r="H58" i="86"/>
  <c r="H54" i="86"/>
  <c r="H55" i="86"/>
  <c r="H57" i="86"/>
  <c r="H53" i="86"/>
  <c r="H51" i="86"/>
  <c r="H49" i="86"/>
  <c r="H18" i="86"/>
  <c r="H32" i="86"/>
  <c r="H33" i="86"/>
  <c r="H37" i="86"/>
  <c r="H40" i="86"/>
  <c r="H41" i="86"/>
  <c r="H39" i="86"/>
  <c r="H36" i="86"/>
  <c r="H31" i="86"/>
  <c r="H26" i="86"/>
  <c r="H17" i="86"/>
  <c r="H46" i="86"/>
  <c r="H45" i="86"/>
  <c r="H44" i="86"/>
  <c r="H43" i="86"/>
  <c r="H24" i="86"/>
  <c r="H23" i="86"/>
  <c r="H22" i="86"/>
  <c r="H21" i="86"/>
  <c r="H12" i="86"/>
  <c r="H13" i="86"/>
  <c r="H14" i="86"/>
  <c r="H15" i="86"/>
  <c r="H6" i="86"/>
  <c r="H31" i="90"/>
  <c r="O15" i="90"/>
  <c r="O14" i="90"/>
  <c r="H12" i="48"/>
  <c r="H13" i="48"/>
  <c r="H15" i="48"/>
  <c r="H16" i="48"/>
  <c r="H17" i="48"/>
  <c r="H19" i="48"/>
  <c r="H21" i="48"/>
  <c r="H22" i="48"/>
  <c r="H23" i="48"/>
  <c r="H24" i="48"/>
  <c r="H25" i="48"/>
  <c r="E10" i="63"/>
  <c r="E11" i="63"/>
  <c r="E9" i="63"/>
  <c r="E6" i="63"/>
  <c r="E4" i="63"/>
  <c r="F7" i="42"/>
  <c r="F5" i="42"/>
  <c r="F6" i="42"/>
  <c r="F4" i="42"/>
  <c r="E7" i="41"/>
  <c r="E6" i="41"/>
  <c r="B23" i="82"/>
  <c r="G12" i="82"/>
  <c r="A8" i="82"/>
  <c r="B24" i="75"/>
  <c r="A7" i="75"/>
  <c r="A14" i="33"/>
  <c r="A13" i="33"/>
  <c r="C12" i="33"/>
  <c r="F7" i="33"/>
  <c r="F6" i="33"/>
  <c r="I6" i="30"/>
  <c r="J7" i="30"/>
  <c r="N14" i="14"/>
  <c r="D14" i="14"/>
  <c r="D12" i="14"/>
  <c r="P2" i="5"/>
  <c r="B2" i="5"/>
  <c r="S40" i="89"/>
  <c r="J39" i="89"/>
  <c r="J22" i="89"/>
  <c r="J21" i="89"/>
  <c r="D14" i="13"/>
  <c r="F25" i="88"/>
  <c r="D25" i="88"/>
  <c r="E25" i="85"/>
  <c r="E5" i="86"/>
  <c r="D5" i="86"/>
  <c r="C5" i="86"/>
  <c r="X29" i="90"/>
  <c r="W29" i="90"/>
  <c r="V29" i="90"/>
  <c r="U29" i="90"/>
  <c r="T29" i="90"/>
  <c r="S29" i="90"/>
  <c r="R29" i="90"/>
  <c r="Q29" i="90"/>
  <c r="P29" i="90"/>
  <c r="O29" i="90"/>
  <c r="N29" i="90"/>
  <c r="M29" i="90"/>
  <c r="L29" i="90"/>
  <c r="K29" i="90"/>
  <c r="J29" i="90"/>
  <c r="I29" i="90"/>
  <c r="H29" i="90"/>
  <c r="B4" i="48"/>
  <c r="D6" i="62"/>
  <c r="C13" i="46"/>
  <c r="C16" i="45"/>
  <c r="C14" i="43"/>
  <c r="C14" i="42"/>
  <c r="C16" i="40"/>
  <c r="C14" i="39"/>
  <c r="C15" i="37"/>
  <c r="C14" i="36"/>
  <c r="C15" i="35"/>
  <c r="C14" i="34"/>
  <c r="C13" i="65"/>
  <c r="C16" i="33"/>
  <c r="D14" i="30"/>
  <c r="C14" i="31"/>
  <c r="C14" i="25"/>
  <c r="C14" i="68"/>
  <c r="B3" i="7"/>
  <c r="B4" i="4"/>
  <c r="D12" i="9"/>
  <c r="D10" i="17"/>
  <c r="C15" i="67"/>
  <c r="C17" i="88"/>
  <c r="C16" i="88"/>
  <c r="M33" i="95"/>
  <c r="C15" i="88" s="1"/>
  <c r="C17" i="22"/>
  <c r="P22" i="95"/>
  <c r="S20" i="95"/>
  <c r="D25" i="113" s="1"/>
  <c r="M20" i="95"/>
  <c r="D20" i="95"/>
  <c r="S21" i="95" s="1"/>
  <c r="M18" i="95"/>
  <c r="D24" i="138" s="1"/>
  <c r="M17" i="95"/>
  <c r="T27" i="95"/>
  <c r="C6" i="88" s="1"/>
  <c r="T26" i="95"/>
  <c r="C5" i="39" s="1"/>
  <c r="M26" i="95"/>
  <c r="T25" i="95"/>
  <c r="A4" i="13"/>
  <c r="T22" i="95"/>
  <c r="Q12" i="86"/>
  <c r="Q13" i="86"/>
  <c r="Q14" i="86"/>
  <c r="Q15" i="86"/>
  <c r="Q17" i="86"/>
  <c r="Q18" i="86"/>
  <c r="Q21" i="86"/>
  <c r="Q22" i="86"/>
  <c r="Q23" i="86"/>
  <c r="Q26" i="86"/>
  <c r="Q31" i="86"/>
  <c r="Q32" i="86"/>
  <c r="Q33" i="86"/>
  <c r="Q36" i="86"/>
  <c r="Q39" i="86"/>
  <c r="Q40" i="86"/>
  <c r="Q41" i="86"/>
  <c r="Q43" i="86"/>
  <c r="Q46" i="86"/>
  <c r="Q49" i="86"/>
  <c r="Q51" i="86"/>
  <c r="Q53" i="86"/>
  <c r="Q54" i="86"/>
  <c r="Q55" i="86"/>
  <c r="Q57" i="86"/>
  <c r="Q58" i="86"/>
  <c r="Q12" i="48"/>
  <c r="Q13" i="48"/>
  <c r="Q1" i="63"/>
  <c r="N1" i="62"/>
  <c r="I1" i="46"/>
  <c r="I1" i="45"/>
  <c r="L1" i="44"/>
  <c r="I1" i="43"/>
  <c r="I1" i="42"/>
  <c r="I1" i="41"/>
  <c r="I1" i="40"/>
  <c r="I1" i="39"/>
  <c r="I1" i="37"/>
  <c r="I1" i="36"/>
  <c r="I1" i="35"/>
  <c r="I1" i="34"/>
  <c r="I1" i="65"/>
  <c r="I1" i="33"/>
  <c r="O1" i="30"/>
  <c r="I1" i="31"/>
  <c r="I1" i="25"/>
  <c r="R1" i="14"/>
  <c r="J1" i="68"/>
  <c r="K1" i="7"/>
  <c r="AM1" i="5"/>
  <c r="T1" i="4"/>
  <c r="N1" i="9"/>
  <c r="H1" i="17"/>
  <c r="P1" i="13"/>
  <c r="J1" i="67"/>
  <c r="I4" i="30"/>
  <c r="G9" i="85"/>
  <c r="F5" i="43"/>
  <c r="I5" i="30"/>
  <c r="A6" i="56"/>
  <c r="I5" i="9"/>
  <c r="J6" i="13"/>
  <c r="C5" i="67"/>
  <c r="C6" i="45" l="1"/>
  <c r="C6" i="68"/>
  <c r="M21" i="95"/>
  <c r="D32" i="138" s="1"/>
  <c r="F9" i="139"/>
  <c r="I37" i="172"/>
  <c r="H9" i="138"/>
  <c r="D6" i="170"/>
  <c r="E13" i="113"/>
  <c r="H5" i="150"/>
  <c r="C6" i="167"/>
  <c r="K8" i="168"/>
  <c r="H8" i="169"/>
  <c r="D8" i="163"/>
  <c r="G5" i="134"/>
  <c r="O6" i="4"/>
  <c r="D8" i="17"/>
  <c r="C6" i="22"/>
  <c r="C5" i="65"/>
  <c r="F5" i="34"/>
  <c r="F7" i="48"/>
  <c r="C5" i="22"/>
  <c r="V12" i="178"/>
  <c r="V12" i="177"/>
  <c r="F8" i="104"/>
  <c r="D30" i="138"/>
  <c r="G7" i="172"/>
  <c r="D21" i="41"/>
  <c r="D8" i="170"/>
  <c r="Y3" i="5"/>
  <c r="F5" i="33"/>
  <c r="F8" i="139"/>
  <c r="I36" i="172"/>
  <c r="H8" i="138"/>
  <c r="H4" i="150"/>
  <c r="C5" i="167"/>
  <c r="Q8" i="104"/>
  <c r="G8" i="172"/>
  <c r="D9" i="170"/>
  <c r="C3" i="65"/>
  <c r="V11" i="177"/>
  <c r="C4" i="22"/>
  <c r="C4" i="88"/>
  <c r="V11" i="178"/>
  <c r="C4" i="39"/>
  <c r="B19" i="168"/>
  <c r="G25" i="177"/>
  <c r="G28" i="178"/>
  <c r="C34" i="139"/>
  <c r="A11" i="87"/>
  <c r="B12" i="22"/>
  <c r="A4" i="56"/>
  <c r="C4" i="45"/>
  <c r="C4" i="68"/>
  <c r="H7" i="169"/>
  <c r="K7" i="168"/>
  <c r="O5" i="98"/>
  <c r="D7" i="163"/>
  <c r="O5" i="4"/>
  <c r="G4" i="134"/>
  <c r="B15" i="163"/>
  <c r="X20" i="95"/>
  <c r="E33" i="85" s="1"/>
  <c r="E36" i="85" s="1"/>
  <c r="I36" i="85" s="1"/>
  <c r="X17" i="95"/>
  <c r="H18" i="110" s="1"/>
  <c r="A13" i="41"/>
  <c r="A11" i="39"/>
  <c r="B14" i="163"/>
  <c r="A10" i="134"/>
  <c r="A12" i="67"/>
  <c r="A4" i="163"/>
  <c r="A4" i="121"/>
  <c r="D6" i="126"/>
  <c r="C6" i="127"/>
  <c r="B8" i="110"/>
  <c r="B6" i="105"/>
  <c r="B7" i="113"/>
  <c r="C6" i="116"/>
  <c r="D6" i="115"/>
  <c r="F4" i="104"/>
  <c r="E7" i="111"/>
  <c r="B8" i="109"/>
  <c r="C8" i="99"/>
  <c r="D4" i="97"/>
  <c r="B4" i="98"/>
  <c r="A11" i="90"/>
  <c r="X21" i="95"/>
  <c r="Z36" i="89" s="1"/>
  <c r="O28" i="111"/>
  <c r="X21" i="116"/>
  <c r="D26" i="113"/>
  <c r="O13" i="98"/>
  <c r="W34" i="126"/>
  <c r="O5" i="103"/>
  <c r="O5" i="102"/>
  <c r="U28" i="115"/>
  <c r="N13" i="14"/>
  <c r="K34" i="126"/>
  <c r="H28" i="115"/>
  <c r="L21" i="116"/>
  <c r="L10" i="63"/>
  <c r="E19" i="134"/>
  <c r="G24" i="75"/>
  <c r="A11" i="42"/>
  <c r="A11" i="30"/>
  <c r="A10" i="43"/>
  <c r="B11" i="25"/>
  <c r="J31" i="126"/>
  <c r="B19" i="124"/>
  <c r="A13" i="121"/>
  <c r="I25" i="111"/>
  <c r="C28" i="101"/>
  <c r="J21" i="109"/>
  <c r="D12" i="98"/>
  <c r="A11" i="36"/>
  <c r="A12" i="33"/>
  <c r="A13" i="56"/>
  <c r="B12" i="88"/>
  <c r="C5" i="37"/>
  <c r="C5" i="35"/>
  <c r="A5" i="41"/>
  <c r="M13" i="124"/>
  <c r="T11" i="127"/>
  <c r="T11" i="126"/>
  <c r="D6" i="121"/>
  <c r="T10" i="111"/>
  <c r="G11" i="110"/>
  <c r="L3" i="114"/>
  <c r="H13" i="109"/>
  <c r="W11" i="115"/>
  <c r="T11" i="116"/>
  <c r="E9" i="105"/>
  <c r="AF8" i="104"/>
  <c r="F16" i="101"/>
  <c r="O14" i="99"/>
  <c r="O6" i="98"/>
  <c r="AH7" i="97"/>
  <c r="T10" i="126"/>
  <c r="M12" i="124"/>
  <c r="T10" i="127"/>
  <c r="D5" i="121"/>
  <c r="AF7" i="104"/>
  <c r="T10" i="116"/>
  <c r="W10" i="115"/>
  <c r="T9" i="111"/>
  <c r="G10" i="110"/>
  <c r="F15" i="101"/>
  <c r="E12" i="113"/>
  <c r="H12" i="109"/>
  <c r="E8" i="105"/>
  <c r="O13" i="99"/>
  <c r="AH6" i="97"/>
  <c r="C4" i="35"/>
  <c r="O27" i="111"/>
  <c r="O29" i="111" s="1"/>
  <c r="D13" i="98"/>
  <c r="C5" i="102"/>
  <c r="F9" i="104"/>
  <c r="C5" i="103"/>
  <c r="M19" i="95"/>
  <c r="E18" i="134" s="1"/>
  <c r="K4" i="14"/>
  <c r="C6" i="36"/>
  <c r="C6" i="39"/>
  <c r="O16" i="90"/>
  <c r="C4" i="37"/>
  <c r="A10" i="65"/>
  <c r="A13" i="40"/>
  <c r="L7" i="63"/>
  <c r="A11" i="34"/>
  <c r="G10" i="82"/>
  <c r="K5" i="14"/>
  <c r="J7" i="13"/>
  <c r="L9" i="63"/>
  <c r="A6" i="41"/>
  <c r="A6" i="40"/>
  <c r="A4" i="40"/>
  <c r="K6" i="14"/>
  <c r="X18" i="95"/>
  <c r="U22" i="95"/>
  <c r="S22" i="95"/>
  <c r="R22" i="95"/>
  <c r="A3" i="34"/>
  <c r="A3" i="43"/>
  <c r="A3" i="46"/>
  <c r="A3" i="14"/>
  <c r="A5" i="56"/>
  <c r="C5" i="36"/>
  <c r="C5" i="45"/>
  <c r="C4" i="65"/>
  <c r="C5" i="68"/>
  <c r="A5" i="40"/>
  <c r="L8" i="63"/>
  <c r="N12" i="14"/>
  <c r="E2" i="5"/>
  <c r="C5" i="88"/>
  <c r="A3" i="9"/>
  <c r="Q22" i="95"/>
  <c r="J5" i="13"/>
  <c r="F4" i="46"/>
  <c r="F6" i="48"/>
  <c r="I4" i="9"/>
  <c r="F4" i="34"/>
  <c r="F9" i="75"/>
  <c r="Y2" i="5"/>
  <c r="G11" i="82"/>
  <c r="F6" i="46"/>
  <c r="F6" i="43"/>
  <c r="I6" i="9"/>
  <c r="C6" i="67"/>
  <c r="C4" i="67"/>
  <c r="D22" i="41"/>
  <c r="C6" i="37"/>
  <c r="C6" i="35"/>
  <c r="A4" i="41"/>
  <c r="C4" i="36"/>
  <c r="H6" i="65"/>
  <c r="G9" i="82"/>
  <c r="F4" i="43"/>
  <c r="F4" i="33"/>
  <c r="F10" i="75"/>
  <c r="F5" i="46"/>
  <c r="Y4" i="5"/>
  <c r="G10" i="85"/>
  <c r="F6" i="34"/>
  <c r="F8" i="48"/>
  <c r="D9" i="17"/>
  <c r="E3" i="5"/>
  <c r="D18" i="39"/>
  <c r="D17" i="39"/>
  <c r="D19" i="39" s="1"/>
  <c r="E23" i="85"/>
  <c r="C15" i="22"/>
  <c r="B5" i="4" l="1"/>
  <c r="L36" i="89"/>
  <c r="E34" i="85"/>
  <c r="I33" i="85" s="1"/>
  <c r="G27" i="101"/>
  <c r="E8" i="97"/>
</calcChain>
</file>

<file path=xl/comments1.xml><?xml version="1.0" encoding="utf-8"?>
<comments xmlns="http://schemas.openxmlformats.org/spreadsheetml/2006/main">
  <authors>
    <author>User</author>
  </authors>
  <commentList>
    <comment ref="Q19" authorId="0" shapeId="0">
      <text>
        <r>
          <rPr>
            <b/>
            <sz val="12"/>
            <rFont val="MS P ゴシック"/>
            <family val="3"/>
            <charset val="128"/>
          </rPr>
          <t>現場技術業務の契約における履行期間とする。</t>
        </r>
      </text>
    </comment>
  </commentList>
</comments>
</file>

<file path=xl/comments10.xml><?xml version="1.0" encoding="utf-8"?>
<comments xmlns="http://schemas.openxmlformats.org/spreadsheetml/2006/main">
  <authors>
    <author>沖縄県</author>
  </authors>
  <commentList>
    <comment ref="H14" authorId="0" shapeId="0">
      <text>
        <r>
          <rPr>
            <b/>
            <sz val="9"/>
            <color indexed="81"/>
            <rFont val="ＭＳ Ｐゴシック"/>
            <family val="3"/>
            <charset val="128"/>
          </rPr>
          <t xml:space="preserve">建設工事請負契約書
</t>
        </r>
        <r>
          <rPr>
            <sz val="9"/>
            <color indexed="81"/>
            <rFont val="ＭＳ Ｐゴシック"/>
            <family val="3"/>
            <charset val="128"/>
          </rPr>
          <t xml:space="preserve">
（条件変更等）
第18条　受注者は、工事の施工に当たり、次の各号のいずれかに該当する事実を発見したときは、そ
の旨を直ちに監督員に通知し、その確認を請求しなければならない。
(1) 図面、仕様書、現場説明書及び現場説明に対する質問回答書が一致しないこと（これらの優先
順位が定められている場合を除く。）
(2) 設計図書に誤謬又は脱漏があること
(3) 設計図書の表示が明確でないこと
(4) 工事現場の形状、地質、湧水等の状態、施工上の制約等設計図書に示された自然的又は人為的
な施工条件と実際の工事現場が一致しないこと
(5) 設計図書で明示されていない施工条件について予期することのできない特別な状態が生じたこ
と
２ 監督員は、前項の規定による確認を請求されたとき又は自ら前項各号に掲げる事実を発見したと
きは、受注者の立会いの上、直ちに調査を行わなければならない。ただし、受注者が立会いに応じ
ない場合には、受注者の立会いを得ずに行うことができる。
</t>
        </r>
        <r>
          <rPr>
            <sz val="9"/>
            <color indexed="10"/>
            <rFont val="ＭＳ Ｐゴシック"/>
            <family val="3"/>
            <charset val="128"/>
          </rPr>
          <t>３ 発注者は、受注者の意見を聴いて、調査の結果（これに対してとるべき措置を指示する必要があ
るときは、当該指示を含む。）をとりまとめ、調査の終了後14日以内に、その結果を受注者に通知
しなければならない。ただし、その期間内に通知できないやむを得ない理由があるときは、あらか
じめ受注者の意見を聴いた上、当該期間を延長することができる。</t>
        </r>
        <r>
          <rPr>
            <sz val="9"/>
            <color indexed="81"/>
            <rFont val="ＭＳ Ｐゴシック"/>
            <family val="3"/>
            <charset val="128"/>
          </rPr>
          <t xml:space="preserve">
４ 前項の調査の結果において第１項の事実が確認された場合において、必要があると認められると
きは、次の各号に掲げるところにより、設計図書の訂正又は変更を行わなければならない。
(1) 第１項第１号から第３号までのいずれかに該当し設計図書を訂正する必要があるものは、発注
者が行う。
(2) 第１項第４号又は第５号に該当し設計図書を変更する場合で工事目的物の変更を伴うものは、
発注者が行う。
(3) 第１項第４号又は第５号に該当し設計図書を変更する場合で工事目的物の変更を伴わないもの
は、発注者と受注者とが協議して発注者が行う。
５ 前項の規定により設計図書の訂正又は変更が行われた場合において、発注者は、必要があると認
められるときは工期若しくは請負代金額を変更し、又は受注者に損害を及ぼしたときは必要な費用
を負担しなければならない。</t>
        </r>
      </text>
    </comment>
  </commentList>
</comments>
</file>

<file path=xl/comments11.xml><?xml version="1.0" encoding="utf-8"?>
<comments xmlns="http://schemas.openxmlformats.org/spreadsheetml/2006/main">
  <authors>
    <author>沖縄県</author>
  </authors>
  <commentList>
    <comment ref="H11" authorId="0" shapeId="0">
      <text>
        <r>
          <rPr>
            <b/>
            <sz val="9"/>
            <color indexed="81"/>
            <rFont val="ＭＳ Ｐゴシック"/>
            <family val="3"/>
            <charset val="128"/>
          </rPr>
          <t>建設工事請負契約書</t>
        </r>
        <r>
          <rPr>
            <sz val="9"/>
            <color indexed="81"/>
            <rFont val="ＭＳ Ｐゴシック"/>
            <family val="3"/>
            <charset val="128"/>
          </rPr>
          <t xml:space="preserve">
（工事の中止）
第20条
　　工事用地等の確保ができない等のため又は暴風、豪雨、洪水、高潮、地震、地すべり、落盤、
　火災、騒乱、暴動その他の自然的若しくは人為的な事象（以下「</t>
        </r>
        <r>
          <rPr>
            <sz val="9"/>
            <color indexed="10"/>
            <rFont val="ＭＳ Ｐゴシック"/>
            <family val="3"/>
            <charset val="128"/>
          </rPr>
          <t>天災等</t>
        </r>
        <r>
          <rPr>
            <sz val="9"/>
            <color indexed="81"/>
            <rFont val="ＭＳ Ｐゴシック"/>
            <family val="3"/>
            <charset val="128"/>
          </rPr>
          <t>」という。）であって受注
　者の責めに帰すことができないものにより工事目的物等に損害を生じ若しくは工事現場の状態が変
　動したため、受注者が工事を施工できないと認められるときは、発注者は、工事の中止内容を直ち
　に受注者に通知して、工事の全部又は一部の施工を一時中止させなければならない。
２　 発注者は、</t>
        </r>
        <r>
          <rPr>
            <sz val="9"/>
            <color indexed="10"/>
            <rFont val="ＭＳ Ｐゴシック"/>
            <family val="3"/>
            <charset val="128"/>
          </rPr>
          <t>前項の規定によるほか、必要があると認めるとき</t>
        </r>
        <r>
          <rPr>
            <sz val="9"/>
            <color indexed="81"/>
            <rFont val="ＭＳ Ｐゴシック"/>
            <family val="3"/>
            <charset val="128"/>
          </rPr>
          <t>は、工事の中止内容を受注者に通知
　して、工事の全部又は一部の施工を一時中止させることができる。
３　 発注者は、前２項の規定により工事の施工を一時中止させた場合において、必要があると認めら
　れるときは工期若しくは請負代金額を変更し、又は受注者が工事の続行に備え工事現場を維持し、
　若しくは労働者、建設機械器具等を保持するための費用その他の工事の施工の一時中止に伴う増加
　費用を必要とし若しくは受注者に損害を及ぼしたときは必要な費用を負担しなければならない。</t>
        </r>
      </text>
    </comment>
  </commentList>
</comments>
</file>

<file path=xl/comments12.xml><?xml version="1.0" encoding="utf-8"?>
<comments xmlns="http://schemas.openxmlformats.org/spreadsheetml/2006/main">
  <authors>
    <author>沖縄県</author>
  </authors>
  <commentList>
    <comment ref="H11" authorId="0" shapeId="0">
      <text>
        <r>
          <rPr>
            <b/>
            <sz val="9"/>
            <color indexed="81"/>
            <rFont val="ＭＳ Ｐゴシック"/>
            <family val="3"/>
            <charset val="128"/>
          </rPr>
          <t>建設工事請負契約書</t>
        </r>
        <r>
          <rPr>
            <sz val="9"/>
            <color indexed="81"/>
            <rFont val="ＭＳ Ｐゴシック"/>
            <family val="3"/>
            <charset val="128"/>
          </rPr>
          <t xml:space="preserve">
（発注者の請求による工期の短縮等）
第22条
　　発注者は、</t>
        </r>
        <r>
          <rPr>
            <sz val="9"/>
            <color indexed="10"/>
            <rFont val="ＭＳ Ｐゴシック"/>
            <family val="3"/>
            <charset val="128"/>
          </rPr>
          <t>特別の理由</t>
        </r>
        <r>
          <rPr>
            <sz val="9"/>
            <color indexed="81"/>
            <rFont val="ＭＳ Ｐゴシック"/>
            <family val="3"/>
            <charset val="128"/>
          </rPr>
          <t>により工期を短縮する必要があるときは、工期の短縮変更を受注者に
　請求することができる。
２　 発注者は、</t>
        </r>
        <r>
          <rPr>
            <sz val="9"/>
            <color indexed="10"/>
            <rFont val="ＭＳ Ｐゴシック"/>
            <family val="3"/>
            <charset val="128"/>
          </rPr>
          <t>この約款の他の条項の規定</t>
        </r>
        <r>
          <rPr>
            <sz val="9"/>
            <color indexed="81"/>
            <rFont val="ＭＳ Ｐゴシック"/>
            <family val="3"/>
            <charset val="128"/>
          </rPr>
          <t>により工期を延長すべき場合において、特別の理由がある
　ときは、通常必要とされる工期に満たない工期への変更を請求することができる。
３ 　発注者は、前２項の場合において、必要があると認められるときは請負代金額を変更し、又は受
　注者に損害を及ぼしたときは必要な費用を負担しなければならない。</t>
        </r>
      </text>
    </comment>
  </commentList>
</comments>
</file>

<file path=xl/comments13.xml><?xml version="1.0" encoding="utf-8"?>
<comments xmlns="http://schemas.openxmlformats.org/spreadsheetml/2006/main">
  <authors>
    <author>沖縄県</author>
  </authors>
  <commentList>
    <comment ref="H14" authorId="0" shapeId="0">
      <text>
        <r>
          <rPr>
            <b/>
            <sz val="9"/>
            <color indexed="81"/>
            <rFont val="ＭＳ Ｐゴシック"/>
            <family val="3"/>
            <charset val="128"/>
          </rPr>
          <t>建設工事請負契約書</t>
        </r>
        <r>
          <rPr>
            <sz val="9"/>
            <color indexed="81"/>
            <rFont val="ＭＳ Ｐゴシック"/>
            <family val="3"/>
            <charset val="128"/>
          </rPr>
          <t xml:space="preserve">
（工期の変更方法）
第23条
　　</t>
        </r>
        <r>
          <rPr>
            <sz val="9"/>
            <color indexed="10"/>
            <rFont val="ＭＳ Ｐゴシック"/>
            <family val="3"/>
            <charset val="128"/>
          </rPr>
          <t>工期の変更</t>
        </r>
        <r>
          <rPr>
            <sz val="9"/>
            <color indexed="81"/>
            <rFont val="ＭＳ Ｐゴシック"/>
            <family val="3"/>
            <charset val="128"/>
          </rPr>
          <t>については、発注者と受注者とが協議して定める。ただし、協議開始の日から14
　日以内に協議が整わない場合には、発注者が定め、</t>
        </r>
        <r>
          <rPr>
            <sz val="9"/>
            <color indexed="32"/>
            <rFont val="ＭＳ Ｐゴシック"/>
            <family val="3"/>
            <charset val="128"/>
          </rPr>
          <t>受注者に通知</t>
        </r>
        <r>
          <rPr>
            <sz val="9"/>
            <color indexed="81"/>
            <rFont val="ＭＳ Ｐゴシック"/>
            <family val="3"/>
            <charset val="128"/>
          </rPr>
          <t>する。
２　 前項の協議開始の日については、発注者が受注者の意見を聴いて定め、</t>
        </r>
        <r>
          <rPr>
            <sz val="9"/>
            <color indexed="32"/>
            <rFont val="ＭＳ Ｐゴシック"/>
            <family val="3"/>
            <charset val="128"/>
          </rPr>
          <t>受注者に通知</t>
        </r>
        <r>
          <rPr>
            <sz val="9"/>
            <color indexed="81"/>
            <rFont val="ＭＳ Ｐゴシック"/>
            <family val="3"/>
            <charset val="128"/>
          </rPr>
          <t>するものと
　する。ただし、発注者が工期の変更事由が生じた日（第21条の場合にあっては発注者が工期変更の
　請求を受けた日、前条の場合にあっては受注者が工期変更の請求を受けた日）から７日以内に協議
　開始の日を通知しない場合には、受注者は、協議開始の日を定め、</t>
        </r>
        <r>
          <rPr>
            <sz val="9"/>
            <color indexed="32"/>
            <rFont val="ＭＳ Ｐゴシック"/>
            <family val="3"/>
            <charset val="128"/>
          </rPr>
          <t>発注者に通知</t>
        </r>
        <r>
          <rPr>
            <sz val="9"/>
            <color indexed="81"/>
            <rFont val="ＭＳ Ｐゴシック"/>
            <family val="3"/>
            <charset val="128"/>
          </rPr>
          <t>することができる。
（請負代金額の変更方法等）
第24条
　　</t>
        </r>
        <r>
          <rPr>
            <sz val="9"/>
            <color indexed="10"/>
            <rFont val="ＭＳ Ｐゴシック"/>
            <family val="3"/>
            <charset val="128"/>
          </rPr>
          <t>請負代金額の変更</t>
        </r>
        <r>
          <rPr>
            <sz val="9"/>
            <color indexed="81"/>
            <rFont val="ＭＳ Ｐゴシック"/>
            <family val="3"/>
            <charset val="128"/>
          </rPr>
          <t>については、発注者と受注者とが協議して定める。ただし、協議開始の日
　から14日以内に協議が整わない場合には、発注者が定め、</t>
        </r>
        <r>
          <rPr>
            <sz val="9"/>
            <color indexed="32"/>
            <rFont val="ＭＳ Ｐゴシック"/>
            <family val="3"/>
            <charset val="128"/>
          </rPr>
          <t>受注者に通知</t>
        </r>
        <r>
          <rPr>
            <sz val="9"/>
            <color indexed="81"/>
            <rFont val="ＭＳ Ｐゴシック"/>
            <family val="3"/>
            <charset val="128"/>
          </rPr>
          <t>する。
２　 前項の協議開始の日については、発注者が受注者の意見を聴いて定め、受注者に通知するものと
　する。ただし、請負代金額の変更事由が生じた日から７日以内に協議開始の日を通知しない場合に
　は、受注者は、協議開始の日を定め、</t>
        </r>
        <r>
          <rPr>
            <sz val="9"/>
            <color indexed="32"/>
            <rFont val="ＭＳ Ｐゴシック"/>
            <family val="3"/>
            <charset val="128"/>
          </rPr>
          <t>発注者に通知</t>
        </r>
        <r>
          <rPr>
            <sz val="9"/>
            <color indexed="81"/>
            <rFont val="ＭＳ Ｐゴシック"/>
            <family val="3"/>
            <charset val="128"/>
          </rPr>
          <t>することができる。
３　 この約款の規定により、受注者が増加費用を必要とした場合又は損害を受けた場合に発注者が負
　担する必要な費用の額については、発注者と受注者とが協議して定める。
（賃金又は物価の変動に基づく請負代金額の変更）
第25条
　　発注者又は受注者は、工期内で請負契約締結の日から12月を経過した後に日本国内における
　</t>
        </r>
        <r>
          <rPr>
            <sz val="9"/>
            <color indexed="10"/>
            <rFont val="ＭＳ Ｐゴシック"/>
            <family val="3"/>
            <charset val="128"/>
          </rPr>
          <t>賃金水準又は物価水準の変動</t>
        </r>
        <r>
          <rPr>
            <sz val="9"/>
            <color indexed="81"/>
            <rFont val="ＭＳ Ｐゴシック"/>
            <family val="3"/>
            <charset val="128"/>
          </rPr>
          <t>により請負代金額が不適当となったと認めたときは、相手方に対して
　請負代金額の変更を請求することができる。
２　 発注者又は受注者は、前項の規定による請求があったときは、変動前残工事代金額（請負代金額
　から当該請求時の出来形部分に相応する請負代金額を控除した額をいう。以下同じ。）と変動後残
　工事代金額（変動後の賃金又は物価を基礎として算出した変動前残工事代金額に相応する額をいう。
　以下同じ。）との差額のうち変動前残工事代金額の1000分の15を超える額につき、請負代金額の変
　更に応じなければならない。
３　 変動前残工事代金額及び変動後残工事代金額は、請求のあった日を基準とし、物価指数等に基づ
　き発注者と受注者とが協議して定める。ただし、協議開始の日から14日以内に協議が整わない場合
　にあっては、発注者が定め、</t>
        </r>
        <r>
          <rPr>
            <sz val="9"/>
            <color indexed="32"/>
            <rFont val="ＭＳ Ｐゴシック"/>
            <family val="3"/>
            <charset val="128"/>
          </rPr>
          <t>受注者に通知</t>
        </r>
        <r>
          <rPr>
            <sz val="9"/>
            <color indexed="81"/>
            <rFont val="ＭＳ Ｐゴシック"/>
            <family val="3"/>
            <charset val="128"/>
          </rPr>
          <t>する。
４　 第１項の規定による請求は、本条の規定により請負代金額の変更を行った後再度行うことができ
　る。この場合においては、第１項中「請負契約締結の日」とあるのは「直前の本条に基づく請負代
　金額変更の基準とした日」とするものとする。
５　 特別な要因により工期内に主要な工事材料の日本国内における価格に著しい変動を生じ、請負代
　金額が不適当となったときは、発注者又は受注者は、前各項の規定によるほか、請負代金額の変更
　を請求することができる。
６ 　予期することのできない特別の事情により、工期内に日本国内において急激なインフレーション
　又はデフレーションを生じ、請負代金額が著しく不適当となったときは、発注者又は受注者は、前
　各項の規定にかかわらず、請負代金額の変更を請求することができる。
７ 第５項及び前項の場合において、請負代金額の変更額については、発注者と受注者とが協議して
　定める。ただし、協議開始の日から14日以内に協議が整わない場合にあっては、発注者が定め、</t>
        </r>
        <r>
          <rPr>
            <sz val="9"/>
            <color indexed="32"/>
            <rFont val="ＭＳ Ｐゴシック"/>
            <family val="3"/>
            <charset val="128"/>
          </rPr>
          <t>受
　注者に通知</t>
        </r>
        <r>
          <rPr>
            <sz val="9"/>
            <color indexed="81"/>
            <rFont val="ＭＳ Ｐゴシック"/>
            <family val="3"/>
            <charset val="128"/>
          </rPr>
          <t>する。
８　 第３項及び前項の協議開始の日については、発注者が受注者の意見を聴いて定め、受注者に通知
　しなければならない。ただし、発注者が第１項、第５項又は第６項の請求を行った日又は受けた日
　から７日以内に協議開始の日を通知しない場合には、受注者は、協議開始の日を定め、</t>
        </r>
        <r>
          <rPr>
            <sz val="9"/>
            <color indexed="32"/>
            <rFont val="ＭＳ Ｐゴシック"/>
            <family val="3"/>
            <charset val="128"/>
          </rPr>
          <t>発注者に通
　知</t>
        </r>
        <r>
          <rPr>
            <sz val="9"/>
            <color indexed="81"/>
            <rFont val="ＭＳ Ｐゴシック"/>
            <family val="3"/>
            <charset val="128"/>
          </rPr>
          <t>することができる。
（請負代金額の変更に代える設計図書の変更）
第30条
　　発注者は、第８条、第15条、第17条から第20条まで、第22条、第25条から第27条まで、第29
　条又は第34条の規定により請負代金額を増額すべき場合又は費用を負担すべき場合において、特別
　の理由があるときは、請負代金額の増額又は負担額の全部又は一部に代えて</t>
        </r>
        <r>
          <rPr>
            <sz val="9"/>
            <color indexed="10"/>
            <rFont val="ＭＳ Ｐゴシック"/>
            <family val="3"/>
            <charset val="128"/>
          </rPr>
          <t>設計図書を変更</t>
        </r>
        <r>
          <rPr>
            <sz val="9"/>
            <color indexed="81"/>
            <rFont val="ＭＳ Ｐゴシック"/>
            <family val="3"/>
            <charset val="128"/>
          </rPr>
          <t>するこ
　とができる。この場合において、設計図書の変更内容は、発注者と受注者とが協議して定める。た
　だし、協議開始の日から14日以内に協議が整わない場合には、発注者が定め、</t>
        </r>
        <r>
          <rPr>
            <sz val="9"/>
            <color indexed="32"/>
            <rFont val="ＭＳ Ｐゴシック"/>
            <family val="3"/>
            <charset val="128"/>
          </rPr>
          <t>受注者に通知</t>
        </r>
        <r>
          <rPr>
            <sz val="9"/>
            <color indexed="81"/>
            <rFont val="ＭＳ Ｐゴシック"/>
            <family val="3"/>
            <charset val="128"/>
          </rPr>
          <t>する。
２　 前項の協議開始の日については、発注者が受注者の意見を聴いて定め、受注者に通知しなければ
　ならない。ただし、発注者が請負代金額の増額すべき事由又は費用の負担すべき事由が生じた日か
　ら７日以内に協議開始の日を通知しない場合には、受注者は、協議開始の日を定め、</t>
        </r>
        <r>
          <rPr>
            <sz val="9"/>
            <color indexed="32"/>
            <rFont val="ＭＳ Ｐゴシック"/>
            <family val="3"/>
            <charset val="128"/>
          </rPr>
          <t>発注者に通知</t>
        </r>
        <r>
          <rPr>
            <sz val="9"/>
            <color indexed="81"/>
            <rFont val="ＭＳ Ｐゴシック"/>
            <family val="3"/>
            <charset val="128"/>
          </rPr>
          <t xml:space="preserve">
　することができる。</t>
        </r>
      </text>
    </comment>
  </commentList>
</comments>
</file>

<file path=xl/comments14.xml><?xml version="1.0" encoding="utf-8"?>
<comments xmlns="http://schemas.openxmlformats.org/spreadsheetml/2006/main">
  <authors>
    <author>沖縄県</author>
  </authors>
  <commentList>
    <comment ref="H13" authorId="0" shapeId="0">
      <text>
        <r>
          <rPr>
            <b/>
            <sz val="9"/>
            <color indexed="81"/>
            <rFont val="ＭＳ Ｐゴシック"/>
            <family val="3"/>
            <charset val="128"/>
          </rPr>
          <t>建設工事請負契約書</t>
        </r>
        <r>
          <rPr>
            <sz val="9"/>
            <color indexed="81"/>
            <rFont val="ＭＳ Ｐゴシック"/>
            <family val="3"/>
            <charset val="128"/>
          </rPr>
          <t xml:space="preserve">
（賃金又は物価の変動に基づく請負代金額の変更）
第25条
</t>
        </r>
        <r>
          <rPr>
            <b/>
            <sz val="9"/>
            <color indexed="10"/>
            <rFont val="ＭＳ Ｐゴシック"/>
            <family val="3"/>
            <charset val="128"/>
          </rPr>
          <t>１</t>
        </r>
        <r>
          <rPr>
            <sz val="9"/>
            <color indexed="10"/>
            <rFont val="ＭＳ Ｐゴシック"/>
            <family val="3"/>
            <charset val="128"/>
          </rPr>
          <t>　発注者又は受注者は、工期内で請負契約締結の日から12月を経過した後に日本国内における
　賃金水準又は物価水準の変動により請負代金額が不適当となったと認めたときは、相手方に対して
　請負代金額の変更を請求することができる。</t>
        </r>
        <r>
          <rPr>
            <sz val="9"/>
            <color indexed="81"/>
            <rFont val="ＭＳ Ｐゴシック"/>
            <family val="3"/>
            <charset val="128"/>
          </rPr>
          <t xml:space="preserve">
２　 発注者又は受注者は、前項の規定による請求があったときは、変動前残工事代金額（請負代金額
　から当該請求時の出来形部分に相応する請負代金額を控除した額をいう。以下同じ。）と変動後残
　工事代金額（変動後の賃金又は物価を基礎として算出した変動前残工事代金額に相応する額をいう。
　以下同じ。）との差額のうち変動前残工事代金額の1000分の15を超える額につき、請負代金額の変
　更に応じなければならない。
３　 変動前残工事代金額及び変動後残工事代金額は、請求のあった日を基準とし、物価指数等に基づ
　き発注者と受注者とが協議して定める。ただし、協議開始の日から14日以内に協議が整わない場合
　にあっては、発注者が定め、受注者に通知する。
４　 第１項の規定による請求は、本条の規定により請負代金額の変更を行った後再度行うことができ
　る。この場合においては、第１項中「請負契約締結の日」とあるのは「直前の本条に基づく請負代
　金額変更の基準とした日」とするものとする。
</t>
        </r>
        <r>
          <rPr>
            <b/>
            <sz val="9"/>
            <color indexed="10"/>
            <rFont val="ＭＳ Ｐゴシック"/>
            <family val="3"/>
            <charset val="128"/>
          </rPr>
          <t>５</t>
        </r>
        <r>
          <rPr>
            <sz val="9"/>
            <color indexed="10"/>
            <rFont val="ＭＳ Ｐゴシック"/>
            <family val="3"/>
            <charset val="128"/>
          </rPr>
          <t>　 特別な要因により工期内に主要な工事材料の日本国内における価格に著しい変動を生じ、請負代
　金額が不適当となったときは、発注者又は受注者は、前各項の規定によるほか、請負代金額の変更
　を請求することができる。</t>
        </r>
        <r>
          <rPr>
            <sz val="9"/>
            <color indexed="81"/>
            <rFont val="ＭＳ Ｐゴシック"/>
            <family val="3"/>
            <charset val="128"/>
          </rPr>
          <t xml:space="preserve">
</t>
        </r>
        <r>
          <rPr>
            <b/>
            <sz val="9"/>
            <color indexed="10"/>
            <rFont val="ＭＳ Ｐゴシック"/>
            <family val="3"/>
            <charset val="128"/>
          </rPr>
          <t>６</t>
        </r>
        <r>
          <rPr>
            <sz val="9"/>
            <color indexed="10"/>
            <rFont val="ＭＳ Ｐゴシック"/>
            <family val="3"/>
            <charset val="128"/>
          </rPr>
          <t xml:space="preserve"> 　予期することのできない特別の事情により、工期内に日本国内において急激なインフレーション
　又はデフレーションを生じ、請負代金額が著しく不適当となったときは、発注者又は受注者は、前
　各項の規定にかかわらず、請負代金額の変更を請求することができる。</t>
        </r>
        <r>
          <rPr>
            <sz val="9"/>
            <color indexed="81"/>
            <rFont val="ＭＳ Ｐゴシック"/>
            <family val="3"/>
            <charset val="128"/>
          </rPr>
          <t xml:space="preserve">
７ 第５項及び前項の場合において、請負代金額の変更額については、発注者と受注者とが協議して
　定める。ただし、協議開始の日から14日以内に協議が整わない場合にあっては、発注者が定め、受
　注者に通知する。
８　 第３項及び前項の協議開始の日については、発注者が受注者の意見を聴いて定め、受注者に通知
　しなければならない。ただし、発注者が第１項、第５項又は第６項の請求を行った日又は受けた日
　から７日以内に協議開始の日を通知しない場合には、受注者は、協議開始の日を定め、発注者に通
　知することができる。
</t>
        </r>
      </text>
    </comment>
  </commentList>
</comments>
</file>

<file path=xl/comments15.xml><?xml version="1.0" encoding="utf-8"?>
<comments xmlns="http://schemas.openxmlformats.org/spreadsheetml/2006/main">
  <authors>
    <author>沖縄県</author>
  </authors>
  <commentList>
    <comment ref="I7" authorId="0" shapeId="0">
      <text>
        <r>
          <rPr>
            <b/>
            <sz val="9"/>
            <color indexed="81"/>
            <rFont val="ＭＳ Ｐゴシック"/>
            <family val="3"/>
            <charset val="128"/>
          </rPr>
          <t>沖縄県:</t>
        </r>
        <r>
          <rPr>
            <sz val="9"/>
            <color indexed="81"/>
            <rFont val="ＭＳ Ｐゴシック"/>
            <family val="3"/>
            <charset val="128"/>
          </rPr>
          <t xml:space="preserve">
現場代理人の印
（会社印は必要なし）</t>
        </r>
      </text>
    </comment>
    <comment ref="H12" authorId="0" shapeId="0">
      <text>
        <r>
          <rPr>
            <b/>
            <sz val="9"/>
            <color indexed="81"/>
            <rFont val="ＭＳ Ｐゴシック"/>
            <family val="3"/>
            <charset val="128"/>
          </rPr>
          <t>建設工事請負契約書</t>
        </r>
        <r>
          <rPr>
            <sz val="9"/>
            <color indexed="81"/>
            <rFont val="ＭＳ Ｐゴシック"/>
            <family val="3"/>
            <charset val="128"/>
          </rPr>
          <t xml:space="preserve">
（臨機の措置）
第26条 
  　受注者は、災害防止等のため必要があると認めるときは、臨機の措置をとらなければならな
　い。この場合において、必要があると認めるときは、受注者は、あらかじめ監督員の意見を聴かな
　ければならない。ただし、緊急やむを得ない事情があるときは、この限りでない。
</t>
        </r>
        <r>
          <rPr>
            <sz val="9"/>
            <color indexed="10"/>
            <rFont val="ＭＳ Ｐゴシック"/>
            <family val="3"/>
            <charset val="128"/>
          </rPr>
          <t>２　 前項の場合においては、受注者は、そのとった措置の内容を監督員に直ちに通知しなければなら
　ない。</t>
        </r>
        <r>
          <rPr>
            <sz val="9"/>
            <color indexed="81"/>
            <rFont val="ＭＳ Ｐゴシック"/>
            <family val="3"/>
            <charset val="128"/>
          </rPr>
          <t xml:space="preserve">
３　 監督員は、災害防止その他工事の施工上特に必要があると認めるときは、受注者に対して臨機の
　措置をとることを請求することができる。
４　 受注者が第１項又は前項の規定により臨機の措置をとった場合において、当該措置に要した費用
　のうち、受注者が請負代金額の範囲において負担することが適当でないと認められる部分について
　は、発注者が負担する。</t>
        </r>
      </text>
    </comment>
  </commentList>
</comments>
</file>

<file path=xl/comments16.xml><?xml version="1.0" encoding="utf-8"?>
<comments xmlns="http://schemas.openxmlformats.org/spreadsheetml/2006/main">
  <authors>
    <author>沖縄県</author>
  </authors>
  <commentList>
    <comment ref="H10" authorId="0" shapeId="0">
      <text>
        <r>
          <rPr>
            <b/>
            <sz val="9"/>
            <color indexed="81"/>
            <rFont val="ＭＳ Ｐゴシック"/>
            <family val="3"/>
            <charset val="128"/>
          </rPr>
          <t>建設工事請負契約書</t>
        </r>
        <r>
          <rPr>
            <sz val="9"/>
            <color indexed="81"/>
            <rFont val="ＭＳ Ｐゴシック"/>
            <family val="3"/>
            <charset val="128"/>
          </rPr>
          <t xml:space="preserve">
（不可抗力による損害）
第29条
　　工事目的物の引渡し前に、天災等（設計図書で基準を定めたものにあっては、当該基準を超
　えるものに限る。）発注者と受注者のいずれの責めにも帰すことができないもの（以下「不可抗力」
　という。）により、工事目的物、仮設物又は工事現場に搬入済みの工事材料若しくは建設機械器具
　に損害が生じたときは、受注者は、その事実の発生後直ちにその状況を発注者に通知しなければな
　らない。
２　 発注者は、前項の規定による通知を受けたときは、直ちに調査を行い、前項の損害（受注者が善
　良な管理者の注意義務を怠ったことに基づくもの及び第52条第１項の規定により付された保険等に
　よりてん補された部分を除く。以下本条において同じ。）の状況を確認し、その結果を受注者に通
　知しなければならない。
３　 受注者は、前項の規定により損害の状況が確認されたときは、損害による費用の負担を発注者に
　請求することができる。
４　 発注者は、前項の規定により受注者から損害による費用の負担の請求があったときは、当該損害
　の額（工事目的物、仮設物又は工事現場に搬入済みの工事材料若しくは建設機械器具であって第13
　条第２項、第14条第１項若しくは第２項又は第38条第３項の規定による検査、立会いその他受注者
　の工事に関する記録等により確認することができるものに係る額に限る。）及び当該損害の取片付
　けに要する費用の額の合計額（以下「損害合計額」という。）のうち請負代金額の100分の１を超
　える額を負担しなければならない。
５　 損害の額は、次の各号に掲げる損害につき、それぞれ当該各号に定めるところにより、算定する。
　(1) 工事目的物に関する損害損害を受けた工事目的物に相応する請負代金額とし、残存価値があ
　　る場合にはその評価額を差し引いた額とする。
　(2) 工事材料に関する損害損害を受けた工事材料で通常妥当と認められるものに相応する請負代
　　金額とし、残存価値がある場合にはその評価額を差し引いた額とする。
　(3) 仮設物又は建設機械器具に関する損害損害を受けた仮設物又は建設機械器具で通常妥当と認
　　められるものについて、当該工事で償却することとしている償却費の額から損害を受けた時点に
　おける工事目的物に相応する償却費の額を差し引いた額とする。ただし、修繕によりその機能を
　回復することができ、かつ、修繕費の額が上記の額より少額であるものについては、その修繕費
　の額とする。
６　 数次にわたる不可抗力により損害合計額が累積した場合における第２次以降の不可抗力による損
　害合計額の負担については、第４項中「当該損害の額」とあるのは「損害の額の累計」と、「当該
　損害の取片付けに要する費用の額」とあるのは「損害の取片付けに要する費用の額の累計」と、「請
　負代金額の100分の１を超える額」とあるのは「請負代金額の100分の１を超える額から既に負担し
　た額を差し引いた額」として同項を適用する。</t>
        </r>
      </text>
    </comment>
  </commentList>
</comments>
</file>

<file path=xl/comments17.xml><?xml version="1.0" encoding="utf-8"?>
<comments xmlns="http://schemas.openxmlformats.org/spreadsheetml/2006/main">
  <authors>
    <author>沖縄県</author>
  </authors>
  <commentList>
    <comment ref="H13" authorId="0" shapeId="0">
      <text>
        <r>
          <rPr>
            <b/>
            <sz val="9"/>
            <color indexed="81"/>
            <rFont val="ＭＳ Ｐゴシック"/>
            <family val="3"/>
            <charset val="128"/>
          </rPr>
          <t>建設工事請負契約書</t>
        </r>
        <r>
          <rPr>
            <sz val="9"/>
            <color indexed="81"/>
            <rFont val="ＭＳ Ｐゴシック"/>
            <family val="3"/>
            <charset val="128"/>
          </rPr>
          <t xml:space="preserve">
（不可抗力による損害）
第29条
　　工事目的物の引渡し前に、天災等（設計図書で基準を定めたものにあっては、当該基準を超
　えるものに限る。）発注者と受注者のいずれの責めにも帰すことができないもの（以下「不可抗力」
　という。）により、工事目的物、仮設物又は工事現場に搬入済みの工事材料若しくは建設機械器具
　に損害が生じたときは、受注者は、その事実の発生後直ちにその状況を発注者に通知しなければな
　らない。
２　 発注者は、前項の規定による通知を受けたときは、直ちに調査を行い、前項の損害（受注者が善
　良な管理者の注意義務を怠ったことに基づくもの及び第52条第１項の規定により付された保険等に
　よりてん補された部分を除く。以下本条において同じ。）の状況を確認し、その結果を受注者に通
　知しなければならない。
３　 受注者は、前項の規定により損害の状況が確認されたときは、損害による費用の負担を発注者に
　請求することができる。
４　 発注者は、前項の規定により受注者から損害による費用の負担の請求があったときは、当該損害
　の額（工事目的物、仮設物又は工事現場に搬入済みの工事材料若しくは建設機械器具であって第13
　条第２項、第14条第１項若しくは第２項又は第38条第３項の規定による検査、立会いその他受注者
　の工事に関する記録等により確認することができるものに係る額に限る。）及び当該損害の取片付
　けに要する費用の額の合計額（以下「損害合計額」という。）のうち請負代金額の100分の１を超
　える額を負担しなければならない。
５　 損害の額は、次の各号に掲げる損害につき、それぞれ当該各号に定めるところにより、算定する。
　(1) 工事目的物に関する損害損害を受けた工事目的物に相応する請負代金額とし、残存価値があ
　　る場合にはその評価額を差し引いた額とする。
　(2) 工事材料に関する損害損害を受けた工事材料で通常妥当と認められるものに相応する請負代
　　金額とし、残存価値がある場合にはその評価額を差し引いた額とする。
　(3) 仮設物又は建設機械器具に関する損害損害を受けた仮設物又は建設機械器具で通常妥当と認
　　められるものについて、当該工事で償却することとしている償却費の額から損害を受けた時点に
　おける工事目的物に相応する償却費の額を差し引いた額とする。ただし、修繕によりその機能を
　回復することができ、かつ、修繕費の額が上記の額より少額であるものについては、その修繕費
　の額とする。
６　 数次にわたる不可抗力により損害合計額が累積した場合における第２次以降の不可抗力による損
　害合計額の負担については、第４項中「当該損害の額」とあるのは「損害の額の累計」と、「当該
　損害の取片付けに要する費用の額」とあるのは「損害の取片付けに要する費用の額の累計」と、「請
　負代金額の100分の１を超える額」とあるのは「請負代金額の100分の１を超える額から既に負担し
　た額を差し引いた額」として同項を適用する。</t>
        </r>
      </text>
    </comment>
  </commentList>
</comments>
</file>

<file path=xl/comments18.xml><?xml version="1.0" encoding="utf-8"?>
<comments xmlns="http://schemas.openxmlformats.org/spreadsheetml/2006/main">
  <authors>
    <author>沖縄県</author>
  </authors>
  <commentList>
    <comment ref="H11" authorId="0" shapeId="0">
      <text>
        <r>
          <rPr>
            <b/>
            <sz val="9"/>
            <color indexed="81"/>
            <rFont val="ＭＳ Ｐゴシック"/>
            <family val="3"/>
            <charset val="128"/>
          </rPr>
          <t>建設工事請負契約書</t>
        </r>
        <r>
          <rPr>
            <sz val="9"/>
            <color indexed="81"/>
            <rFont val="ＭＳ Ｐゴシック"/>
            <family val="3"/>
            <charset val="128"/>
          </rPr>
          <t xml:space="preserve">
（不可抗力による損害）
第29条
　　工事目的物の引渡し前に、天災等（設計図書で基準を定めたものにあっては、当該基準を超
　えるものに限る。）発注者と受注者のいずれの責めにも帰すことができないもの（以下「不可抗力」
　という。）により、工事目的物、仮設物又は工事現場に搬入済みの工事材料若しくは建設機械器具
　に損害が生じたときは、受注者は、その事実の発生後直ちにその状況を発注者に通知しなければな
　らない。
２　 発注者は、前項の規定による通知を受けたときは、直ちに調査を行い、前項の損害（受注者が善
　良な管理者の注意義務を怠ったことに基づくもの及び第52条第１項の規定により付された保険等に
　よりてん補された部分を除く。以下本条において同じ。）の状況を確認し、その結果を受注者に通
　知しなければならない。
３　 受注者は、前項の規定により損害の状況が確認されたときは、損害による費用の負担を発注者に
　請求することができる。
４　 発注者は、前項の規定により受注者から損害による費用の負担の請求があったときは、当該損害
　の額（工事目的物、仮設物又は工事現場に搬入済みの工事材料若しくは建設機械器具であって第13
　条第２項、第14条第１項若しくは第２項又は第38条第３項の規定による検査、立会いその他受注者
　の工事に関する記録等により確認することができるものに係る額に限る。）及び当該損害の取片付
　けに要する費用の額の合計額（以下「損害合計額」という。）のうち請負代金額の100分の１を超
　える額を負担しなければならない。
５　 損害の額は、次の各号に掲げる損害につき、それぞれ当該各号に定めるところにより、算定する。
　(1) 工事目的物に関する損害損害を受けた工事目的物に相応する請負代金額とし、残存価値があ
　　る場合にはその評価額を差し引いた額とする。
　(2) 工事材料に関する損害損害を受けた工事材料で通常妥当と認められるものに相応する請負代
　　金額とし、残存価値がある場合にはその評価額を差し引いた額とする。
　(3) 仮設物又は建設機械器具に関する損害損害を受けた仮設物又は建設機械器具で通常妥当と認
　　められるものについて、当該工事で償却することとしている償却費の額から損害を受けた時点に
　おける工事目的物に相応する償却費の額を差し引いた額とする。ただし、修繕によりその機能を
　回復することができ、かつ、修繕費の額が上記の額より少額であるものについては、その修繕費
　の額とする。
６　 数次にわたる不可抗力により損害合計額が累積した場合における第２次以降の不可抗力による損
　害合計額の負担については、第４項中「当該損害の額」とあるのは「損害の額の累計」と、「当該
　損害の取片付けに要する費用の額」とあるのは「損害の取片付けに要する費用の額の累計」と、「請
　負代金額の100分の１を超える額」とあるのは「請負代金額の100分の１を超える額から既に負担し
　た額を差し引いた額」として同項を適用する。</t>
        </r>
      </text>
    </comment>
  </commentList>
</comments>
</file>

<file path=xl/comments19.xml><?xml version="1.0" encoding="utf-8"?>
<comments xmlns="http://schemas.openxmlformats.org/spreadsheetml/2006/main">
  <authors>
    <author>沖縄県</author>
  </authors>
  <commentList>
    <comment ref="H14" authorId="0" shapeId="0">
      <text>
        <r>
          <rPr>
            <b/>
            <sz val="9"/>
            <color indexed="81"/>
            <rFont val="ＭＳ Ｐゴシック"/>
            <family val="3"/>
            <charset val="128"/>
          </rPr>
          <t xml:space="preserve">請負契約約款（抜粋）
</t>
        </r>
        <r>
          <rPr>
            <sz val="9"/>
            <color indexed="81"/>
            <rFont val="ＭＳ Ｐゴシック"/>
            <family val="3"/>
            <charset val="128"/>
          </rPr>
          <t xml:space="preserve">
（発注者の解除権）
</t>
        </r>
        <r>
          <rPr>
            <b/>
            <sz val="9"/>
            <color indexed="81"/>
            <rFont val="ＭＳ Ｐゴシック"/>
            <family val="3"/>
            <charset val="128"/>
          </rPr>
          <t>第48条</t>
        </r>
        <r>
          <rPr>
            <sz val="9"/>
            <color indexed="81"/>
            <rFont val="ＭＳ Ｐゴシック"/>
            <family val="3"/>
            <charset val="128"/>
          </rPr>
          <t xml:space="preserve">　発注者は、受注者が次の各号のいずれかに該当するときは、契約を解除することができる。
　(1) 　正当な理由なく、工事に着手すべき期日を過ぎても工事に着手しないとき。
　(2) 　その責めに帰すべき事由により工期内に完成しないとき又は工期経過後相当の期間内に工事を
　　完成する見込みが明らかにないと認められるとき。
　(3)　 第10条第１項第２号に掲げる者を設置しなかったとき。
　(4) 　前３号に掲げる場合のほか、契約に違反し、その違反により契約の目的を達することができないと
　　認められるとき。
　(5) 　第50条第１項の規定によらないで契約の解除を申し出たとき。
　(6) 　受注者が次のいずれかに該当するとき。
　　　イ　役員等が暴力団対策法第２条第６号に規定する暴力団員であると認められるとき。
　　　ロ　暴力団又は暴力団員が経営に実質的に関与していると認められるとき。
　　　ハ　役員等が自己、自社若しくは第三者の不正の利益を図る目的又は第三者に損害を加える目的を
　　　　　もって、暴力団又は暴力団員を利用したと認められるとき。
　　　ニ　役員等が、暴力団又は暴力団員に対して資金等を供給し、又は便宜を供与するなど、直接的又は
　　　　積極的に暴力団の維持及び運営に協力し、又は関与していると認められるとき。
　　　ホ　役員等が暴力団又は暴力団員と社会的に非難されるべき関係を有していると認められるとき。
　　　へ　下請契約（一次又は二次下請以降の全ての下請契約をいう。以下この号において同じ。）、資材又
　　　　　は原材料の購入契約その他の契約をしようとする相手方がイからホまでのいずれかに該当するこ
　　　　　とを知りながら、当該者と契約を締結したと認められるとき。
　　　 ト　受注者が、イからホまでのいずれかに該当する者を下請契約、資材又は原材料の購入契約その
　　　 　他の契約の相手方としていた場合（へに該当する場合を除く。）に、発注者が受注者に対して当該
　　　　 契約の解除を求め、受注者がこれに従わなかったとき。
（談合等不正行為による発注者の解除権）
</t>
        </r>
        <r>
          <rPr>
            <b/>
            <sz val="9"/>
            <color indexed="81"/>
            <rFont val="ＭＳ Ｐゴシック"/>
            <family val="3"/>
            <charset val="128"/>
          </rPr>
          <t>第48条の３</t>
        </r>
        <r>
          <rPr>
            <sz val="9"/>
            <color indexed="81"/>
            <rFont val="ＭＳ Ｐゴシック"/>
            <family val="3"/>
            <charset val="128"/>
          </rPr>
          <t xml:space="preserve"> 　発注者は、受注者がこの契約に関して、次の各号のいずれかに該当したときは、契約を
　解除することができる。
　(1)　 公正取引委員会が受注者に違反行為があったとして独占禁止法第61条第１項に規定する排除措置
　　命令（排除措置命令がなされなかった場合にあっては、独占禁止法第62条第１項に規定する納付命令。）
　　を行った場合で、当該命令が確定したとき。
　(2)　 公正取引委員会が受注者に違反行為があったとして行った前号の排除措置命令又は納付命令に係
　　る行政事件訴訟法第３条第１項に規定する抗告訴訟を提起した場合において、当該訴訟についての訴え
　　を却下し、又は棄却する判決が確定したとき。
　(3)　 受注者（受注者が法人の場合にあっては、その役員又はその使用人）が刑法第96条の６又は同法第
　　198条の規定による刑が確定したとき。
</t>
        </r>
        <r>
          <rPr>
            <b/>
            <sz val="9"/>
            <color indexed="81"/>
            <rFont val="ＭＳ Ｐゴシック"/>
            <family val="3"/>
            <charset val="128"/>
          </rPr>
          <t>第49条　</t>
        </r>
        <r>
          <rPr>
            <sz val="9"/>
            <color indexed="81"/>
            <rFont val="ＭＳ Ｐゴシック"/>
            <family val="3"/>
            <charset val="128"/>
          </rPr>
          <t xml:space="preserve">発注者は、工事が完成するまでの間は、第48条第１項又は前条第１項の規定によるほか、必要が
　あるときは、契約を解除することができる。
２　 発注者は、前項の規定により契約を解除したことにより受注者に損害を及ぼしたときは、その損害を賠償し
　なければならない。
（受注者の解除権）
</t>
        </r>
        <r>
          <rPr>
            <b/>
            <sz val="9"/>
            <color indexed="81"/>
            <rFont val="ＭＳ Ｐゴシック"/>
            <family val="3"/>
            <charset val="128"/>
          </rPr>
          <t>第50条　</t>
        </r>
        <r>
          <rPr>
            <sz val="9"/>
            <color indexed="81"/>
            <rFont val="ＭＳ Ｐゴシック"/>
            <family val="3"/>
            <charset val="128"/>
          </rPr>
          <t>受注者は、次の各号のいずれかに該当するときは、契約を解除することができる。
　(1)　 第19条の規定により設計図書を変更したため請負代金額が３分の２以上減少したとき。
　(2) 　第20条の規定による工事の施工の中止期間が工期の10分の５（工期の10分の５が６月を超えるときは、
　　　６月）を超えたとき。ただし、中止が工事の一部のみの場合は、その一部を除いた他の部分の工事が完了
　　　した後３月を経過しても、なおその中止が解除されないとき。
　(3) 　発注者が契約に違反し、その違反によって契約の履行が不可能となったとき。
２　 受注者は、前項の規定により契約を解除した場合において、損害があるときは、その損害の賠償を発注者に
　請求することができる。</t>
        </r>
      </text>
    </comment>
  </commentList>
</comments>
</file>

<file path=xl/comments2.xml><?xml version="1.0" encoding="utf-8"?>
<comments xmlns="http://schemas.openxmlformats.org/spreadsheetml/2006/main">
  <authors>
    <author>沖縄県</author>
  </authors>
  <commentList>
    <comment ref="S20" authorId="0" shapeId="0">
      <text>
        <r>
          <rPr>
            <sz val="9"/>
            <color indexed="81"/>
            <rFont val="ＭＳ Ｐゴシック"/>
            <family val="3"/>
            <charset val="128"/>
          </rPr>
          <t>下請業者との
契約年月日
工期</t>
        </r>
      </text>
    </comment>
  </commentList>
</comments>
</file>

<file path=xl/comments20.xml><?xml version="1.0" encoding="utf-8"?>
<comments xmlns="http://schemas.openxmlformats.org/spreadsheetml/2006/main">
  <authors>
    <author>User</author>
    <author>沖縄県</author>
  </authors>
  <commentList>
    <comment ref="Q15" authorId="0" shapeId="0">
      <text>
        <r>
          <rPr>
            <b/>
            <sz val="12"/>
            <color indexed="10"/>
            <rFont val="ＭＳ Ｐゴシック"/>
            <family val="3"/>
            <charset val="128"/>
          </rPr>
          <t>元請の工事名を
記載する</t>
        </r>
      </text>
    </comment>
    <comment ref="H31" authorId="1" shapeId="0">
      <text>
        <r>
          <rPr>
            <b/>
            <sz val="9"/>
            <color indexed="81"/>
            <rFont val="ＭＳ Ｐゴシック"/>
            <family val="3"/>
            <charset val="128"/>
          </rPr>
          <t>沖縄県:</t>
        </r>
        <r>
          <rPr>
            <sz val="9"/>
            <color indexed="81"/>
            <rFont val="ＭＳ Ｐゴシック"/>
            <family val="3"/>
            <charset val="128"/>
          </rPr>
          <t xml:space="preserve">
下請業者との契約額・契約工期
（元請と県との契約額・契約工期ではありません）</t>
        </r>
      </text>
    </comment>
  </commentList>
</comments>
</file>

<file path=xl/comments21.xml><?xml version="1.0" encoding="utf-8"?>
<comments xmlns="http://schemas.openxmlformats.org/spreadsheetml/2006/main">
  <authors>
    <author>沖縄県</author>
  </authors>
  <commentList>
    <comment ref="F15" authorId="0" shapeId="0">
      <text>
        <r>
          <rPr>
            <b/>
            <sz val="9"/>
            <color indexed="81"/>
            <rFont val="MS P ゴシック"/>
            <family val="3"/>
            <charset val="128"/>
          </rPr>
          <t>沖縄県土木建築部　工事検査要領第12条第１項に定められている「修補完了通知書」と読み替えて本様式を使用することとする。</t>
        </r>
      </text>
    </comment>
  </commentList>
</comments>
</file>

<file path=xl/comments22.xml><?xml version="1.0" encoding="utf-8"?>
<comments xmlns="http://schemas.openxmlformats.org/spreadsheetml/2006/main">
  <authors>
    <author>HP Customer</author>
  </authors>
  <commentList>
    <comment ref="P10" authorId="0" shapeId="0">
      <text>
        <r>
          <rPr>
            <b/>
            <sz val="11"/>
            <color indexed="10"/>
            <rFont val="ＭＳ Ｐゴシック"/>
            <family val="3"/>
            <charset val="128"/>
          </rPr>
          <t>左記（A)のうち、どれだけゆいくる材を使用したかを（B)欄に記載</t>
        </r>
      </text>
    </comment>
  </commentList>
</comments>
</file>

<file path=xl/comments3.xml><?xml version="1.0" encoding="utf-8"?>
<comments xmlns="http://schemas.openxmlformats.org/spreadsheetml/2006/main">
  <authors>
    <author>沖縄県</author>
  </authors>
  <commentList>
    <comment ref="H11" authorId="0" shapeId="0">
      <text>
        <r>
          <rPr>
            <b/>
            <sz val="9"/>
            <color indexed="81"/>
            <rFont val="ＭＳ Ｐゴシック"/>
            <family val="3"/>
            <charset val="128"/>
          </rPr>
          <t>建設工事請負契約書</t>
        </r>
        <r>
          <rPr>
            <sz val="9"/>
            <color indexed="81"/>
            <rFont val="ＭＳ Ｐゴシック"/>
            <family val="3"/>
            <charset val="128"/>
          </rPr>
          <t xml:space="preserve">
（工事関係者に関する措置請求）
第12条発注者は、現場代理人がその職務（主任技術者（監理技術者）又は専門技術者と兼任する現場代理人にあってはそれらの者の職務を含む。）の執行につき著しく不適当と認められるときは、受注者に対して、その理由を明示した書面により、必要な措置をとるべきことを請求することができる。
２ 発注者又は監督員は、主任技術者（監理技術者）、専門技術者（これらの者と現場代理人を兼任する者を除く。）その他受注者が工事を施工するために使用している下請負人、労働者等で工事の施工又は管理につき著しく不適当と認められるものがあるときは、受注者に対して、その理由を明示した書面により、必要な措置をとるべきことを請求することができる。
３ 受注者は、前２項の規定による請求があったときは、当該請求に係る事項について決定し、その結果を請求を受けた日から10日以内に発注者に通知しなければならない。
４ 受注者は、監督員がその職務の執行につき著しく不適当と認められるときは、発注者に対して、その理由を明示した書面により、必要な措置をとるべきことを請求することができる。
５ 発注者は、前項の規定による請求があったときは、当該請求に係る事項について決定し、その結果を請求を受けた日から10日以内に受注者に通知しなければならない。</t>
        </r>
      </text>
    </comment>
  </commentList>
</comments>
</file>

<file path=xl/comments4.xml><?xml version="1.0" encoding="utf-8"?>
<comments xmlns="http://schemas.openxmlformats.org/spreadsheetml/2006/main">
  <authors>
    <author>沖縄県</author>
  </authors>
  <commentList>
    <comment ref="O7" authorId="0" shapeId="0">
      <text>
        <r>
          <rPr>
            <b/>
            <sz val="9"/>
            <color indexed="81"/>
            <rFont val="ＭＳ Ｐゴシック"/>
            <family val="3"/>
            <charset val="128"/>
          </rPr>
          <t>沖縄県:</t>
        </r>
        <r>
          <rPr>
            <sz val="9"/>
            <color indexed="81"/>
            <rFont val="ＭＳ Ｐゴシック"/>
            <family val="3"/>
            <charset val="128"/>
          </rPr>
          <t xml:space="preserve">
現場代理人の印
（会社印は必要なし）</t>
        </r>
      </text>
    </comment>
  </commentList>
</comments>
</file>

<file path=xl/comments5.xml><?xml version="1.0" encoding="utf-8"?>
<comments xmlns="http://schemas.openxmlformats.org/spreadsheetml/2006/main">
  <authors>
    <author>沖縄県</author>
  </authors>
  <commentList>
    <comment ref="G9" authorId="0" shapeId="0">
      <text>
        <r>
          <rPr>
            <b/>
            <sz val="9"/>
            <color indexed="81"/>
            <rFont val="ＭＳ Ｐゴシック"/>
            <family val="3"/>
            <charset val="128"/>
          </rPr>
          <t>沖縄県:</t>
        </r>
        <r>
          <rPr>
            <sz val="9"/>
            <color indexed="81"/>
            <rFont val="ＭＳ Ｐゴシック"/>
            <family val="3"/>
            <charset val="128"/>
          </rPr>
          <t xml:space="preserve">
受注者へ様式16号を提出するように、伝えてください</t>
        </r>
      </text>
    </comment>
  </commentList>
</comments>
</file>

<file path=xl/comments6.xml><?xml version="1.0" encoding="utf-8"?>
<comments xmlns="http://schemas.openxmlformats.org/spreadsheetml/2006/main">
  <authors>
    <author>作成者</author>
  </authors>
  <commentList>
    <comment ref="J39"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統合情報技術部</author>
    <author>沖縄県</author>
  </authors>
  <commentList>
    <comment ref="P4" authorId="0" shapeId="0">
      <text>
        <r>
          <rPr>
            <b/>
            <sz val="9"/>
            <rFont val="ＭＳ Ｐゴシック"/>
            <family val="3"/>
            <charset val="128"/>
          </rPr>
          <t>「YYYY/MM/DD」形式で入力する。
入力例：2003/06/06
表示は「平成15年6月6日」となる。</t>
        </r>
      </text>
    </comment>
    <comment ref="J14" authorId="0" shapeId="0">
      <text>
        <r>
          <rPr>
            <b/>
            <sz val="9"/>
            <rFont val="ＭＳ Ｐゴシック"/>
            <family val="3"/>
            <charset val="128"/>
          </rPr>
          <t>手入力する箇所(セル)は薄黄色で網掛けしている。必要に応じて入力する。</t>
        </r>
      </text>
    </comment>
    <comment ref="I18" authorId="1" shapeId="0">
      <text>
        <r>
          <rPr>
            <b/>
            <sz val="9"/>
            <color indexed="81"/>
            <rFont val="ＭＳ Ｐゴシック"/>
            <family val="3"/>
            <charset val="128"/>
          </rPr>
          <t xml:space="preserve">請負契約書
</t>
        </r>
        <r>
          <rPr>
            <sz val="9"/>
            <color indexed="81"/>
            <rFont val="ＭＳ Ｐゴシック"/>
            <family val="3"/>
            <charset val="128"/>
          </rPr>
          <t xml:space="preserve">
（支給材料及び貸与品）
第15条　　発注者が受注者に支給する工事材料（以下「支給材料」という。）及び貸与する建設機械器
具（以下「貸与品」という。）の品名、数量、品質、規格又は性能、引渡場所及び引渡時期は、設計図書に定めるところによる。
２ 監督員は、支給材料又は貸与品の引渡しに当たっては、受注者の立会いの上、発注者の負担において、当該支給材料又は貸与品を検査しなければならない。この場合において、当該検査の結果、
その品名、数量、品質又は規格若しくは性能が設計図書の定めと異なり、又は使用に適当でないと
認めたときは、受注者は、その旨を直ちに発注者に通知しなければならない。
</t>
        </r>
        <r>
          <rPr>
            <b/>
            <sz val="9"/>
            <color indexed="81"/>
            <rFont val="ＭＳ Ｐゴシック"/>
            <family val="3"/>
            <charset val="128"/>
          </rPr>
          <t>３</t>
        </r>
        <r>
          <rPr>
            <sz val="9"/>
            <color indexed="81"/>
            <rFont val="ＭＳ Ｐゴシック"/>
            <family val="3"/>
            <charset val="128"/>
          </rPr>
          <t xml:space="preserve"> 受注者は、支給材料又は貸与品の引渡しを受けたときは、引渡しの日から７日以内に、発注者に
受領書又は</t>
        </r>
        <r>
          <rPr>
            <b/>
            <sz val="9"/>
            <color indexed="10"/>
            <rFont val="ＭＳ Ｐゴシック"/>
            <family val="3"/>
            <charset val="128"/>
          </rPr>
          <t>借用書を提出</t>
        </r>
        <r>
          <rPr>
            <sz val="9"/>
            <color indexed="81"/>
            <rFont val="ＭＳ Ｐゴシック"/>
            <family val="3"/>
            <charset val="128"/>
          </rPr>
          <t>しなければならない。
４ 受注者は、支給材料又は貸与品の引渡しを受けた後、当該支給材料又は貸与品に第２項の検査に
より発見することが困難であった隠れたかしがあり使用に適当でないと認めたときは、その旨を直
ちに発注者に通知しなければならない。
５ 発注者は、受注者から第２項後段又は前項の規定による通知を受けた場合において、必要がある
と認められるときは、当該支給材料若しくは貸与品に代えて他の支給材料若しくは貸与品を引き渡
し、支給材料若しくは貸与品の品名、数量、品質若しくは規格若しくは性能を変更し、又は理由を
明示した書面により、当該支給材料若しくは貸与品の使用を受注者に請求しなければならない。
６ 発注者は、前項に規定するほか、必要があると認めるときは、支給材料又は貸与品の品名、数量、
品質、規格若しくは性能、引渡場所又は引渡時期を変更することができる。
７ 発注者は、前２項の場合において、必要があると認められるときは工期若しくは請負代金額を変
更し、又は受注者に損害を及ぼしたときは必要な費用を負担しなければならない。
８ 受注者は、支給材料及び貸与品を善良な管理者の注意をもって管理しなければならない。
９ 受注者は、設計図書に定めるところにより、工事の完成、設計図書の変更等によって不用となっ
た支給材料又は</t>
        </r>
        <r>
          <rPr>
            <b/>
            <sz val="9"/>
            <color indexed="10"/>
            <rFont val="ＭＳ Ｐゴシック"/>
            <family val="3"/>
            <charset val="128"/>
          </rPr>
          <t>貸与品を発注者に返還</t>
        </r>
        <r>
          <rPr>
            <sz val="9"/>
            <color indexed="81"/>
            <rFont val="ＭＳ Ｐゴシック"/>
            <family val="3"/>
            <charset val="128"/>
          </rPr>
          <t>しなければならない。
10 受注者は、故意又は過失により支給材料又は貸与品が滅失若しくはき損し、又はその返還が不可
能となったときは、発注者の指定した期間内に代品を納め、若しくは原状に復して返還し、又は返
還に代えて損害を賠償しなければならない。
11 受注者は、支給材料又は貸与品の使用方法が設計図書に明示されていないときは、監督員の指示
に従わなければならない。</t>
        </r>
      </text>
    </comment>
    <comment ref="P24" authorId="0" shapeId="0">
      <text>
        <r>
          <rPr>
            <b/>
            <sz val="9"/>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authors>
    <author>統合情報技術部</author>
  </authors>
  <commentList>
    <comment ref="Q5" authorId="0" shapeId="0">
      <text>
        <r>
          <rPr>
            <b/>
            <sz val="9"/>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沖縄県</author>
  </authors>
  <commentList>
    <comment ref="H11" authorId="0" shapeId="0">
      <text>
        <r>
          <rPr>
            <b/>
            <sz val="9"/>
            <color indexed="81"/>
            <rFont val="ＭＳ Ｐゴシック"/>
            <family val="3"/>
            <charset val="128"/>
          </rPr>
          <t>建設工事請負契約書</t>
        </r>
        <r>
          <rPr>
            <sz val="9"/>
            <color indexed="81"/>
            <rFont val="ＭＳ Ｐゴシック"/>
            <family val="3"/>
            <charset val="128"/>
          </rPr>
          <t xml:space="preserve">
（条件変更等）
第18条　受注者は、工事の施工に当たり、次の各号のいずれかに該当する事実を発見したときは、そ
の旨を直ちに監督員に通知し、その確認を請求しなければならない。
　(1) 図面、仕様書、現場説明書及び現場説明に対する質問回答書が一致しないこと（これらの優先
　　順位が定められている場合を除く。）
　(2) 設計図書に誤謬又は脱漏があること
　(3) 設計図書の表示が明確でないこと
　(4) 工事現場の形状、地質、湧水等の状態、施工上の制約等設計図書に示された自然的又は人為的
　　な施工条件と実際の工事現場が一致しないこと
　(5) 設計図書で明示されていない施工条件について予期することのできない特別な状態が生じたこと</t>
        </r>
      </text>
    </comment>
  </commentList>
</comments>
</file>

<file path=xl/sharedStrings.xml><?xml version="1.0" encoding="utf-8"?>
<sst xmlns="http://schemas.openxmlformats.org/spreadsheetml/2006/main" count="5543" uniqueCount="2453">
  <si>
    <t>印</t>
    <rPh sb="0" eb="1">
      <t>イン</t>
    </rPh>
    <phoneticPr fontId="2"/>
  </si>
  <si>
    <t>定　期　報　告　書</t>
    <rPh sb="0" eb="1">
      <t>サダム</t>
    </rPh>
    <rPh sb="2" eb="3">
      <t>キ</t>
    </rPh>
    <rPh sb="4" eb="5">
      <t>ホウ</t>
    </rPh>
    <rPh sb="6" eb="7">
      <t>コク</t>
    </rPh>
    <rPh sb="8" eb="9">
      <t>ショ</t>
    </rPh>
    <phoneticPr fontId="2"/>
  </si>
  <si>
    <t>工事名</t>
    <rPh sb="0" eb="3">
      <t>コウジメイ</t>
    </rPh>
    <phoneticPr fontId="2"/>
  </si>
  <si>
    <t>書　　　　類　　　　名</t>
    <rPh sb="0" eb="6">
      <t>ショルイ</t>
    </rPh>
    <rPh sb="10" eb="11">
      <t>メイ</t>
    </rPh>
    <phoneticPr fontId="2"/>
  </si>
  <si>
    <t>備　　　　　　　　　考</t>
    <rPh sb="0" eb="11">
      <t>ビコウ</t>
    </rPh>
    <phoneticPr fontId="2"/>
  </si>
  <si>
    <t>確認</t>
    <rPh sb="0" eb="2">
      <t>カクニン</t>
    </rPh>
    <phoneticPr fontId="2"/>
  </si>
  <si>
    <t>１</t>
    <phoneticPr fontId="2"/>
  </si>
  <si>
    <t>□</t>
    <phoneticPr fontId="2"/>
  </si>
  <si>
    <t>２</t>
    <phoneticPr fontId="2"/>
  </si>
  <si>
    <t>工事履行報告書</t>
    <rPh sb="0" eb="2">
      <t>コウジ</t>
    </rPh>
    <rPh sb="2" eb="4">
      <t>リコウ</t>
    </rPh>
    <rPh sb="4" eb="7">
      <t>ホウコクショ</t>
    </rPh>
    <phoneticPr fontId="2"/>
  </si>
  <si>
    <t>３</t>
    <phoneticPr fontId="2"/>
  </si>
  <si>
    <t>工事月報</t>
    <rPh sb="0" eb="2">
      <t>コウジ</t>
    </rPh>
    <rPh sb="2" eb="4">
      <t>ゲッポウ</t>
    </rPh>
    <phoneticPr fontId="2"/>
  </si>
  <si>
    <t>４</t>
    <phoneticPr fontId="2"/>
  </si>
  <si>
    <t>工事工程表（実施）</t>
    <rPh sb="0" eb="2">
      <t>コウジ</t>
    </rPh>
    <rPh sb="2" eb="5">
      <t>コウテイヒョウ</t>
    </rPh>
    <rPh sb="6" eb="8">
      <t>ジッシ</t>
    </rPh>
    <phoneticPr fontId="2"/>
  </si>
  <si>
    <t>５</t>
    <phoneticPr fontId="2"/>
  </si>
  <si>
    <t>工事写真</t>
    <rPh sb="0" eb="2">
      <t>コウジ</t>
    </rPh>
    <rPh sb="2" eb="4">
      <t>シャシン</t>
    </rPh>
    <phoneticPr fontId="2"/>
  </si>
  <si>
    <t>上記以外に、今月、提出、願出及び報告を行った</t>
    <rPh sb="0" eb="2">
      <t>ジョウキ</t>
    </rPh>
    <rPh sb="2" eb="4">
      <t>イガイ</t>
    </rPh>
    <rPh sb="6" eb="8">
      <t>コンゲツ</t>
    </rPh>
    <rPh sb="9" eb="11">
      <t>テイシュツ</t>
    </rPh>
    <rPh sb="12" eb="13">
      <t>ネガ</t>
    </rPh>
    <rPh sb="13" eb="14">
      <t>デ</t>
    </rPh>
    <rPh sb="14" eb="15">
      <t>オヨ</t>
    </rPh>
    <rPh sb="16" eb="18">
      <t>ホウコク</t>
    </rPh>
    <rPh sb="19" eb="20">
      <t>オコナ</t>
    </rPh>
    <phoneticPr fontId="2"/>
  </si>
  <si>
    <t>主任監督員</t>
    <rPh sb="0" eb="2">
      <t>シュニン</t>
    </rPh>
    <rPh sb="2" eb="4">
      <t>カントク</t>
    </rPh>
    <rPh sb="4" eb="5">
      <t>イン</t>
    </rPh>
    <phoneticPr fontId="2"/>
  </si>
  <si>
    <t>現場監督員</t>
    <rPh sb="0" eb="2">
      <t>ゲンバ</t>
    </rPh>
    <rPh sb="2" eb="4">
      <t>カントク</t>
    </rPh>
    <rPh sb="4" eb="5">
      <t>イン</t>
    </rPh>
    <phoneticPr fontId="2"/>
  </si>
  <si>
    <t>累計予定出来高</t>
    <rPh sb="0" eb="2">
      <t>ルイケイ</t>
    </rPh>
    <rPh sb="2" eb="4">
      <t>ヨテイ</t>
    </rPh>
    <rPh sb="4" eb="7">
      <t>デキダカ</t>
    </rPh>
    <phoneticPr fontId="2"/>
  </si>
  <si>
    <t>工事名</t>
    <rPh sb="0" eb="3">
      <t>コウジメイ</t>
    </rPh>
    <phoneticPr fontId="4"/>
  </si>
  <si>
    <t>住所</t>
    <rPh sb="0" eb="2">
      <t>ジュウショ</t>
    </rPh>
    <phoneticPr fontId="4"/>
  </si>
  <si>
    <t>商号</t>
    <rPh sb="0" eb="2">
      <t>ショウゴウ</t>
    </rPh>
    <phoneticPr fontId="4"/>
  </si>
  <si>
    <t>印</t>
    <rPh sb="0" eb="1">
      <t>イン</t>
    </rPh>
    <phoneticPr fontId="4"/>
  </si>
  <si>
    <t>工　　事　　費　　内　　訳</t>
    <rPh sb="0" eb="1">
      <t>コウ</t>
    </rPh>
    <rPh sb="3" eb="4">
      <t>コト</t>
    </rPh>
    <rPh sb="6" eb="7">
      <t>ヒ</t>
    </rPh>
    <rPh sb="9" eb="10">
      <t>ナイ</t>
    </rPh>
    <rPh sb="12" eb="13">
      <t>ヤク</t>
    </rPh>
    <phoneticPr fontId="4"/>
  </si>
  <si>
    <t>（単位：千円）</t>
    <rPh sb="0" eb="7">
      <t>タ</t>
    </rPh>
    <phoneticPr fontId="4"/>
  </si>
  <si>
    <t>工種</t>
    <rPh sb="0" eb="2">
      <t>コ</t>
    </rPh>
    <phoneticPr fontId="4"/>
  </si>
  <si>
    <t>種別</t>
    <rPh sb="0" eb="2">
      <t>シュベツ</t>
    </rPh>
    <phoneticPr fontId="4"/>
  </si>
  <si>
    <t>細別</t>
    <rPh sb="0" eb="1">
      <t>サイ</t>
    </rPh>
    <rPh sb="1" eb="2">
      <t>ベツ</t>
    </rPh>
    <phoneticPr fontId="4"/>
  </si>
  <si>
    <t>実　行　予　算</t>
    <rPh sb="0" eb="1">
      <t>ジツ</t>
    </rPh>
    <rPh sb="2" eb="3">
      <t>ギョウ</t>
    </rPh>
    <rPh sb="4" eb="5">
      <t>ヨ</t>
    </rPh>
    <rPh sb="6" eb="7">
      <t>ザン</t>
    </rPh>
    <phoneticPr fontId="4"/>
  </si>
  <si>
    <t>計　画　出　来　高</t>
    <rPh sb="0" eb="1">
      <t>ケイ</t>
    </rPh>
    <rPh sb="2" eb="3">
      <t>ガ</t>
    </rPh>
    <rPh sb="4" eb="5">
      <t>デ</t>
    </rPh>
    <rPh sb="6" eb="7">
      <t>ライ</t>
    </rPh>
    <rPh sb="8" eb="9">
      <t>コウ</t>
    </rPh>
    <phoneticPr fontId="4"/>
  </si>
  <si>
    <t>実　施　出　来　高</t>
    <rPh sb="0" eb="1">
      <t>ジツ</t>
    </rPh>
    <rPh sb="2" eb="3">
      <t>シ</t>
    </rPh>
    <rPh sb="4" eb="5">
      <t>デ</t>
    </rPh>
    <rPh sb="6" eb="7">
      <t>ライ</t>
    </rPh>
    <rPh sb="8" eb="9">
      <t>コウ</t>
    </rPh>
    <phoneticPr fontId="4"/>
  </si>
  <si>
    <t>備 考</t>
    <rPh sb="0" eb="1">
      <t>ソナエ</t>
    </rPh>
    <rPh sb="2" eb="3">
      <t>コウ</t>
    </rPh>
    <phoneticPr fontId="4"/>
  </si>
  <si>
    <t>数量</t>
    <rPh sb="0" eb="2">
      <t>スウリョウ</t>
    </rPh>
    <phoneticPr fontId="4"/>
  </si>
  <si>
    <t>単位</t>
    <rPh sb="0" eb="2">
      <t>タンイ</t>
    </rPh>
    <phoneticPr fontId="4"/>
  </si>
  <si>
    <t>単価</t>
    <rPh sb="0" eb="2">
      <t>タンカ</t>
    </rPh>
    <phoneticPr fontId="4"/>
  </si>
  <si>
    <t>金額</t>
    <rPh sb="0" eb="2">
      <t>キンガク</t>
    </rPh>
    <phoneticPr fontId="4"/>
  </si>
  <si>
    <t>%</t>
    <phoneticPr fontId="4"/>
  </si>
  <si>
    <t>工　事　工　程　表　（　実　施　）</t>
    <rPh sb="0" eb="3">
      <t>コウジ</t>
    </rPh>
    <rPh sb="4" eb="9">
      <t>コウテイヒョウ</t>
    </rPh>
    <rPh sb="12" eb="13">
      <t>ジツ</t>
    </rPh>
    <rPh sb="14" eb="15">
      <t>シ</t>
    </rPh>
    <phoneticPr fontId="2"/>
  </si>
  <si>
    <t>工期</t>
    <rPh sb="0" eb="2">
      <t>コウキ</t>
    </rPh>
    <phoneticPr fontId="2"/>
  </si>
  <si>
    <t>請負代金額</t>
    <rPh sb="0" eb="2">
      <t>ウケオイ</t>
    </rPh>
    <rPh sb="2" eb="3">
      <t>ダイ</t>
    </rPh>
    <rPh sb="3" eb="5">
      <t>キンガク</t>
    </rPh>
    <phoneticPr fontId="2"/>
  </si>
  <si>
    <t>（変更請負代金額）</t>
    <rPh sb="1" eb="3">
      <t>ヘンコウ</t>
    </rPh>
    <rPh sb="3" eb="5">
      <t>ウケオイ</t>
    </rPh>
    <rPh sb="5" eb="8">
      <t>ダイキンガク</t>
    </rPh>
    <phoneticPr fontId="2"/>
  </si>
  <si>
    <t>（変更）</t>
    <rPh sb="1" eb="3">
      <t>ヘンコウ</t>
    </rPh>
    <phoneticPr fontId="2"/>
  </si>
  <si>
    <t>完了予定日</t>
    <rPh sb="0" eb="2">
      <t>カンリョウ</t>
    </rPh>
    <rPh sb="2" eb="5">
      <t>ヨテイビ</t>
    </rPh>
    <phoneticPr fontId="2"/>
  </si>
  <si>
    <t>現場代理人</t>
    <rPh sb="0" eb="2">
      <t>ゲンバ</t>
    </rPh>
    <rPh sb="2" eb="5">
      <t>ダイリニン</t>
    </rPh>
    <phoneticPr fontId="2"/>
  </si>
  <si>
    <t>№</t>
    <phoneticPr fontId="2"/>
  </si>
  <si>
    <t>工　　　種</t>
    <rPh sb="0" eb="1">
      <t>コウ</t>
    </rPh>
    <rPh sb="4" eb="5">
      <t>シュ</t>
    </rPh>
    <phoneticPr fontId="2"/>
  </si>
  <si>
    <t>％</t>
    <phoneticPr fontId="2"/>
  </si>
  <si>
    <t>10　20</t>
    <phoneticPr fontId="2"/>
  </si>
  <si>
    <t>(%)</t>
    <phoneticPr fontId="2"/>
  </si>
  <si>
    <t>月間予定出来高</t>
    <rPh sb="0" eb="2">
      <t>ゲッカン</t>
    </rPh>
    <rPh sb="2" eb="4">
      <t>ヨテイ</t>
    </rPh>
    <rPh sb="4" eb="7">
      <t>デキダカ</t>
    </rPh>
    <phoneticPr fontId="2"/>
  </si>
  <si>
    <t>月間実施出来高</t>
    <rPh sb="0" eb="2">
      <t>ゲッカン</t>
    </rPh>
    <rPh sb="2" eb="4">
      <t>ジッシ</t>
    </rPh>
    <rPh sb="4" eb="7">
      <t>デキダカ</t>
    </rPh>
    <phoneticPr fontId="2"/>
  </si>
  <si>
    <t>月間予定金額</t>
    <rPh sb="0" eb="2">
      <t>ゲッカン</t>
    </rPh>
    <rPh sb="2" eb="4">
      <t>ヨテイ</t>
    </rPh>
    <rPh sb="4" eb="6">
      <t>キンガク</t>
    </rPh>
    <phoneticPr fontId="2"/>
  </si>
  <si>
    <t>（千円）</t>
    <rPh sb="1" eb="3">
      <t>センエン</t>
    </rPh>
    <phoneticPr fontId="2"/>
  </si>
  <si>
    <t>月間実施金額</t>
    <rPh sb="0" eb="2">
      <t>ゲッカン</t>
    </rPh>
    <rPh sb="2" eb="4">
      <t>ジッシ</t>
    </rPh>
    <rPh sb="4" eb="6">
      <t>キンガク</t>
    </rPh>
    <phoneticPr fontId="2"/>
  </si>
  <si>
    <t>累計実施出来高</t>
    <rPh sb="0" eb="2">
      <t>ルイケイ</t>
    </rPh>
    <rPh sb="2" eb="4">
      <t>ジッシ</t>
    </rPh>
    <rPh sb="4" eb="7">
      <t>デキダカ</t>
    </rPh>
    <phoneticPr fontId="2"/>
  </si>
  <si>
    <t>累計予定金額</t>
    <rPh sb="0" eb="2">
      <t>ルイケイ</t>
    </rPh>
    <rPh sb="2" eb="4">
      <t>ヨテイ</t>
    </rPh>
    <rPh sb="4" eb="6">
      <t>キンガク</t>
    </rPh>
    <phoneticPr fontId="2"/>
  </si>
  <si>
    <t>累計実施金額</t>
    <rPh sb="0" eb="2">
      <t>ルイケイ</t>
    </rPh>
    <rPh sb="2" eb="4">
      <t>ジッシ</t>
    </rPh>
    <rPh sb="4" eb="6">
      <t>キンガク</t>
    </rPh>
    <phoneticPr fontId="2"/>
  </si>
  <si>
    <t>工事名</t>
    <rPh sb="0" eb="2">
      <t>コウジ</t>
    </rPh>
    <rPh sb="2" eb="3">
      <t>メイ</t>
    </rPh>
    <phoneticPr fontId="2"/>
  </si>
  <si>
    <t>天気</t>
    <rPh sb="0" eb="2">
      <t>テンキ</t>
    </rPh>
    <phoneticPr fontId="2"/>
  </si>
  <si>
    <t>工　事　写　真</t>
    <rPh sb="0" eb="3">
      <t>コウジシャ</t>
    </rPh>
    <rPh sb="4" eb="7">
      <t>シャシン</t>
    </rPh>
    <phoneticPr fontId="2"/>
  </si>
  <si>
    <t>撮影年月日</t>
    <rPh sb="0" eb="2">
      <t>サツエイ</t>
    </rPh>
    <rPh sb="2" eb="5">
      <t>ネンガッピ</t>
    </rPh>
    <phoneticPr fontId="2"/>
  </si>
  <si>
    <t>記事</t>
    <rPh sb="0" eb="2">
      <t>キジ</t>
    </rPh>
    <phoneticPr fontId="2"/>
  </si>
  <si>
    <t>撮影箇所</t>
    <rPh sb="0" eb="2">
      <t>サツエイ</t>
    </rPh>
    <rPh sb="2" eb="3">
      <t>カ</t>
    </rPh>
    <rPh sb="3" eb="4">
      <t>ショ</t>
    </rPh>
    <phoneticPr fontId="2"/>
  </si>
  <si>
    <t>工事名：</t>
    <rPh sb="0" eb="3">
      <t>コウジメイ</t>
    </rPh>
    <phoneticPr fontId="2"/>
  </si>
  <si>
    <t>品　　　名</t>
    <rPh sb="0" eb="5">
      <t>ヒンメイ</t>
    </rPh>
    <phoneticPr fontId="2"/>
  </si>
  <si>
    <t>使用総数量　A　</t>
    <rPh sb="0" eb="2">
      <t>シヨウ</t>
    </rPh>
    <rPh sb="2" eb="5">
      <t>ソウスウリョウ</t>
    </rPh>
    <phoneticPr fontId="2"/>
  </si>
  <si>
    <t>県産品使用数量　B　</t>
    <rPh sb="0" eb="3">
      <t>ケンサンヒン</t>
    </rPh>
    <rPh sb="3" eb="5">
      <t>シヨウリョウ</t>
    </rPh>
    <rPh sb="5" eb="7">
      <t>スウリョウ</t>
    </rPh>
    <phoneticPr fontId="2"/>
  </si>
  <si>
    <t>使用比率</t>
    <rPh sb="0" eb="2">
      <t>シヨウ</t>
    </rPh>
    <rPh sb="2" eb="4">
      <t>ヒリツ</t>
    </rPh>
    <phoneticPr fontId="2"/>
  </si>
  <si>
    <t>備考</t>
    <rPh sb="0" eb="2">
      <t>ビコウ</t>
    </rPh>
    <phoneticPr fontId="2"/>
  </si>
  <si>
    <t>単位</t>
    <rPh sb="0" eb="2">
      <t>タンイ</t>
    </rPh>
    <phoneticPr fontId="2"/>
  </si>
  <si>
    <t>数量</t>
    <rPh sb="0" eb="2">
      <t>スウリョウ</t>
    </rPh>
    <phoneticPr fontId="2"/>
  </si>
  <si>
    <t>B/A (%)</t>
    <phoneticPr fontId="2"/>
  </si>
  <si>
    <t>鉄　　筋　</t>
    <rPh sb="0" eb="4">
      <t>テッキン</t>
    </rPh>
    <phoneticPr fontId="2"/>
  </si>
  <si>
    <t>t</t>
    <phoneticPr fontId="2"/>
  </si>
  <si>
    <t>ｾﾒﾝﾄ</t>
    <phoneticPr fontId="2"/>
  </si>
  <si>
    <t>㎏</t>
    <phoneticPr fontId="2"/>
  </si>
  <si>
    <t>（生ｺﾝｸﾘｰﾄを除く）</t>
    <phoneticPr fontId="2"/>
  </si>
  <si>
    <t>ｱﾙﾐｻｯｼ</t>
    <phoneticPr fontId="2"/>
  </si>
  <si>
    <t>㎡</t>
    <phoneticPr fontId="2"/>
  </si>
  <si>
    <t>ｍ</t>
    <phoneticPr fontId="2"/>
  </si>
  <si>
    <t>鋳物製品</t>
    <rPh sb="0" eb="2">
      <t>イモノ</t>
    </rPh>
    <rPh sb="2" eb="4">
      <t>セイヒン</t>
    </rPh>
    <phoneticPr fontId="2"/>
  </si>
  <si>
    <t>枚</t>
    <rPh sb="0" eb="1">
      <t>マイ</t>
    </rPh>
    <phoneticPr fontId="2"/>
  </si>
  <si>
    <t>（ﾏﾝﾎｰﾙ鉄蓋、ｸﾞﾚｰﾁﾝｸﾞ等）</t>
    <rPh sb="6" eb="7">
      <t>テツ</t>
    </rPh>
    <rPh sb="7" eb="8">
      <t>ブタ</t>
    </rPh>
    <rPh sb="17" eb="18">
      <t>トウ</t>
    </rPh>
    <phoneticPr fontId="2"/>
  </si>
  <si>
    <t>ｺﾝｸﾘｰﾄ２次製品</t>
    <rPh sb="7" eb="8">
      <t>ジ</t>
    </rPh>
    <rPh sb="8" eb="10">
      <t>セイヒン</t>
    </rPh>
    <phoneticPr fontId="2"/>
  </si>
  <si>
    <t>本</t>
    <rPh sb="0" eb="1">
      <t>ホン</t>
    </rPh>
    <phoneticPr fontId="2"/>
  </si>
  <si>
    <t>（　　　　　杭　　　　　）</t>
    <rPh sb="6" eb="7">
      <t>コウ</t>
    </rPh>
    <phoneticPr fontId="2"/>
  </si>
  <si>
    <t>ﾜｲﾔﾒｯｼｭ</t>
    <phoneticPr fontId="2"/>
  </si>
  <si>
    <t>ＦＲＰ浄化槽</t>
    <rPh sb="3" eb="6">
      <t>ジョウカソウ</t>
    </rPh>
    <phoneticPr fontId="2"/>
  </si>
  <si>
    <t>基</t>
    <rPh sb="0" eb="1">
      <t>キ</t>
    </rPh>
    <phoneticPr fontId="2"/>
  </si>
  <si>
    <t>高架水槽</t>
    <rPh sb="0" eb="2">
      <t>コウカ</t>
    </rPh>
    <rPh sb="2" eb="4">
      <t>スイソウ</t>
    </rPh>
    <phoneticPr fontId="2"/>
  </si>
  <si>
    <t>ｱﾙﾐ形材</t>
    <rPh sb="3" eb="4">
      <t>ケイ</t>
    </rPh>
    <rPh sb="4" eb="5">
      <t>ザイ</t>
    </rPh>
    <phoneticPr fontId="2"/>
  </si>
  <si>
    <t>ＰＣ橋桁</t>
    <phoneticPr fontId="2"/>
  </si>
  <si>
    <t>（ﾌﾟﾚﾃﾝｼｮﾝ方式）</t>
    <rPh sb="9" eb="11">
      <t>ホウシキ</t>
    </rPh>
    <phoneticPr fontId="2"/>
  </si>
  <si>
    <t>摘</t>
    <rPh sb="0" eb="1">
      <t>テキ</t>
    </rPh>
    <phoneticPr fontId="2"/>
  </si>
  <si>
    <t>要</t>
    <rPh sb="0" eb="1">
      <t>ヨウ</t>
    </rPh>
    <phoneticPr fontId="2"/>
  </si>
  <si>
    <t>着手届</t>
    <rPh sb="0" eb="2">
      <t>チャクシュ</t>
    </rPh>
    <rPh sb="2" eb="3">
      <t>トドケ</t>
    </rPh>
    <phoneticPr fontId="2"/>
  </si>
  <si>
    <t>現場代理人等通知書</t>
    <rPh sb="0" eb="2">
      <t>ゲンバ</t>
    </rPh>
    <rPh sb="2" eb="5">
      <t>ダイリニン</t>
    </rPh>
    <rPh sb="5" eb="6">
      <t>トウ</t>
    </rPh>
    <rPh sb="6" eb="9">
      <t>ツウチショ</t>
    </rPh>
    <phoneticPr fontId="2"/>
  </si>
  <si>
    <t>　　添付書類</t>
    <rPh sb="2" eb="4">
      <t>テンプ</t>
    </rPh>
    <rPh sb="4" eb="6">
      <t>ショルイ</t>
    </rPh>
    <phoneticPr fontId="2"/>
  </si>
  <si>
    <t>　　・関連資格写し</t>
    <rPh sb="3" eb="5">
      <t>カンレン</t>
    </rPh>
    <rPh sb="5" eb="7">
      <t>シカク</t>
    </rPh>
    <rPh sb="7" eb="8">
      <t>ウツ</t>
    </rPh>
    <phoneticPr fontId="2"/>
  </si>
  <si>
    <t>主任技術者、監理技術者</t>
    <rPh sb="0" eb="2">
      <t>シュニン</t>
    </rPh>
    <rPh sb="2" eb="5">
      <t>ギジュツシャ</t>
    </rPh>
    <rPh sb="6" eb="8">
      <t>カンリ</t>
    </rPh>
    <rPh sb="8" eb="11">
      <t>ギジュツシャ</t>
    </rPh>
    <phoneticPr fontId="2"/>
  </si>
  <si>
    <t>工程表</t>
    <rPh sb="0" eb="3">
      <t>コウテイヒョウ</t>
    </rPh>
    <phoneticPr fontId="2"/>
  </si>
  <si>
    <t>建設工事下請通知書</t>
    <rPh sb="0" eb="2">
      <t>ケンセツ</t>
    </rPh>
    <rPh sb="2" eb="4">
      <t>コウジ</t>
    </rPh>
    <rPh sb="4" eb="6">
      <t>シタウケ</t>
    </rPh>
    <rPh sb="6" eb="9">
      <t>ツウチショ</t>
    </rPh>
    <phoneticPr fontId="2"/>
  </si>
  <si>
    <t>労働保険成立証明書</t>
    <rPh sb="0" eb="2">
      <t>ロウドウ</t>
    </rPh>
    <rPh sb="2" eb="4">
      <t>ホケン</t>
    </rPh>
    <rPh sb="4" eb="6">
      <t>セイリツ</t>
    </rPh>
    <rPh sb="6" eb="9">
      <t>ショウメイショ</t>
    </rPh>
    <phoneticPr fontId="2"/>
  </si>
  <si>
    <t>労働基準監督署発行</t>
    <rPh sb="0" eb="2">
      <t>ロウドウ</t>
    </rPh>
    <rPh sb="2" eb="4">
      <t>キジュン</t>
    </rPh>
    <rPh sb="4" eb="6">
      <t>カントク</t>
    </rPh>
    <rPh sb="6" eb="7">
      <t>ショ</t>
    </rPh>
    <rPh sb="7" eb="9">
      <t>ハッコウ</t>
    </rPh>
    <phoneticPr fontId="2"/>
  </si>
  <si>
    <t>火災保険・組み立て保険等</t>
    <rPh sb="0" eb="2">
      <t>カサイ</t>
    </rPh>
    <rPh sb="2" eb="4">
      <t>ホケン</t>
    </rPh>
    <rPh sb="5" eb="6">
      <t>ク</t>
    </rPh>
    <rPh sb="7" eb="8">
      <t>タ</t>
    </rPh>
    <rPh sb="9" eb="11">
      <t>ホケン</t>
    </rPh>
    <rPh sb="11" eb="12">
      <t>トウ</t>
    </rPh>
    <phoneticPr fontId="2"/>
  </si>
  <si>
    <t>写し</t>
    <rPh sb="0" eb="1">
      <t>ウツ</t>
    </rPh>
    <phoneticPr fontId="2"/>
  </si>
  <si>
    <t>受注時工事カルテ受領書</t>
    <rPh sb="0" eb="2">
      <t>ジュチュウ</t>
    </rPh>
    <rPh sb="2" eb="3">
      <t>ジ</t>
    </rPh>
    <rPh sb="3" eb="5">
      <t>コウジ</t>
    </rPh>
    <rPh sb="8" eb="11">
      <t>ジュリョウショ</t>
    </rPh>
    <phoneticPr fontId="2"/>
  </si>
  <si>
    <t>写し　（財）日本建設情報総合センター発行</t>
    <rPh sb="0" eb="1">
      <t>ウツ</t>
    </rPh>
    <rPh sb="4" eb="5">
      <t>ザイ</t>
    </rPh>
    <rPh sb="6" eb="8">
      <t>ニホン</t>
    </rPh>
    <rPh sb="8" eb="10">
      <t>ケンセツ</t>
    </rPh>
    <rPh sb="10" eb="12">
      <t>ジョウホウ</t>
    </rPh>
    <rPh sb="12" eb="14">
      <t>ソウゴウ</t>
    </rPh>
    <rPh sb="18" eb="20">
      <t>ハッコウ</t>
    </rPh>
    <phoneticPr fontId="2"/>
  </si>
  <si>
    <t>再生資源利用計画書</t>
    <rPh sb="0" eb="2">
      <t>サイセイ</t>
    </rPh>
    <rPh sb="2" eb="4">
      <t>シゲン</t>
    </rPh>
    <rPh sb="4" eb="6">
      <t>リヨウ</t>
    </rPh>
    <rPh sb="6" eb="9">
      <t>ケイカクショ</t>
    </rPh>
    <phoneticPr fontId="2"/>
  </si>
  <si>
    <t>様式１</t>
    <rPh sb="0" eb="2">
      <t>ヨウシキ</t>
    </rPh>
    <phoneticPr fontId="2"/>
  </si>
  <si>
    <t>再生資源利用促進計画書</t>
    <rPh sb="0" eb="2">
      <t>サイセイ</t>
    </rPh>
    <rPh sb="2" eb="4">
      <t>シゲン</t>
    </rPh>
    <rPh sb="4" eb="6">
      <t>リヨウ</t>
    </rPh>
    <rPh sb="6" eb="8">
      <t>ソクシン</t>
    </rPh>
    <rPh sb="8" eb="11">
      <t>ケイカクショ</t>
    </rPh>
    <phoneticPr fontId="2"/>
  </si>
  <si>
    <t>様式２</t>
    <rPh sb="0" eb="2">
      <t>ヨウシキ</t>
    </rPh>
    <phoneticPr fontId="2"/>
  </si>
  <si>
    <t>記</t>
    <rPh sb="0" eb="1">
      <t>キ</t>
    </rPh>
    <phoneticPr fontId="4"/>
  </si>
  <si>
    <t>１</t>
    <phoneticPr fontId="4"/>
  </si>
  <si>
    <t>２</t>
    <phoneticPr fontId="4"/>
  </si>
  <si>
    <t>工事場所</t>
    <rPh sb="0" eb="2">
      <t>コウジ</t>
    </rPh>
    <rPh sb="2" eb="4">
      <t>バショ</t>
    </rPh>
    <phoneticPr fontId="4"/>
  </si>
  <si>
    <t>３</t>
    <phoneticPr fontId="4"/>
  </si>
  <si>
    <t>請負代金額</t>
    <rPh sb="0" eb="2">
      <t>ウケオイ</t>
    </rPh>
    <rPh sb="2" eb="4">
      <t>ダイキン</t>
    </rPh>
    <rPh sb="4" eb="5">
      <t>ガク</t>
    </rPh>
    <phoneticPr fontId="4"/>
  </si>
  <si>
    <t>現場代理人氏名</t>
    <rPh sb="0" eb="2">
      <t>ゲンバ</t>
    </rPh>
    <rPh sb="2" eb="5">
      <t>ダイリニン</t>
    </rPh>
    <rPh sb="5" eb="7">
      <t>シメイ</t>
    </rPh>
    <phoneticPr fontId="4"/>
  </si>
  <si>
    <t>実　 務 　経 　験　 証　 明 　書</t>
    <rPh sb="0" eb="4">
      <t>ジツム</t>
    </rPh>
    <rPh sb="6" eb="10">
      <t>ケイケン</t>
    </rPh>
    <rPh sb="12" eb="19">
      <t>ショウメイショ</t>
    </rPh>
    <phoneticPr fontId="2"/>
  </si>
  <si>
    <t>沖縄県知事　　　○　○　○　○　　　殿</t>
    <rPh sb="0" eb="3">
      <t>オキナワケン</t>
    </rPh>
    <rPh sb="3" eb="5">
      <t>チジ</t>
    </rPh>
    <rPh sb="18" eb="19">
      <t>ドノ</t>
    </rPh>
    <phoneticPr fontId="2"/>
  </si>
  <si>
    <t>（証明者）</t>
    <rPh sb="1" eb="4">
      <t>ショウメイシャ</t>
    </rPh>
    <phoneticPr fontId="2"/>
  </si>
  <si>
    <t>所在地</t>
    <rPh sb="0" eb="3">
      <t>ショザイチ</t>
    </rPh>
    <phoneticPr fontId="2"/>
  </si>
  <si>
    <t>商号又は名称</t>
    <rPh sb="0" eb="2">
      <t>ショウゴウ</t>
    </rPh>
    <rPh sb="2" eb="3">
      <t>マタ</t>
    </rPh>
    <rPh sb="4" eb="6">
      <t>メイショウ</t>
    </rPh>
    <phoneticPr fontId="2"/>
  </si>
  <si>
    <t>代表者氏名</t>
    <rPh sb="0" eb="3">
      <t>ダイヒョウシャ</t>
    </rPh>
    <rPh sb="3" eb="5">
      <t>シメイ</t>
    </rPh>
    <phoneticPr fontId="2"/>
  </si>
  <si>
    <t>記</t>
    <rPh sb="0" eb="1">
      <t>キ</t>
    </rPh>
    <phoneticPr fontId="2"/>
  </si>
  <si>
    <t>技術者の氏名</t>
    <rPh sb="0" eb="3">
      <t>ギジュツシャ</t>
    </rPh>
    <rPh sb="4" eb="6">
      <t>シメイ</t>
    </rPh>
    <phoneticPr fontId="2"/>
  </si>
  <si>
    <t>使用された期間</t>
    <rPh sb="0" eb="2">
      <t>シヨウ</t>
    </rPh>
    <rPh sb="5" eb="7">
      <t>キカン</t>
    </rPh>
    <phoneticPr fontId="2"/>
  </si>
  <si>
    <t>使用者の商号又は名称</t>
    <rPh sb="0" eb="3">
      <t>シヨウシャ</t>
    </rPh>
    <rPh sb="4" eb="6">
      <t>ショウゴウ</t>
    </rPh>
    <rPh sb="6" eb="7">
      <t>マタ</t>
    </rPh>
    <rPh sb="8" eb="10">
      <t>メイショウ</t>
    </rPh>
    <phoneticPr fontId="2"/>
  </si>
  <si>
    <t>職名</t>
    <rPh sb="0" eb="2">
      <t>ショクメイ</t>
    </rPh>
    <phoneticPr fontId="2"/>
  </si>
  <si>
    <t>実　務　経　験　の　内　容</t>
    <rPh sb="0" eb="3">
      <t>ジツム</t>
    </rPh>
    <rPh sb="4" eb="7">
      <t>ケイケン</t>
    </rPh>
    <rPh sb="10" eb="13">
      <t>ナイヨウ</t>
    </rPh>
    <phoneticPr fontId="2"/>
  </si>
  <si>
    <t>実務経験年数</t>
    <rPh sb="0" eb="2">
      <t>ジツム</t>
    </rPh>
    <rPh sb="2" eb="4">
      <t>ケイケン</t>
    </rPh>
    <rPh sb="4" eb="6">
      <t>ネンスウ</t>
    </rPh>
    <phoneticPr fontId="2"/>
  </si>
  <si>
    <t>　　　　年　　月から　　　　年　　月まで</t>
    <rPh sb="4" eb="5">
      <t>ネン</t>
    </rPh>
    <rPh sb="7" eb="8">
      <t>ガツ</t>
    </rPh>
    <rPh sb="14" eb="15">
      <t>ネン</t>
    </rPh>
    <rPh sb="17" eb="18">
      <t>ガツ</t>
    </rPh>
    <phoneticPr fontId="2"/>
  </si>
  <si>
    <t>使用者の証明を得る</t>
    <rPh sb="0" eb="3">
      <t>シヨウシャ</t>
    </rPh>
    <rPh sb="4" eb="6">
      <t>ショウメイ</t>
    </rPh>
    <rPh sb="7" eb="8">
      <t>エ</t>
    </rPh>
    <phoneticPr fontId="2"/>
  </si>
  <si>
    <t>その理由</t>
    <rPh sb="2" eb="4">
      <t>リユウ</t>
    </rPh>
    <phoneticPr fontId="2"/>
  </si>
  <si>
    <t>ことができない場合</t>
    <rPh sb="7" eb="9">
      <t>バアイ</t>
    </rPh>
    <phoneticPr fontId="2"/>
  </si>
  <si>
    <t>証明者と技術者の関係</t>
    <rPh sb="0" eb="3">
      <t>ショウメイシャ</t>
    </rPh>
    <rPh sb="4" eb="7">
      <t>ギジュツシャ</t>
    </rPh>
    <rPh sb="8" eb="10">
      <t>カンケイ</t>
    </rPh>
    <phoneticPr fontId="2"/>
  </si>
  <si>
    <t>沖縄県知事　　　○　○　○　○　　　殿</t>
    <rPh sb="0" eb="3">
      <t>オキナワケン</t>
    </rPh>
    <rPh sb="3" eb="5">
      <t>チジ</t>
    </rPh>
    <rPh sb="18" eb="19">
      <t>ドノ</t>
    </rPh>
    <phoneticPr fontId="4"/>
  </si>
  <si>
    <t>建　設　工　事　下　請　通　知　書</t>
    <rPh sb="0" eb="1">
      <t>ケン</t>
    </rPh>
    <rPh sb="2" eb="3">
      <t>セツ</t>
    </rPh>
    <rPh sb="4" eb="5">
      <t>コウ</t>
    </rPh>
    <rPh sb="6" eb="7">
      <t>コト</t>
    </rPh>
    <rPh sb="8" eb="9">
      <t>モト</t>
    </rPh>
    <rPh sb="10" eb="11">
      <t>ショウ</t>
    </rPh>
    <rPh sb="12" eb="13">
      <t>ツウ</t>
    </rPh>
    <rPh sb="14" eb="15">
      <t>チ</t>
    </rPh>
    <rPh sb="16" eb="17">
      <t>ショ</t>
    </rPh>
    <phoneticPr fontId="4"/>
  </si>
  <si>
    <t>工　事　名</t>
    <rPh sb="0" eb="1">
      <t>コウ</t>
    </rPh>
    <rPh sb="2" eb="3">
      <t>コト</t>
    </rPh>
    <rPh sb="4" eb="5">
      <t>メイ</t>
    </rPh>
    <phoneticPr fontId="4"/>
  </si>
  <si>
    <t>工　　期</t>
    <rPh sb="0" eb="1">
      <t>コウ</t>
    </rPh>
    <rPh sb="3" eb="4">
      <t>キ</t>
    </rPh>
    <phoneticPr fontId="4"/>
  </si>
  <si>
    <t>下請業者との契約内容</t>
    <rPh sb="0" eb="2">
      <t>シタウ</t>
    </rPh>
    <rPh sb="2" eb="4">
      <t>ギョウシャ</t>
    </rPh>
    <rPh sb="6" eb="8">
      <t>ケイヤク</t>
    </rPh>
    <rPh sb="8" eb="10">
      <t>ナイヨウ</t>
    </rPh>
    <phoneticPr fontId="4"/>
  </si>
  <si>
    <t>許可番号</t>
    <rPh sb="0" eb="2">
      <t>キョカ</t>
    </rPh>
    <rPh sb="2" eb="4">
      <t>バンゴウ</t>
    </rPh>
    <phoneticPr fontId="4"/>
  </si>
  <si>
    <t>（　　～第　　　号）</t>
    <rPh sb="4" eb="5">
      <t>ダイ</t>
    </rPh>
    <rPh sb="8" eb="9">
      <t>ゴウ</t>
    </rPh>
    <phoneticPr fontId="4"/>
  </si>
  <si>
    <t>業</t>
    <rPh sb="0" eb="1">
      <t>ギョウ</t>
    </rPh>
    <phoneticPr fontId="4"/>
  </si>
  <si>
    <t>商　　号</t>
    <rPh sb="0" eb="1">
      <t>ショウ</t>
    </rPh>
    <rPh sb="3" eb="4">
      <t>ゴウ</t>
    </rPh>
    <phoneticPr fontId="4"/>
  </si>
  <si>
    <t>者</t>
    <rPh sb="0" eb="1">
      <t>シャ</t>
    </rPh>
    <phoneticPr fontId="4"/>
  </si>
  <si>
    <t>代表者</t>
    <rPh sb="0" eb="3">
      <t>ダイヒョウシャ</t>
    </rPh>
    <phoneticPr fontId="4"/>
  </si>
  <si>
    <t>名</t>
    <rPh sb="0" eb="1">
      <t>メイ</t>
    </rPh>
    <phoneticPr fontId="4"/>
  </si>
  <si>
    <t>所在地</t>
    <rPh sb="0" eb="3">
      <t>ショザイチ</t>
    </rPh>
    <phoneticPr fontId="4"/>
  </si>
  <si>
    <t>電話番号</t>
    <rPh sb="0" eb="2">
      <t>デンワ</t>
    </rPh>
    <rPh sb="2" eb="4">
      <t>バンゴウ</t>
    </rPh>
    <phoneticPr fontId="4"/>
  </si>
  <si>
    <t>（TEL　　　　　　　　）</t>
    <phoneticPr fontId="4"/>
  </si>
  <si>
    <t>契約年月日</t>
    <rPh sb="0" eb="2">
      <t>ケイヤク</t>
    </rPh>
    <rPh sb="2" eb="5">
      <t>ネ</t>
    </rPh>
    <phoneticPr fontId="4"/>
  </si>
  <si>
    <t>円</t>
    <rPh sb="0" eb="1">
      <t>エン</t>
    </rPh>
    <phoneticPr fontId="4"/>
  </si>
  <si>
    <t>契約金額</t>
    <rPh sb="0" eb="3">
      <t>ケイヤクキン</t>
    </rPh>
    <rPh sb="3" eb="4">
      <t>ガク</t>
    </rPh>
    <phoneticPr fontId="4"/>
  </si>
  <si>
    <t>うち元請からの</t>
    <rPh sb="2" eb="4">
      <t>モトウ</t>
    </rPh>
    <phoneticPr fontId="4"/>
  </si>
  <si>
    <t>支給材金額</t>
    <rPh sb="0" eb="2">
      <t>シキュウ</t>
    </rPh>
    <rPh sb="2" eb="3">
      <t>ザイ</t>
    </rPh>
    <rPh sb="3" eb="5">
      <t>キンガク</t>
    </rPh>
    <phoneticPr fontId="4"/>
  </si>
  <si>
    <t>１　契約書</t>
    <rPh sb="2" eb="5">
      <t>ケイヤクショ</t>
    </rPh>
    <phoneticPr fontId="4"/>
  </si>
  <si>
    <t>契約方法</t>
    <rPh sb="0" eb="2">
      <t>ケイヤク</t>
    </rPh>
    <rPh sb="2" eb="4">
      <t>ホウホウ</t>
    </rPh>
    <phoneticPr fontId="4"/>
  </si>
  <si>
    <t>２　注文書</t>
    <rPh sb="2" eb="5">
      <t>チュウモンショ</t>
    </rPh>
    <phoneticPr fontId="4"/>
  </si>
  <si>
    <t>代金の支払い方法等</t>
    <rPh sb="0" eb="2">
      <t>ダイキン</t>
    </rPh>
    <rPh sb="3" eb="5">
      <t>シハラ</t>
    </rPh>
    <rPh sb="6" eb="8">
      <t>ホウホウ</t>
    </rPh>
    <rPh sb="8" eb="9">
      <t>トウ</t>
    </rPh>
    <phoneticPr fontId="4"/>
  </si>
  <si>
    <t>現金　　　　　　　円</t>
    <rPh sb="0" eb="2">
      <t>ゲンキン</t>
    </rPh>
    <rPh sb="9" eb="10">
      <t>エン</t>
    </rPh>
    <phoneticPr fontId="4"/>
  </si>
  <si>
    <t>前払金</t>
    <rPh sb="0" eb="1">
      <t>マエ</t>
    </rPh>
    <rPh sb="1" eb="2">
      <t>ハラ</t>
    </rPh>
    <rPh sb="2" eb="3">
      <t>キン</t>
    </rPh>
    <phoneticPr fontId="4"/>
  </si>
  <si>
    <t>手形　　　　　　　円</t>
    <rPh sb="0" eb="2">
      <t>テガタ</t>
    </rPh>
    <rPh sb="9" eb="10">
      <t>エン</t>
    </rPh>
    <phoneticPr fontId="4"/>
  </si>
  <si>
    <t>契約締結後　　日支払</t>
    <rPh sb="0" eb="2">
      <t>ケイヤク</t>
    </rPh>
    <rPh sb="2" eb="5">
      <t>テイケツゴ</t>
    </rPh>
    <rPh sb="7" eb="8">
      <t>ニチ</t>
    </rPh>
    <rPh sb="8" eb="10">
      <t>シハラ</t>
    </rPh>
    <phoneticPr fontId="4"/>
  </si>
  <si>
    <t>手形期間　　　　日</t>
    <phoneticPr fontId="4"/>
  </si>
  <si>
    <t>　　日締切　　日支払</t>
    <rPh sb="2" eb="3">
      <t>ニチ</t>
    </rPh>
    <rPh sb="3" eb="4">
      <t>シ</t>
    </rPh>
    <rPh sb="4" eb="5">
      <t>キ</t>
    </rPh>
    <rPh sb="7" eb="8">
      <t>ニチ</t>
    </rPh>
    <rPh sb="8" eb="10">
      <t>シハラ</t>
    </rPh>
    <phoneticPr fontId="4"/>
  </si>
  <si>
    <t>引渡時</t>
    <rPh sb="0" eb="1">
      <t>ヒ</t>
    </rPh>
    <rPh sb="1" eb="2">
      <t>ワタ</t>
    </rPh>
    <rPh sb="2" eb="3">
      <t>トキ</t>
    </rPh>
    <phoneticPr fontId="4"/>
  </si>
  <si>
    <t>の支払</t>
    <rPh sb="1" eb="3">
      <t>シハラ</t>
    </rPh>
    <phoneticPr fontId="4"/>
  </si>
  <si>
    <t>請求後　 　日以内</t>
    <rPh sb="0" eb="3">
      <t>セイキュウゴ</t>
    </rPh>
    <rPh sb="6" eb="7">
      <t>ニチ</t>
    </rPh>
    <rPh sb="7" eb="9">
      <t>イナイ</t>
    </rPh>
    <phoneticPr fontId="4"/>
  </si>
  <si>
    <t>工事内容</t>
    <rPh sb="0" eb="2">
      <t>コウジ</t>
    </rPh>
    <rPh sb="2" eb="4">
      <t>ナイヨウ</t>
    </rPh>
    <phoneticPr fontId="4"/>
  </si>
  <si>
    <t>下請にした理由</t>
    <rPh sb="0" eb="2">
      <t>シタウ</t>
    </rPh>
    <rPh sb="5" eb="7">
      <t>リユウ</t>
    </rPh>
    <phoneticPr fontId="4"/>
  </si>
  <si>
    <t>下請選定の方法</t>
    <rPh sb="0" eb="2">
      <t>シタウ</t>
    </rPh>
    <rPh sb="2" eb="4">
      <t>センテイ</t>
    </rPh>
    <rPh sb="5" eb="7">
      <t>ホウホウ</t>
    </rPh>
    <phoneticPr fontId="4"/>
  </si>
  <si>
    <t>金額の決定方法</t>
    <rPh sb="0" eb="2">
      <t>キンガク</t>
    </rPh>
    <rPh sb="3" eb="5">
      <t>ケッテイ</t>
    </rPh>
    <rPh sb="5" eb="7">
      <t>ホウホウ</t>
    </rPh>
    <phoneticPr fontId="4"/>
  </si>
  <si>
    <t>建退共証紙配布</t>
    <rPh sb="0" eb="1">
      <t>ケン</t>
    </rPh>
    <rPh sb="1" eb="2">
      <t>タイ</t>
    </rPh>
    <rPh sb="2" eb="3">
      <t>トモ</t>
    </rPh>
    <rPh sb="3" eb="5">
      <t>ショウシ</t>
    </rPh>
    <rPh sb="5" eb="7">
      <t>ハイフ</t>
    </rPh>
    <phoneticPr fontId="4"/>
  </si>
  <si>
    <t>延　　人分　　　　　円</t>
    <rPh sb="0" eb="1">
      <t>ノ</t>
    </rPh>
    <rPh sb="3" eb="4">
      <t>ニン</t>
    </rPh>
    <rPh sb="4" eb="5">
      <t>ブン</t>
    </rPh>
    <rPh sb="10" eb="11">
      <t>エン</t>
    </rPh>
    <phoneticPr fontId="4"/>
  </si>
  <si>
    <t>備   考</t>
    <rPh sb="0" eb="1">
      <t>ソナエ</t>
    </rPh>
    <rPh sb="4" eb="5">
      <t>コウ</t>
    </rPh>
    <phoneticPr fontId="4"/>
  </si>
  <si>
    <t>工種</t>
    <rPh sb="0" eb="2">
      <t>コウシュ</t>
    </rPh>
    <phoneticPr fontId="4"/>
  </si>
  <si>
    <t>工事番号</t>
    <rPh sb="0" eb="2">
      <t>コウジ</t>
    </rPh>
    <rPh sb="2" eb="4">
      <t>バンゴウ</t>
    </rPh>
    <phoneticPr fontId="4"/>
  </si>
  <si>
    <t>工事番号・工事名</t>
    <rPh sb="0" eb="2">
      <t>コウジ</t>
    </rPh>
    <rPh sb="2" eb="4">
      <t>バンゴウ</t>
    </rPh>
    <rPh sb="5" eb="8">
      <t>コウジメイ</t>
    </rPh>
    <phoneticPr fontId="4"/>
  </si>
  <si>
    <t>その他の共済、保険の名称</t>
    <rPh sb="2" eb="3">
      <t>タ</t>
    </rPh>
    <rPh sb="4" eb="6">
      <t>キョウサイ</t>
    </rPh>
    <rPh sb="7" eb="9">
      <t>ホケン</t>
    </rPh>
    <rPh sb="10" eb="12">
      <t>メイショウ</t>
    </rPh>
    <phoneticPr fontId="4"/>
  </si>
  <si>
    <t>【加入証明確認書提出要領】</t>
    <rPh sb="1" eb="3">
      <t>カニュウ</t>
    </rPh>
    <rPh sb="3" eb="5">
      <t>ショウメイ</t>
    </rPh>
    <rPh sb="5" eb="7">
      <t>カクニン</t>
    </rPh>
    <rPh sb="7" eb="8">
      <t>ショ</t>
    </rPh>
    <rPh sb="8" eb="10">
      <t>テイシュツ</t>
    </rPh>
    <rPh sb="10" eb="12">
      <t>ヨウリョウ</t>
    </rPh>
    <phoneticPr fontId="4"/>
  </si>
  <si>
    <t>１　建設業福祉共済団指定銀行で加入手続後、加入証明書（発注者用〔官</t>
    <rPh sb="2" eb="5">
      <t>ケンセツギョウ</t>
    </rPh>
    <rPh sb="5" eb="7">
      <t>フクシ</t>
    </rPh>
    <rPh sb="7" eb="9">
      <t>キョウサイ</t>
    </rPh>
    <rPh sb="9" eb="10">
      <t>ダン</t>
    </rPh>
    <rPh sb="10" eb="12">
      <t>シテイ</t>
    </rPh>
    <rPh sb="12" eb="14">
      <t>ギンコウ</t>
    </rPh>
    <rPh sb="15" eb="17">
      <t>カニュウ</t>
    </rPh>
    <rPh sb="17" eb="19">
      <t>テツヅ</t>
    </rPh>
    <rPh sb="19" eb="20">
      <t>ゴ</t>
    </rPh>
    <rPh sb="21" eb="23">
      <t>カニュウ</t>
    </rPh>
    <rPh sb="23" eb="25">
      <t>ショウメイ</t>
    </rPh>
    <rPh sb="25" eb="26">
      <t>ショ</t>
    </rPh>
    <rPh sb="27" eb="30">
      <t>ハッチュウシャ</t>
    </rPh>
    <rPh sb="30" eb="31">
      <t>ヨウ</t>
    </rPh>
    <rPh sb="32" eb="33">
      <t>カン</t>
    </rPh>
    <phoneticPr fontId="4"/>
  </si>
  <si>
    <t>公庁等用〕）を貼付する。</t>
    <rPh sb="0" eb="1">
      <t>コウ</t>
    </rPh>
    <rPh sb="1" eb="2">
      <t>チョウ</t>
    </rPh>
    <rPh sb="2" eb="3">
      <t>トウ</t>
    </rPh>
    <rPh sb="3" eb="4">
      <t>ヨウ</t>
    </rPh>
    <rPh sb="7" eb="9">
      <t>チョウフ</t>
    </rPh>
    <phoneticPr fontId="4"/>
  </si>
  <si>
    <t>２　発注者に加入証明書を提出する。（契約日から１ヶ月以内に）</t>
    <rPh sb="2" eb="5">
      <t>ハッチュウシャ</t>
    </rPh>
    <rPh sb="6" eb="8">
      <t>カニュウ</t>
    </rPh>
    <rPh sb="8" eb="10">
      <t>ショウメイ</t>
    </rPh>
    <rPh sb="10" eb="11">
      <t>ショ</t>
    </rPh>
    <rPh sb="12" eb="14">
      <t>テイシュツ</t>
    </rPh>
    <rPh sb="18" eb="20">
      <t>ケイヤク</t>
    </rPh>
    <rPh sb="20" eb="21">
      <t>ヒ</t>
    </rPh>
    <rPh sb="25" eb="26">
      <t>ゲツ</t>
    </rPh>
    <rPh sb="26" eb="28">
      <t>イナイ</t>
    </rPh>
    <phoneticPr fontId="4"/>
  </si>
  <si>
    <t>険制度に加入している場合は、その加入を証する書面の写しを提出し</t>
    <rPh sb="0" eb="1">
      <t>ケン</t>
    </rPh>
    <rPh sb="1" eb="3">
      <t>セイド</t>
    </rPh>
    <rPh sb="4" eb="6">
      <t>カニュウ</t>
    </rPh>
    <rPh sb="10" eb="12">
      <t>バアイ</t>
    </rPh>
    <rPh sb="16" eb="18">
      <t>カニュウ</t>
    </rPh>
    <rPh sb="19" eb="20">
      <t>ショウ</t>
    </rPh>
    <rPh sb="22" eb="24">
      <t>ショメン</t>
    </rPh>
    <rPh sb="25" eb="26">
      <t>ウツ</t>
    </rPh>
    <rPh sb="28" eb="30">
      <t>テイシュツ</t>
    </rPh>
    <phoneticPr fontId="4"/>
  </si>
  <si>
    <t>てください。</t>
    <phoneticPr fontId="4"/>
  </si>
  <si>
    <t>号</t>
  </si>
  <si>
    <t>工　事　名</t>
  </si>
  <si>
    <t>㎡</t>
  </si>
  <si>
    <t>用途</t>
  </si>
  <si>
    <t>工事名：</t>
    <rPh sb="0" eb="1">
      <t>コウ</t>
    </rPh>
    <rPh sb="1" eb="2">
      <t>コト</t>
    </rPh>
    <rPh sb="2" eb="3">
      <t>メイ</t>
    </rPh>
    <phoneticPr fontId="4"/>
  </si>
  <si>
    <t>殿</t>
    <rPh sb="0" eb="1">
      <t>ドノ</t>
    </rPh>
    <phoneticPr fontId="2"/>
  </si>
  <si>
    <t>沖縄県知事　　　○　○　○　○　　　印</t>
    <rPh sb="0" eb="3">
      <t>オ</t>
    </rPh>
    <rPh sb="3" eb="5">
      <t>チジ</t>
    </rPh>
    <rPh sb="18" eb="19">
      <t>イン</t>
    </rPh>
    <phoneticPr fontId="4"/>
  </si>
  <si>
    <t>監　督　員　通　知　書</t>
    <rPh sb="0" eb="1">
      <t>カン</t>
    </rPh>
    <rPh sb="2" eb="3">
      <t>ヨシ</t>
    </rPh>
    <rPh sb="4" eb="5">
      <t>イン</t>
    </rPh>
    <rPh sb="6" eb="7">
      <t>ツウ</t>
    </rPh>
    <rPh sb="8" eb="9">
      <t>チ</t>
    </rPh>
    <rPh sb="10" eb="11">
      <t>ショ</t>
    </rPh>
    <phoneticPr fontId="4"/>
  </si>
  <si>
    <t>氏名</t>
    <rPh sb="0" eb="2">
      <t>シメイ</t>
    </rPh>
    <phoneticPr fontId="2"/>
  </si>
  <si>
    <t>監　督　員　変　更　通　知　書</t>
    <rPh sb="0" eb="1">
      <t>カン</t>
    </rPh>
    <rPh sb="2" eb="3">
      <t>ヨシ</t>
    </rPh>
    <rPh sb="4" eb="5">
      <t>イン</t>
    </rPh>
    <rPh sb="6" eb="7">
      <t>ヘン</t>
    </rPh>
    <rPh sb="8" eb="9">
      <t>サラ</t>
    </rPh>
    <rPh sb="10" eb="11">
      <t>ツウ</t>
    </rPh>
    <rPh sb="12" eb="13">
      <t>チ</t>
    </rPh>
    <rPh sb="14" eb="15">
      <t>ショ</t>
    </rPh>
    <phoneticPr fontId="4"/>
  </si>
  <si>
    <t>新</t>
    <rPh sb="0" eb="1">
      <t>シン</t>
    </rPh>
    <phoneticPr fontId="2"/>
  </si>
  <si>
    <t>旧</t>
    <rPh sb="0" eb="1">
      <t>キュウ</t>
    </rPh>
    <phoneticPr fontId="2"/>
  </si>
  <si>
    <t>工事名　：</t>
    <rPh sb="0" eb="1">
      <t>コウ</t>
    </rPh>
    <rPh sb="1" eb="2">
      <t>コト</t>
    </rPh>
    <rPh sb="2" eb="3">
      <t>メイ</t>
    </rPh>
    <phoneticPr fontId="4"/>
  </si>
  <si>
    <t>住所</t>
    <rPh sb="0" eb="2">
      <t>ジュウショ</t>
    </rPh>
    <phoneticPr fontId="2"/>
  </si>
  <si>
    <t>商号</t>
    <rPh sb="0" eb="2">
      <t>ショウゴウ</t>
    </rPh>
    <phoneticPr fontId="2"/>
  </si>
  <si>
    <t>是 正 等 の 措 置 請 求 に つ い て</t>
    <rPh sb="0" eb="1">
      <t>コレ</t>
    </rPh>
    <rPh sb="2" eb="3">
      <t>セイ</t>
    </rPh>
    <rPh sb="4" eb="5">
      <t>トウ</t>
    </rPh>
    <rPh sb="8" eb="9">
      <t>ソ</t>
    </rPh>
    <rPh sb="10" eb="11">
      <t>オキ</t>
    </rPh>
    <rPh sb="12" eb="13">
      <t>ショウ</t>
    </rPh>
    <rPh sb="14" eb="15">
      <t>モトム</t>
    </rPh>
    <phoneticPr fontId="4"/>
  </si>
  <si>
    <t>不適当と認められる者</t>
    <rPh sb="0" eb="3">
      <t>フテキトウ</t>
    </rPh>
    <rPh sb="4" eb="5">
      <t>ミト</t>
    </rPh>
    <rPh sb="9" eb="10">
      <t>モノ</t>
    </rPh>
    <phoneticPr fontId="2"/>
  </si>
  <si>
    <t>必要とする措置</t>
    <rPh sb="0" eb="2">
      <t>ヒツヨウ</t>
    </rPh>
    <rPh sb="5" eb="7">
      <t>ソチ</t>
    </rPh>
    <phoneticPr fontId="2"/>
  </si>
  <si>
    <t>理由</t>
    <rPh sb="0" eb="2">
      <t>リユウ</t>
    </rPh>
    <phoneticPr fontId="2"/>
  </si>
  <si>
    <t>１</t>
    <phoneticPr fontId="4"/>
  </si>
  <si>
    <t>２</t>
    <phoneticPr fontId="4"/>
  </si>
  <si>
    <t>３</t>
    <phoneticPr fontId="4"/>
  </si>
  <si>
    <t>部分払金</t>
    <rPh sb="0" eb="2">
      <t>ブブン</t>
    </rPh>
    <rPh sb="2" eb="3">
      <t>ハラ</t>
    </rPh>
    <rPh sb="3" eb="4">
      <t>キン</t>
    </rPh>
    <phoneticPr fontId="4"/>
  </si>
  <si>
    <t>発議事項</t>
    <rPh sb="0" eb="2">
      <t>ハツギ</t>
    </rPh>
    <rPh sb="2" eb="4">
      <t>ジコウ</t>
    </rPh>
    <phoneticPr fontId="4"/>
  </si>
  <si>
    <t>（内容）</t>
    <rPh sb="1" eb="3">
      <t>ナイヨウ</t>
    </rPh>
    <phoneticPr fontId="4"/>
  </si>
  <si>
    <t>材料名</t>
    <rPh sb="0" eb="3">
      <t>ザイリョウメイ</t>
    </rPh>
    <phoneticPr fontId="4"/>
  </si>
  <si>
    <t>品質規格</t>
    <rPh sb="0" eb="2">
      <t>ヒンシツ</t>
    </rPh>
    <rPh sb="2" eb="4">
      <t>キカク</t>
    </rPh>
    <phoneticPr fontId="4"/>
  </si>
  <si>
    <t>備考</t>
    <rPh sb="0" eb="2">
      <t>ビコウ</t>
    </rPh>
    <phoneticPr fontId="4"/>
  </si>
  <si>
    <t>主任技術者</t>
    <rPh sb="0" eb="2">
      <t>シュニン</t>
    </rPh>
    <rPh sb="2" eb="5">
      <t>ギジュツシャ</t>
    </rPh>
    <phoneticPr fontId="2"/>
  </si>
  <si>
    <t>（監理技術者）</t>
    <rPh sb="1" eb="3">
      <t>カンリ</t>
    </rPh>
    <rPh sb="3" eb="6">
      <t>ギジュツシャ</t>
    </rPh>
    <phoneticPr fontId="2"/>
  </si>
  <si>
    <t>（別添）</t>
    <rPh sb="1" eb="3">
      <t>ベッテン</t>
    </rPh>
    <phoneticPr fontId="2"/>
  </si>
  <si>
    <t>是 正 等 の 措 置 結 果 に つ い て</t>
    <rPh sb="0" eb="1">
      <t>コレ</t>
    </rPh>
    <rPh sb="2" eb="3">
      <t>セイ</t>
    </rPh>
    <rPh sb="4" eb="5">
      <t>トウ</t>
    </rPh>
    <rPh sb="8" eb="9">
      <t>ソ</t>
    </rPh>
    <rPh sb="10" eb="11">
      <t>オキ</t>
    </rPh>
    <rPh sb="12" eb="13">
      <t>ユウ</t>
    </rPh>
    <rPh sb="14" eb="15">
      <t>ハテ</t>
    </rPh>
    <phoneticPr fontId="4"/>
  </si>
  <si>
    <t>（請求者）</t>
    <rPh sb="1" eb="4">
      <t>セイキュウシャ</t>
    </rPh>
    <phoneticPr fontId="2"/>
  </si>
  <si>
    <t>（被請求者）</t>
    <rPh sb="1" eb="2">
      <t>ヒ</t>
    </rPh>
    <rPh sb="2" eb="5">
      <t>セイキュウシャ</t>
    </rPh>
    <phoneticPr fontId="4"/>
  </si>
  <si>
    <t>措置の内容</t>
    <rPh sb="0" eb="2">
      <t>ソチ</t>
    </rPh>
    <rPh sb="3" eb="5">
      <t>ナイヨウ</t>
    </rPh>
    <phoneticPr fontId="2"/>
  </si>
  <si>
    <t>工　事　材　料　搬　出　承　諾　願</t>
    <rPh sb="0" eb="1">
      <t>コウ</t>
    </rPh>
    <rPh sb="2" eb="3">
      <t>コト</t>
    </rPh>
    <rPh sb="4" eb="5">
      <t>ザイ</t>
    </rPh>
    <rPh sb="6" eb="7">
      <t>リョウ</t>
    </rPh>
    <rPh sb="8" eb="9">
      <t>ハン</t>
    </rPh>
    <rPh sb="10" eb="11">
      <t>デ</t>
    </rPh>
    <rPh sb="12" eb="13">
      <t>ショウ</t>
    </rPh>
    <rPh sb="14" eb="15">
      <t>ダク</t>
    </rPh>
    <rPh sb="16" eb="17">
      <t>ネガ</t>
    </rPh>
    <phoneticPr fontId="2"/>
  </si>
  <si>
    <t>（別添「搬出材料一覧」のとおり）</t>
    <rPh sb="1" eb="3">
      <t>ベッテン</t>
    </rPh>
    <rPh sb="4" eb="6">
      <t>ハンシュツ</t>
    </rPh>
    <rPh sb="6" eb="8">
      <t>ザイリョウ</t>
    </rPh>
    <rPh sb="8" eb="10">
      <t>イチラン</t>
    </rPh>
    <phoneticPr fontId="2"/>
  </si>
  <si>
    <t>搬　出　材　料　一　覧　表</t>
    <rPh sb="0" eb="1">
      <t>ハン</t>
    </rPh>
    <rPh sb="2" eb="3">
      <t>デ</t>
    </rPh>
    <rPh sb="4" eb="5">
      <t>ザイ</t>
    </rPh>
    <rPh sb="6" eb="7">
      <t>リョウ</t>
    </rPh>
    <rPh sb="8" eb="9">
      <t>イチ</t>
    </rPh>
    <rPh sb="10" eb="11">
      <t>ラン</t>
    </rPh>
    <rPh sb="12" eb="13">
      <t>ヒョウ</t>
    </rPh>
    <phoneticPr fontId="2"/>
  </si>
  <si>
    <t>搬出数量</t>
    <rPh sb="0" eb="2">
      <t>ハンシュツ</t>
    </rPh>
    <rPh sb="2" eb="4">
      <t>スウリョウ</t>
    </rPh>
    <phoneticPr fontId="4"/>
  </si>
  <si>
    <t>技術者</t>
    <rPh sb="0" eb="3">
      <t>ギジュツシャ</t>
    </rPh>
    <phoneticPr fontId="4"/>
  </si>
  <si>
    <t>代理人</t>
    <rPh sb="0" eb="3">
      <t>ダイリニン</t>
    </rPh>
    <phoneticPr fontId="4"/>
  </si>
  <si>
    <t>工事名：</t>
    <rPh sb="0" eb="2">
      <t>コウジ</t>
    </rPh>
    <phoneticPr fontId="4"/>
  </si>
  <si>
    <t>工期：</t>
    <rPh sb="0" eb="2">
      <t>コウキ</t>
    </rPh>
    <phoneticPr fontId="4"/>
  </si>
  <si>
    <t>工種：</t>
    <rPh sb="0" eb="2">
      <t>コウシュ</t>
    </rPh>
    <phoneticPr fontId="2"/>
  </si>
  <si>
    <t>搬出材料：</t>
    <rPh sb="0" eb="2">
      <t>ハンシュツ</t>
    </rPh>
    <rPh sb="2" eb="4">
      <t>ザイリョウ</t>
    </rPh>
    <phoneticPr fontId="2"/>
  </si>
  <si>
    <t>搬出予定年月日：</t>
    <rPh sb="0" eb="2">
      <t>ハンシュツ</t>
    </rPh>
    <rPh sb="2" eb="4">
      <t>ヨテイ</t>
    </rPh>
    <rPh sb="4" eb="7">
      <t>ネンガッピ</t>
    </rPh>
    <phoneticPr fontId="2"/>
  </si>
  <si>
    <t>搬出理由：</t>
    <rPh sb="0" eb="2">
      <t>ハンシュツ</t>
    </rPh>
    <rPh sb="2" eb="4">
      <t>リユウ</t>
    </rPh>
    <phoneticPr fontId="2"/>
  </si>
  <si>
    <t>その他：</t>
    <rPh sb="2" eb="3">
      <t>タ</t>
    </rPh>
    <phoneticPr fontId="2"/>
  </si>
  <si>
    <t>上表材料の現場外搬出を承諾します。</t>
    <rPh sb="0" eb="2">
      <t>ジョウヒョウ</t>
    </rPh>
    <rPh sb="2" eb="4">
      <t>ザイリョウ</t>
    </rPh>
    <rPh sb="5" eb="7">
      <t>ゲンバ</t>
    </rPh>
    <rPh sb="7" eb="8">
      <t>ガイ</t>
    </rPh>
    <rPh sb="8" eb="10">
      <t>ハンシュツ</t>
    </rPh>
    <rPh sb="11" eb="13">
      <t>ショウダク</t>
    </rPh>
    <phoneticPr fontId="2"/>
  </si>
  <si>
    <t>承諾者：</t>
    <rPh sb="0" eb="2">
      <t>ショウダク</t>
    </rPh>
    <rPh sb="2" eb="3">
      <t>シャ</t>
    </rPh>
    <phoneticPr fontId="2"/>
  </si>
  <si>
    <t>承諾年月日：</t>
    <rPh sb="0" eb="2">
      <t>ショウダク</t>
    </rPh>
    <rPh sb="2" eb="5">
      <t>ネンガッピ</t>
    </rPh>
    <phoneticPr fontId="2"/>
  </si>
  <si>
    <t>項目：</t>
    <rPh sb="0" eb="2">
      <t>コウモク</t>
    </rPh>
    <phoneticPr fontId="2"/>
  </si>
  <si>
    <t>立会要求年月日：</t>
    <rPh sb="0" eb="2">
      <t>タチアイ</t>
    </rPh>
    <rPh sb="2" eb="4">
      <t>ヨウキュウ</t>
    </rPh>
    <rPh sb="4" eb="7">
      <t>ネンガッピ</t>
    </rPh>
    <phoneticPr fontId="2"/>
  </si>
  <si>
    <t>資料等：</t>
    <rPh sb="0" eb="2">
      <t>シリョウ</t>
    </rPh>
    <rPh sb="2" eb="3">
      <t>トウ</t>
    </rPh>
    <phoneticPr fontId="2"/>
  </si>
  <si>
    <t>確認内容：</t>
    <rPh sb="0" eb="2">
      <t>カクニン</t>
    </rPh>
    <rPh sb="2" eb="4">
      <t>ナイヨウ</t>
    </rPh>
    <phoneticPr fontId="2"/>
  </si>
  <si>
    <t>調査の結果：</t>
    <rPh sb="0" eb="2">
      <t>チョウサ</t>
    </rPh>
    <rPh sb="3" eb="5">
      <t>ケッカ</t>
    </rPh>
    <phoneticPr fontId="2"/>
  </si>
  <si>
    <t>５　工事再開については、別途通知します。</t>
    <rPh sb="2" eb="4">
      <t>コウジ</t>
    </rPh>
    <rPh sb="4" eb="6">
      <t>サイカイ</t>
    </rPh>
    <rPh sb="12" eb="14">
      <t>ベット</t>
    </rPh>
    <rPh sb="14" eb="16">
      <t>ツウチ</t>
    </rPh>
    <phoneticPr fontId="2"/>
  </si>
  <si>
    <t>６　その他　：　</t>
    <rPh sb="4" eb="5">
      <t>タ</t>
    </rPh>
    <phoneticPr fontId="2"/>
  </si>
  <si>
    <t>３　一時中止箇所　：　</t>
    <rPh sb="2" eb="4">
      <t>イチジ</t>
    </rPh>
    <rPh sb="4" eb="6">
      <t>チュウシ</t>
    </rPh>
    <rPh sb="6" eb="8">
      <t>カショ</t>
    </rPh>
    <phoneticPr fontId="2"/>
  </si>
  <si>
    <t>２　中止理由　：　</t>
    <rPh sb="2" eb="4">
      <t>チュウシ</t>
    </rPh>
    <rPh sb="4" eb="6">
      <t>リユウ</t>
    </rPh>
    <phoneticPr fontId="2"/>
  </si>
  <si>
    <t>注）（　　　）内には１又は２を記入、〔　　　〕内は内容を選択すること。</t>
    <rPh sb="0" eb="1">
      <t>チュウ</t>
    </rPh>
    <rPh sb="7" eb="8">
      <t>ナイ</t>
    </rPh>
    <rPh sb="11" eb="12">
      <t>マタ</t>
    </rPh>
    <rPh sb="15" eb="17">
      <t>キニュウ</t>
    </rPh>
    <rPh sb="23" eb="24">
      <t>ナイ</t>
    </rPh>
    <rPh sb="25" eb="27">
      <t>ナイヨウ</t>
    </rPh>
    <rPh sb="28" eb="30">
      <t>センタク</t>
    </rPh>
    <phoneticPr fontId="4"/>
  </si>
  <si>
    <t>注）（　　　）には、１又は２を記入、〔　　　〕内は内容を選択すること。</t>
    <rPh sb="0" eb="1">
      <t>チュウ</t>
    </rPh>
    <rPh sb="11" eb="12">
      <t>マタ</t>
    </rPh>
    <rPh sb="15" eb="17">
      <t>キニュウ</t>
    </rPh>
    <rPh sb="23" eb="24">
      <t>ナイ</t>
    </rPh>
    <rPh sb="25" eb="27">
      <t>ナイヨウ</t>
    </rPh>
    <rPh sb="28" eb="30">
      <t>センタク</t>
    </rPh>
    <phoneticPr fontId="4"/>
  </si>
  <si>
    <t>２　工事再開箇所</t>
    <rPh sb="2" eb="4">
      <t>コウジ</t>
    </rPh>
    <rPh sb="4" eb="6">
      <t>サイカイ</t>
    </rPh>
    <rPh sb="6" eb="8">
      <t>カショ</t>
    </rPh>
    <phoneticPr fontId="2"/>
  </si>
  <si>
    <t>工期：</t>
    <rPh sb="0" eb="2">
      <t>コウキ</t>
    </rPh>
    <phoneticPr fontId="2"/>
  </si>
  <si>
    <t>短縮希望工期：</t>
    <rPh sb="0" eb="2">
      <t>タンシュク</t>
    </rPh>
    <rPh sb="2" eb="4">
      <t>キボウ</t>
    </rPh>
    <rPh sb="4" eb="6">
      <t>コウキ</t>
    </rPh>
    <phoneticPr fontId="2"/>
  </si>
  <si>
    <t>短縮理由：</t>
    <rPh sb="0" eb="2">
      <t>タンシュク</t>
    </rPh>
    <rPh sb="2" eb="4">
      <t>リユウ</t>
    </rPh>
    <phoneticPr fontId="2"/>
  </si>
  <si>
    <t>協議開始年月日：</t>
    <rPh sb="0" eb="2">
      <t>キョウギ</t>
    </rPh>
    <rPh sb="2" eb="4">
      <t>カイシ</t>
    </rPh>
    <rPh sb="4" eb="7">
      <t>ネンガッピ</t>
    </rPh>
    <phoneticPr fontId="2"/>
  </si>
  <si>
    <t>注２）（　　　）内には、該当する条及び項番号を記入すること。</t>
    <rPh sb="0" eb="1">
      <t>チュウ</t>
    </rPh>
    <rPh sb="8" eb="9">
      <t>ナイ</t>
    </rPh>
    <rPh sb="12" eb="14">
      <t>ガイトウ</t>
    </rPh>
    <rPh sb="16" eb="17">
      <t>ジョウ</t>
    </rPh>
    <rPh sb="17" eb="18">
      <t>オヨ</t>
    </rPh>
    <rPh sb="19" eb="20">
      <t>コウ</t>
    </rPh>
    <rPh sb="20" eb="22">
      <t>バンゴウ</t>
    </rPh>
    <rPh sb="23" eb="25">
      <t>キニュウ</t>
    </rPh>
    <phoneticPr fontId="2"/>
  </si>
  <si>
    <t>次の工事に係る関係書類を別添のとおり提出します。</t>
    <rPh sb="0" eb="1">
      <t>ツギ</t>
    </rPh>
    <rPh sb="2" eb="4">
      <t>コウジ</t>
    </rPh>
    <rPh sb="5" eb="6">
      <t>カカ</t>
    </rPh>
    <rPh sb="7" eb="9">
      <t>カンケイ</t>
    </rPh>
    <rPh sb="9" eb="11">
      <t>ショルイ</t>
    </rPh>
    <rPh sb="12" eb="14">
      <t>ベッテン</t>
    </rPh>
    <rPh sb="18" eb="20">
      <t>テイシュツ</t>
    </rPh>
    <phoneticPr fontId="2"/>
  </si>
  <si>
    <t>を、添付します（添付する資料に○を付けること）。</t>
    <rPh sb="2" eb="4">
      <t>テンプ</t>
    </rPh>
    <rPh sb="8" eb="10">
      <t>テンプ</t>
    </rPh>
    <rPh sb="12" eb="14">
      <t>シリョウ</t>
    </rPh>
    <rPh sb="17" eb="18">
      <t>ツ</t>
    </rPh>
    <phoneticPr fontId="2"/>
  </si>
  <si>
    <t>記</t>
    <rPh sb="0" eb="1">
      <t>キ</t>
    </rPh>
    <phoneticPr fontId="2"/>
  </si>
  <si>
    <t>工事名：</t>
    <rPh sb="0" eb="3">
      <t>コウジメイ</t>
    </rPh>
    <phoneticPr fontId="2"/>
  </si>
  <si>
    <t>注）確認内容については、参考図等を添付し、構造、工法、位置、断面等を具体的に記入する。</t>
    <rPh sb="0" eb="1">
      <t>チュウ</t>
    </rPh>
    <rPh sb="2" eb="4">
      <t>カクニン</t>
    </rPh>
    <rPh sb="4" eb="6">
      <t>ナイヨウ</t>
    </rPh>
    <rPh sb="12" eb="15">
      <t>サンコウズ</t>
    </rPh>
    <rPh sb="15" eb="16">
      <t>トウ</t>
    </rPh>
    <rPh sb="17" eb="19">
      <t>テンプ</t>
    </rPh>
    <rPh sb="21" eb="23">
      <t>コウゾウ</t>
    </rPh>
    <rPh sb="24" eb="26">
      <t>コウホウ</t>
    </rPh>
    <rPh sb="27" eb="29">
      <t>イチ</t>
    </rPh>
    <rPh sb="30" eb="32">
      <t>ダンメン</t>
    </rPh>
    <rPh sb="32" eb="33">
      <t>トウ</t>
    </rPh>
    <rPh sb="34" eb="37">
      <t>グタイテキ</t>
    </rPh>
    <rPh sb="38" eb="40">
      <t>キニュウ</t>
    </rPh>
    <phoneticPr fontId="4"/>
  </si>
  <si>
    <t>注）理由は詳細に記入する。</t>
    <rPh sb="0" eb="1">
      <t>チュウ</t>
    </rPh>
    <rPh sb="2" eb="4">
      <t>リユウ</t>
    </rPh>
    <rPh sb="5" eb="7">
      <t>ショウサイ</t>
    </rPh>
    <rPh sb="8" eb="10">
      <t>キニュウ</t>
    </rPh>
    <phoneticPr fontId="2"/>
  </si>
  <si>
    <t>請負代金額：</t>
    <rPh sb="0" eb="2">
      <t>ウケオイ</t>
    </rPh>
    <rPh sb="2" eb="4">
      <t>ダイキン</t>
    </rPh>
    <rPh sb="4" eb="5">
      <t>ガク</t>
    </rPh>
    <phoneticPr fontId="2"/>
  </si>
  <si>
    <t>請求する主要資材名：</t>
    <rPh sb="0" eb="2">
      <t>セイキュウ</t>
    </rPh>
    <rPh sb="4" eb="6">
      <t>シュヨウ</t>
    </rPh>
    <rPh sb="6" eb="8">
      <t>シザイ</t>
    </rPh>
    <rPh sb="8" eb="9">
      <t>メイ</t>
    </rPh>
    <phoneticPr fontId="2"/>
  </si>
  <si>
    <t>変更請求概算額：</t>
    <rPh sb="0" eb="2">
      <t>ヘンコウ</t>
    </rPh>
    <rPh sb="2" eb="4">
      <t>セイキュウ</t>
    </rPh>
    <rPh sb="4" eb="6">
      <t>ガイサン</t>
    </rPh>
    <rPh sb="6" eb="7">
      <t>ガク</t>
    </rPh>
    <phoneticPr fontId="2"/>
  </si>
  <si>
    <t>注１）（　　　）内には、１、５又は６を記入すること。</t>
    <rPh sb="0" eb="1">
      <t>チュウ</t>
    </rPh>
    <rPh sb="8" eb="9">
      <t>ナイ</t>
    </rPh>
    <rPh sb="15" eb="16">
      <t>マタ</t>
    </rPh>
    <rPh sb="19" eb="21">
      <t>キニュウ</t>
    </rPh>
    <phoneticPr fontId="2"/>
  </si>
  <si>
    <t>臨機の措置の内容：</t>
    <rPh sb="0" eb="2">
      <t>リンキ</t>
    </rPh>
    <rPh sb="3" eb="5">
      <t>ソチ</t>
    </rPh>
    <rPh sb="6" eb="8">
      <t>ナイヨウ</t>
    </rPh>
    <phoneticPr fontId="2"/>
  </si>
  <si>
    <t>天然現象：</t>
    <rPh sb="0" eb="2">
      <t>テンネン</t>
    </rPh>
    <rPh sb="2" eb="4">
      <t>ゲンショウ</t>
    </rPh>
    <phoneticPr fontId="2"/>
  </si>
  <si>
    <t>被災状況：</t>
    <rPh sb="0" eb="2">
      <t>ヒサイ</t>
    </rPh>
    <rPh sb="2" eb="4">
      <t>ジョウキョウ</t>
    </rPh>
    <phoneticPr fontId="2"/>
  </si>
  <si>
    <t>請負者のとった措置：</t>
    <rPh sb="0" eb="3">
      <t>ウケオイシャ</t>
    </rPh>
    <rPh sb="7" eb="9">
      <t>ソチ</t>
    </rPh>
    <phoneticPr fontId="2"/>
  </si>
  <si>
    <t>氏名</t>
    <rPh sb="0" eb="2">
      <t>シメイ</t>
    </rPh>
    <phoneticPr fontId="4"/>
  </si>
  <si>
    <t>２　単位</t>
    <rPh sb="2" eb="4">
      <t>タンイ</t>
    </rPh>
    <phoneticPr fontId="4"/>
  </si>
  <si>
    <t>１　総合価格</t>
    <rPh sb="2" eb="4">
      <t>ソウゴウ</t>
    </rPh>
    <rPh sb="4" eb="6">
      <t>カカク</t>
    </rPh>
    <phoneticPr fontId="4"/>
  </si>
  <si>
    <t>２　単位</t>
    <rPh sb="2" eb="4">
      <t>タンイ</t>
    </rPh>
    <phoneticPr fontId="2"/>
  </si>
  <si>
    <t>３　積算額＋</t>
    <rPh sb="2" eb="4">
      <t>セキサン</t>
    </rPh>
    <rPh sb="4" eb="5">
      <t>ガク</t>
    </rPh>
    <phoneticPr fontId="4"/>
  </si>
  <si>
    <t>１　競争</t>
    <rPh sb="2" eb="4">
      <t>キョウソウ</t>
    </rPh>
    <phoneticPr fontId="4"/>
  </si>
  <si>
    <t>２　随契</t>
    <rPh sb="2" eb="3">
      <t>ズイ</t>
    </rPh>
    <rPh sb="3" eb="4">
      <t>ケイ</t>
    </rPh>
    <phoneticPr fontId="2"/>
  </si>
  <si>
    <t>沖縄県知事　　　○　○　○　○　　　殿</t>
    <rPh sb="0" eb="3">
      <t>オキナワケン</t>
    </rPh>
    <rPh sb="18" eb="19">
      <t>トノ</t>
    </rPh>
    <phoneticPr fontId="2"/>
  </si>
  <si>
    <t>注）天然現象には、降雨（24時間雨量、１時間雨量）、台風（風速）等に起因するものを記載する。</t>
    <phoneticPr fontId="2"/>
  </si>
  <si>
    <t>被災内訳及び内容確認書</t>
    <rPh sb="0" eb="2">
      <t>ヒサイ</t>
    </rPh>
    <rPh sb="2" eb="4">
      <t>ウチワケ</t>
    </rPh>
    <rPh sb="4" eb="5">
      <t>オヨ</t>
    </rPh>
    <rPh sb="6" eb="8">
      <t>ナイヨウ</t>
    </rPh>
    <rPh sb="8" eb="11">
      <t>カクニンショ</t>
    </rPh>
    <phoneticPr fontId="2"/>
  </si>
  <si>
    <t>費目</t>
    <rPh sb="0" eb="2">
      <t>ヒモク</t>
    </rPh>
    <phoneticPr fontId="2"/>
  </si>
  <si>
    <t>工種</t>
    <rPh sb="0" eb="2">
      <t>コウシュ</t>
    </rPh>
    <phoneticPr fontId="2"/>
  </si>
  <si>
    <t>種別</t>
    <rPh sb="0" eb="2">
      <t>シュベツ</t>
    </rPh>
    <phoneticPr fontId="2"/>
  </si>
  <si>
    <t>細別</t>
    <rPh sb="0" eb="2">
      <t>サイベツ</t>
    </rPh>
    <phoneticPr fontId="2"/>
  </si>
  <si>
    <t>規格</t>
    <rPh sb="0" eb="2">
      <t>キカク</t>
    </rPh>
    <phoneticPr fontId="2"/>
  </si>
  <si>
    <t>（別添内訳書）</t>
    <rPh sb="1" eb="3">
      <t>ベッテン</t>
    </rPh>
    <rPh sb="3" eb="6">
      <t>ウチワケショ</t>
    </rPh>
    <phoneticPr fontId="2"/>
  </si>
  <si>
    <t>金額</t>
    <rPh sb="0" eb="2">
      <t>キンガク</t>
    </rPh>
    <phoneticPr fontId="2"/>
  </si>
  <si>
    <t>摘要</t>
    <rPh sb="0" eb="2">
      <t>テキヨウ</t>
    </rPh>
    <phoneticPr fontId="2"/>
  </si>
  <si>
    <t>単価</t>
    <rPh sb="0" eb="2">
      <t>タンカ</t>
    </rPh>
    <phoneticPr fontId="2"/>
  </si>
  <si>
    <t>被災額</t>
    <rPh sb="0" eb="2">
      <t>ヒサイ</t>
    </rPh>
    <rPh sb="2" eb="3">
      <t>ガク</t>
    </rPh>
    <phoneticPr fontId="2"/>
  </si>
  <si>
    <t>※欄は発注者が記入する。</t>
    <rPh sb="1" eb="2">
      <t>ラン</t>
    </rPh>
    <rPh sb="3" eb="6">
      <t>ハッチュウシャ</t>
    </rPh>
    <rPh sb="7" eb="9">
      <t>キニュウ</t>
    </rPh>
    <phoneticPr fontId="2"/>
  </si>
  <si>
    <t>天災その他不可抗力による損害確認通知書</t>
    <rPh sb="0" eb="2">
      <t>テンサイ</t>
    </rPh>
    <rPh sb="4" eb="5">
      <t>タ</t>
    </rPh>
    <rPh sb="5" eb="9">
      <t>フカコウリョク</t>
    </rPh>
    <rPh sb="12" eb="14">
      <t>ソンガイ</t>
    </rPh>
    <rPh sb="14" eb="16">
      <t>カクニン</t>
    </rPh>
    <rPh sb="16" eb="18">
      <t>ツウチ</t>
    </rPh>
    <rPh sb="18" eb="19">
      <t>ショ</t>
    </rPh>
    <phoneticPr fontId="2"/>
  </si>
  <si>
    <t>確認した被災状況：</t>
    <rPh sb="0" eb="2">
      <t>カクニン</t>
    </rPh>
    <rPh sb="4" eb="6">
      <t>ヒサイ</t>
    </rPh>
    <rPh sb="6" eb="8">
      <t>ジョウキョウ</t>
    </rPh>
    <phoneticPr fontId="2"/>
  </si>
  <si>
    <t>主任監督員</t>
    <rPh sb="0" eb="2">
      <t>シュニン</t>
    </rPh>
    <rPh sb="2" eb="5">
      <t>カントクイン</t>
    </rPh>
    <phoneticPr fontId="2"/>
  </si>
  <si>
    <t>天災その他不可抗力による損害額請求書</t>
    <rPh sb="0" eb="2">
      <t>テンサイ</t>
    </rPh>
    <rPh sb="4" eb="5">
      <t>タ</t>
    </rPh>
    <rPh sb="5" eb="9">
      <t>フカコウリョク</t>
    </rPh>
    <rPh sb="12" eb="14">
      <t>ソンガイ</t>
    </rPh>
    <rPh sb="14" eb="15">
      <t>ガク</t>
    </rPh>
    <rPh sb="15" eb="18">
      <t>セイキュウショ</t>
    </rPh>
    <phoneticPr fontId="2"/>
  </si>
  <si>
    <t>災害発生年月日：</t>
    <rPh sb="0" eb="2">
      <t>サイガイ</t>
    </rPh>
    <rPh sb="2" eb="4">
      <t>ハッセイ</t>
    </rPh>
    <rPh sb="4" eb="7">
      <t>ネンガッピ</t>
    </rPh>
    <phoneticPr fontId="2"/>
  </si>
  <si>
    <t>確認された被災状況：</t>
    <rPh sb="0" eb="2">
      <t>カクニン</t>
    </rPh>
    <rPh sb="5" eb="7">
      <t>ヒサイ</t>
    </rPh>
    <rPh sb="7" eb="9">
      <t>ジョウキョウ</t>
    </rPh>
    <phoneticPr fontId="2"/>
  </si>
  <si>
    <t>注）損害合計額算出の根拠となる内訳を添付する。</t>
    <rPh sb="0" eb="1">
      <t>チュウ</t>
    </rPh>
    <rPh sb="2" eb="4">
      <t>ソンガイ</t>
    </rPh>
    <rPh sb="4" eb="7">
      <t>ゴウケイガク</t>
    </rPh>
    <rPh sb="7" eb="9">
      <t>サンシュツ</t>
    </rPh>
    <rPh sb="10" eb="12">
      <t>コンキョ</t>
    </rPh>
    <rPh sb="15" eb="17">
      <t>ウチワケ</t>
    </rPh>
    <rPh sb="18" eb="20">
      <t>テンプ</t>
    </rPh>
    <phoneticPr fontId="2"/>
  </si>
  <si>
    <t>損害合計額：</t>
    <rPh sb="0" eb="2">
      <t>ソンガイ</t>
    </rPh>
    <rPh sb="2" eb="4">
      <t>ゴウケイ</t>
    </rPh>
    <rPh sb="4" eb="5">
      <t>ガク</t>
    </rPh>
    <phoneticPr fontId="2"/>
  </si>
  <si>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
  </si>
  <si>
    <t>完成年月日</t>
    <rPh sb="0" eb="2">
      <t>カンセイ</t>
    </rPh>
    <rPh sb="2" eb="5">
      <t>ネンガッピ</t>
    </rPh>
    <phoneticPr fontId="2"/>
  </si>
  <si>
    <t>請負代金額</t>
    <rPh sb="0" eb="2">
      <t>ウケオイ</t>
    </rPh>
    <rPh sb="2" eb="4">
      <t>ダイキン</t>
    </rPh>
    <rPh sb="4" eb="5">
      <t>ガク</t>
    </rPh>
    <phoneticPr fontId="2"/>
  </si>
  <si>
    <t>解　除　通　知　書</t>
    <rPh sb="0" eb="1">
      <t>カイ</t>
    </rPh>
    <rPh sb="2" eb="3">
      <t>ジョ</t>
    </rPh>
    <rPh sb="4" eb="5">
      <t>ツウ</t>
    </rPh>
    <rPh sb="6" eb="7">
      <t>チ</t>
    </rPh>
    <rPh sb="8" eb="9">
      <t>ショ</t>
    </rPh>
    <phoneticPr fontId="2"/>
  </si>
  <si>
    <t>解除理由：</t>
    <rPh sb="0" eb="2">
      <t>カイジョ</t>
    </rPh>
    <rPh sb="2" eb="4">
      <t>リユウ</t>
    </rPh>
    <phoneticPr fontId="2"/>
  </si>
  <si>
    <t>現場発生品調書</t>
    <rPh sb="0" eb="2">
      <t>ゲンバ</t>
    </rPh>
    <rPh sb="2" eb="4">
      <t>ハッセイ</t>
    </rPh>
    <rPh sb="4" eb="5">
      <t>ヒン</t>
    </rPh>
    <rPh sb="5" eb="7">
      <t>チョウショ</t>
    </rPh>
    <phoneticPr fontId="2"/>
  </si>
  <si>
    <t>（別紙内訳書及び写真）</t>
    <rPh sb="1" eb="3">
      <t>ベッシ</t>
    </rPh>
    <rPh sb="3" eb="6">
      <t>ウチワケショ</t>
    </rPh>
    <rPh sb="6" eb="7">
      <t>オヨ</t>
    </rPh>
    <rPh sb="8" eb="10">
      <t>シャシン</t>
    </rPh>
    <phoneticPr fontId="2"/>
  </si>
  <si>
    <t>（参考様式）</t>
    <rPh sb="1" eb="3">
      <t>サンコウ</t>
    </rPh>
    <rPh sb="3" eb="5">
      <t>ヨウシキ</t>
    </rPh>
    <phoneticPr fontId="2"/>
  </si>
  <si>
    <t>施 工 条 件 調 査 結 果 通 知 書</t>
    <rPh sb="0" eb="1">
      <t>シ</t>
    </rPh>
    <rPh sb="2" eb="3">
      <t>コウ</t>
    </rPh>
    <rPh sb="4" eb="5">
      <t>ジョウ</t>
    </rPh>
    <rPh sb="6" eb="7">
      <t>ケン</t>
    </rPh>
    <rPh sb="8" eb="9">
      <t>チョウ</t>
    </rPh>
    <rPh sb="10" eb="11">
      <t>サ</t>
    </rPh>
    <rPh sb="12" eb="13">
      <t>ユウ</t>
    </rPh>
    <rPh sb="14" eb="15">
      <t>ハテ</t>
    </rPh>
    <rPh sb="16" eb="17">
      <t>ツウ</t>
    </rPh>
    <rPh sb="18" eb="19">
      <t>チ</t>
    </rPh>
    <rPh sb="20" eb="21">
      <t>ショ</t>
    </rPh>
    <phoneticPr fontId="4"/>
  </si>
  <si>
    <t>様式番号</t>
    <rPh sb="0" eb="2">
      <t>ヨウシキ</t>
    </rPh>
    <rPh sb="2" eb="4">
      <t>バンゴウ</t>
    </rPh>
    <phoneticPr fontId="2"/>
  </si>
  <si>
    <t>様式名</t>
    <rPh sb="0" eb="2">
      <t>ヨウシキ</t>
    </rPh>
    <rPh sb="2" eb="3">
      <t>メイ</t>
    </rPh>
    <phoneticPr fontId="2"/>
  </si>
  <si>
    <t>監督員通知書</t>
    <rPh sb="0" eb="3">
      <t>カントクイン</t>
    </rPh>
    <rPh sb="3" eb="6">
      <t>ツウチショ</t>
    </rPh>
    <phoneticPr fontId="2"/>
  </si>
  <si>
    <t>監督員変更通知書</t>
    <rPh sb="0" eb="3">
      <t>カントクイン</t>
    </rPh>
    <rPh sb="3" eb="5">
      <t>ヘンコウ</t>
    </rPh>
    <rPh sb="5" eb="8">
      <t>ツウチショ</t>
    </rPh>
    <phoneticPr fontId="2"/>
  </si>
  <si>
    <t>請負代金内訳書</t>
    <rPh sb="0" eb="2">
      <t>ウケオイ</t>
    </rPh>
    <rPh sb="2" eb="4">
      <t>ダイキン</t>
    </rPh>
    <rPh sb="4" eb="7">
      <t>ウチワケショ</t>
    </rPh>
    <phoneticPr fontId="2"/>
  </si>
  <si>
    <t>現場代理人等変更通知書</t>
    <rPh sb="0" eb="2">
      <t>ゲンバ</t>
    </rPh>
    <rPh sb="2" eb="5">
      <t>ダイリニン</t>
    </rPh>
    <rPh sb="5" eb="6">
      <t>トウ</t>
    </rPh>
    <rPh sb="6" eb="8">
      <t>ヘンコウ</t>
    </rPh>
    <rPh sb="8" eb="11">
      <t>ツウチショ</t>
    </rPh>
    <phoneticPr fontId="2"/>
  </si>
  <si>
    <t>経歴書</t>
    <rPh sb="0" eb="3">
      <t>ケイレキショ</t>
    </rPh>
    <phoneticPr fontId="2"/>
  </si>
  <si>
    <t>実務経験証明書</t>
    <rPh sb="0" eb="2">
      <t>ジツム</t>
    </rPh>
    <rPh sb="2" eb="4">
      <t>ケイケン</t>
    </rPh>
    <rPh sb="4" eb="7">
      <t>ショウメイショ</t>
    </rPh>
    <phoneticPr fontId="2"/>
  </si>
  <si>
    <t>工程表</t>
    <rPh sb="0" eb="2">
      <t>コウテイ</t>
    </rPh>
    <rPh sb="2" eb="3">
      <t>ヒョウ</t>
    </rPh>
    <phoneticPr fontId="2"/>
  </si>
  <si>
    <t>別紙</t>
    <rPh sb="0" eb="2">
      <t>ベッシ</t>
    </rPh>
    <phoneticPr fontId="2"/>
  </si>
  <si>
    <t>是正等の措置請求について</t>
    <rPh sb="0" eb="2">
      <t>ゼセイ</t>
    </rPh>
    <rPh sb="2" eb="3">
      <t>トウ</t>
    </rPh>
    <rPh sb="4" eb="6">
      <t>ソチ</t>
    </rPh>
    <rPh sb="6" eb="8">
      <t>セイキュウ</t>
    </rPh>
    <phoneticPr fontId="2"/>
  </si>
  <si>
    <t>是正等の措置結果について</t>
    <rPh sb="0" eb="2">
      <t>ゼセイ</t>
    </rPh>
    <rPh sb="2" eb="3">
      <t>トウ</t>
    </rPh>
    <rPh sb="4" eb="6">
      <t>ソチ</t>
    </rPh>
    <rPh sb="6" eb="8">
      <t>ケッカ</t>
    </rPh>
    <phoneticPr fontId="2"/>
  </si>
  <si>
    <t>第10号様式</t>
    <rPh sb="0" eb="1">
      <t>ダイ</t>
    </rPh>
    <rPh sb="3" eb="4">
      <t>ゴウ</t>
    </rPh>
    <rPh sb="4" eb="6">
      <t>ヨウシキ</t>
    </rPh>
    <phoneticPr fontId="2"/>
  </si>
  <si>
    <t>工事材料搬出承諾願</t>
    <rPh sb="0" eb="2">
      <t>コウジ</t>
    </rPh>
    <rPh sb="2" eb="4">
      <t>ザイリョウ</t>
    </rPh>
    <rPh sb="4" eb="6">
      <t>ハンシュツ</t>
    </rPh>
    <rPh sb="6" eb="8">
      <t>ショウダク</t>
    </rPh>
    <rPh sb="8" eb="9">
      <t>ネガイ</t>
    </rPh>
    <phoneticPr fontId="2"/>
  </si>
  <si>
    <t>搬出材料一覧表</t>
    <rPh sb="0" eb="2">
      <t>ハンシュツ</t>
    </rPh>
    <rPh sb="2" eb="4">
      <t>ザイリョウ</t>
    </rPh>
    <rPh sb="4" eb="7">
      <t>イチランヒョウ</t>
    </rPh>
    <phoneticPr fontId="2"/>
  </si>
  <si>
    <t>第12号様式</t>
    <rPh sb="0" eb="1">
      <t>ダイ</t>
    </rPh>
    <rPh sb="3" eb="4">
      <t>ゴウ</t>
    </rPh>
    <rPh sb="4" eb="6">
      <t>ヨウシキ</t>
    </rPh>
    <phoneticPr fontId="2"/>
  </si>
  <si>
    <t>第14号様式</t>
    <rPh sb="0" eb="1">
      <t>ダイ</t>
    </rPh>
    <rPh sb="3" eb="4">
      <t>ゴウ</t>
    </rPh>
    <rPh sb="4" eb="6">
      <t>ヨウシキ</t>
    </rPh>
    <phoneticPr fontId="2"/>
  </si>
  <si>
    <t>第15号様式</t>
    <rPh sb="0" eb="1">
      <t>ダイ</t>
    </rPh>
    <rPh sb="3" eb="4">
      <t>ゴウ</t>
    </rPh>
    <rPh sb="4" eb="6">
      <t>ヨウシキ</t>
    </rPh>
    <phoneticPr fontId="2"/>
  </si>
  <si>
    <t>工事の〔全部・一部〕一時中止について</t>
    <rPh sb="0" eb="2">
      <t>コウジ</t>
    </rPh>
    <rPh sb="4" eb="6">
      <t>ゼンブ</t>
    </rPh>
    <rPh sb="7" eb="9">
      <t>イチブ</t>
    </rPh>
    <rPh sb="10" eb="12">
      <t>イチジ</t>
    </rPh>
    <rPh sb="12" eb="14">
      <t>チュウシ</t>
    </rPh>
    <phoneticPr fontId="2"/>
  </si>
  <si>
    <t>第17号様式</t>
    <rPh sb="0" eb="1">
      <t>ダイ</t>
    </rPh>
    <rPh sb="3" eb="4">
      <t>ゴウ</t>
    </rPh>
    <rPh sb="4" eb="6">
      <t>ヨウシキ</t>
    </rPh>
    <phoneticPr fontId="2"/>
  </si>
  <si>
    <t>工事の〔全部・一部〕一時中止の〔全部・一部〕再開について</t>
    <rPh sb="0" eb="2">
      <t>コウジ</t>
    </rPh>
    <rPh sb="4" eb="6">
      <t>ゼンブ</t>
    </rPh>
    <rPh sb="7" eb="9">
      <t>イチブ</t>
    </rPh>
    <rPh sb="10" eb="12">
      <t>イチジ</t>
    </rPh>
    <rPh sb="12" eb="14">
      <t>チュウシ</t>
    </rPh>
    <rPh sb="16" eb="18">
      <t>ゼンブ</t>
    </rPh>
    <rPh sb="19" eb="21">
      <t>イチブ</t>
    </rPh>
    <rPh sb="22" eb="24">
      <t>サイカイ</t>
    </rPh>
    <phoneticPr fontId="2"/>
  </si>
  <si>
    <t>第18号様式</t>
    <rPh sb="0" eb="1">
      <t>ダイ</t>
    </rPh>
    <rPh sb="3" eb="4">
      <t>ゴウ</t>
    </rPh>
    <rPh sb="4" eb="6">
      <t>ヨウシキ</t>
    </rPh>
    <phoneticPr fontId="2"/>
  </si>
  <si>
    <t>第19号様式</t>
    <rPh sb="0" eb="1">
      <t>ダイ</t>
    </rPh>
    <rPh sb="3" eb="4">
      <t>ゴウ</t>
    </rPh>
    <rPh sb="4" eb="6">
      <t>ヨウシキ</t>
    </rPh>
    <phoneticPr fontId="2"/>
  </si>
  <si>
    <t>第20号様式</t>
    <rPh sb="0" eb="1">
      <t>ダイ</t>
    </rPh>
    <rPh sb="3" eb="4">
      <t>ゴウ</t>
    </rPh>
    <rPh sb="4" eb="6">
      <t>ヨウシキ</t>
    </rPh>
    <phoneticPr fontId="2"/>
  </si>
  <si>
    <t>第22号様式</t>
    <rPh sb="0" eb="1">
      <t>ダイ</t>
    </rPh>
    <rPh sb="3" eb="4">
      <t>ゴウ</t>
    </rPh>
    <rPh sb="4" eb="6">
      <t>ヨウシキ</t>
    </rPh>
    <phoneticPr fontId="2"/>
  </si>
  <si>
    <t>第23号様式</t>
    <rPh sb="0" eb="1">
      <t>ダイ</t>
    </rPh>
    <rPh sb="3" eb="4">
      <t>ゴウ</t>
    </rPh>
    <rPh sb="4" eb="6">
      <t>ヨウシキ</t>
    </rPh>
    <phoneticPr fontId="2"/>
  </si>
  <si>
    <t>第24号様式</t>
    <rPh sb="0" eb="1">
      <t>ダイ</t>
    </rPh>
    <rPh sb="3" eb="4">
      <t>ゴウ</t>
    </rPh>
    <rPh sb="4" eb="6">
      <t>ヨウシキ</t>
    </rPh>
    <phoneticPr fontId="2"/>
  </si>
  <si>
    <t>第25号様式</t>
    <rPh sb="0" eb="1">
      <t>ダイ</t>
    </rPh>
    <rPh sb="3" eb="4">
      <t>ゴウ</t>
    </rPh>
    <rPh sb="4" eb="6">
      <t>ヨウシキ</t>
    </rPh>
    <phoneticPr fontId="2"/>
  </si>
  <si>
    <t>第26号様式</t>
    <rPh sb="0" eb="1">
      <t>ダイ</t>
    </rPh>
    <rPh sb="3" eb="4">
      <t>ゴウ</t>
    </rPh>
    <rPh sb="4" eb="6">
      <t>ヨウシキ</t>
    </rPh>
    <phoneticPr fontId="2"/>
  </si>
  <si>
    <t>第27号様式</t>
    <rPh sb="0" eb="1">
      <t>ダイ</t>
    </rPh>
    <rPh sb="3" eb="4">
      <t>ゴウ</t>
    </rPh>
    <rPh sb="4" eb="6">
      <t>ヨウシキ</t>
    </rPh>
    <phoneticPr fontId="2"/>
  </si>
  <si>
    <t>第28号様式</t>
    <rPh sb="0" eb="1">
      <t>ダイ</t>
    </rPh>
    <rPh sb="3" eb="4">
      <t>ゴウ</t>
    </rPh>
    <rPh sb="4" eb="6">
      <t>ヨウシキ</t>
    </rPh>
    <phoneticPr fontId="2"/>
  </si>
  <si>
    <t>工期短縮請求書</t>
    <rPh sb="0" eb="2">
      <t>コウキ</t>
    </rPh>
    <rPh sb="2" eb="4">
      <t>タンシュク</t>
    </rPh>
    <rPh sb="4" eb="7">
      <t>セイキュウショ</t>
    </rPh>
    <phoneticPr fontId="2"/>
  </si>
  <si>
    <t>協議開始日通知書</t>
    <rPh sb="0" eb="2">
      <t>キョウギ</t>
    </rPh>
    <rPh sb="2" eb="5">
      <t>カイシビ</t>
    </rPh>
    <rPh sb="5" eb="8">
      <t>ツウチショ</t>
    </rPh>
    <phoneticPr fontId="2"/>
  </si>
  <si>
    <t>請負代金額変更請求書</t>
    <rPh sb="0" eb="2">
      <t>ウケオイ</t>
    </rPh>
    <rPh sb="2" eb="4">
      <t>ダイキン</t>
    </rPh>
    <rPh sb="4" eb="5">
      <t>ガク</t>
    </rPh>
    <rPh sb="5" eb="7">
      <t>ヘンコウ</t>
    </rPh>
    <rPh sb="7" eb="10">
      <t>セイキュウショ</t>
    </rPh>
    <phoneticPr fontId="2"/>
  </si>
  <si>
    <t>臨機措置通知書</t>
    <rPh sb="0" eb="2">
      <t>リンキ</t>
    </rPh>
    <rPh sb="2" eb="4">
      <t>ソチ</t>
    </rPh>
    <rPh sb="4" eb="7">
      <t>ツウチショ</t>
    </rPh>
    <phoneticPr fontId="2"/>
  </si>
  <si>
    <t>天災その他不可抗力による損害通知書</t>
    <rPh sb="0" eb="2">
      <t>テンサイ</t>
    </rPh>
    <rPh sb="4" eb="5">
      <t>タ</t>
    </rPh>
    <rPh sb="5" eb="9">
      <t>フカコウリョク</t>
    </rPh>
    <rPh sb="12" eb="14">
      <t>ソンガイ</t>
    </rPh>
    <rPh sb="14" eb="17">
      <t>ツウチショ</t>
    </rPh>
    <phoneticPr fontId="2"/>
  </si>
  <si>
    <t>天災その他不可抗力による損害確認通知書</t>
    <rPh sb="0" eb="2">
      <t>テンサイ</t>
    </rPh>
    <rPh sb="4" eb="5">
      <t>タ</t>
    </rPh>
    <rPh sb="5" eb="9">
      <t>フカコウリョク</t>
    </rPh>
    <rPh sb="12" eb="14">
      <t>ソンガイ</t>
    </rPh>
    <rPh sb="14" eb="16">
      <t>カクニン</t>
    </rPh>
    <rPh sb="16" eb="19">
      <t>ツウチショ</t>
    </rPh>
    <phoneticPr fontId="2"/>
  </si>
  <si>
    <t>天災その他不可抗力による損害額請求書</t>
    <rPh sb="0" eb="2">
      <t>テンサイ</t>
    </rPh>
    <rPh sb="4" eb="5">
      <t>タ</t>
    </rPh>
    <rPh sb="5" eb="9">
      <t>フカコウリョク</t>
    </rPh>
    <rPh sb="12" eb="15">
      <t>ソンガイガク</t>
    </rPh>
    <rPh sb="15" eb="18">
      <t>セイキュウショ</t>
    </rPh>
    <phoneticPr fontId="2"/>
  </si>
  <si>
    <t>指定部分完成通知書</t>
    <rPh sb="0" eb="2">
      <t>シテイ</t>
    </rPh>
    <rPh sb="2" eb="4">
      <t>ブブン</t>
    </rPh>
    <rPh sb="4" eb="6">
      <t>カンセイ</t>
    </rPh>
    <rPh sb="6" eb="9">
      <t>ツウチショ</t>
    </rPh>
    <phoneticPr fontId="2"/>
  </si>
  <si>
    <t>指定部分引渡書</t>
    <rPh sb="0" eb="2">
      <t>シテイ</t>
    </rPh>
    <rPh sb="2" eb="4">
      <t>ブブン</t>
    </rPh>
    <rPh sb="4" eb="5">
      <t>ヒ</t>
    </rPh>
    <rPh sb="5" eb="6">
      <t>ワタ</t>
    </rPh>
    <rPh sb="6" eb="7">
      <t>ショ</t>
    </rPh>
    <phoneticPr fontId="2"/>
  </si>
  <si>
    <t>解除通知書</t>
    <rPh sb="0" eb="2">
      <t>カイジョ</t>
    </rPh>
    <rPh sb="2" eb="5">
      <t>ツウチショ</t>
    </rPh>
    <phoneticPr fontId="2"/>
  </si>
  <si>
    <t>工事打合せ簿</t>
    <rPh sb="0" eb="2">
      <t>コウジ</t>
    </rPh>
    <rPh sb="2" eb="4">
      <t>ウチアワ</t>
    </rPh>
    <rPh sb="5" eb="6">
      <t>ボ</t>
    </rPh>
    <phoneticPr fontId="2"/>
  </si>
  <si>
    <t>段階確認書</t>
    <rPh sb="0" eb="2">
      <t>ダンカイ</t>
    </rPh>
    <rPh sb="2" eb="5">
      <t>カクニンショ</t>
    </rPh>
    <phoneticPr fontId="2"/>
  </si>
  <si>
    <t>完成通知書</t>
    <rPh sb="0" eb="2">
      <t>カンセイ</t>
    </rPh>
    <rPh sb="2" eb="5">
      <t>ツウチショ</t>
    </rPh>
    <phoneticPr fontId="2"/>
  </si>
  <si>
    <t>第33号様式</t>
    <rPh sb="0" eb="1">
      <t>ダイ</t>
    </rPh>
    <rPh sb="3" eb="4">
      <t>ゴウ</t>
    </rPh>
    <rPh sb="4" eb="6">
      <t>ヨウシキ</t>
    </rPh>
    <phoneticPr fontId="2"/>
  </si>
  <si>
    <t>引渡書</t>
    <rPh sb="0" eb="1">
      <t>ヒ</t>
    </rPh>
    <rPh sb="1" eb="2">
      <t>ワタ</t>
    </rPh>
    <rPh sb="2" eb="3">
      <t>ショ</t>
    </rPh>
    <phoneticPr fontId="2"/>
  </si>
  <si>
    <t>修補請求書</t>
    <rPh sb="0" eb="2">
      <t>シュウホ</t>
    </rPh>
    <rPh sb="2" eb="5">
      <t>セイキュウショ</t>
    </rPh>
    <phoneticPr fontId="2"/>
  </si>
  <si>
    <t>引継書</t>
    <rPh sb="0" eb="3">
      <t>ヒキツギショ</t>
    </rPh>
    <phoneticPr fontId="2"/>
  </si>
  <si>
    <t>工事名称</t>
    <rPh sb="0" eb="2">
      <t>コウジ</t>
    </rPh>
    <rPh sb="2" eb="4">
      <t>メイショウ</t>
    </rPh>
    <phoneticPr fontId="2"/>
  </si>
  <si>
    <t>（事業名）</t>
    <rPh sb="1" eb="3">
      <t>ジギョウ</t>
    </rPh>
    <rPh sb="3" eb="4">
      <t>メイ</t>
    </rPh>
    <phoneticPr fontId="2"/>
  </si>
  <si>
    <t>別紙引継調書のとおり、工事目的物の引継ぎをします。</t>
    <rPh sb="0" eb="2">
      <t>ベッシ</t>
    </rPh>
    <rPh sb="2" eb="4">
      <t>ヒキツギ</t>
    </rPh>
    <rPh sb="4" eb="6">
      <t>チョウショ</t>
    </rPh>
    <rPh sb="11" eb="13">
      <t>コウジ</t>
    </rPh>
    <rPh sb="13" eb="16">
      <t>モクテキブツ</t>
    </rPh>
    <rPh sb="17" eb="19">
      <t>ヒキツ</t>
    </rPh>
    <phoneticPr fontId="2"/>
  </si>
  <si>
    <t>土木建築部</t>
    <rPh sb="0" eb="2">
      <t>ドボク</t>
    </rPh>
    <rPh sb="2" eb="5">
      <t>ケンチクブ</t>
    </rPh>
    <phoneticPr fontId="2"/>
  </si>
  <si>
    <t>引　　継　　書</t>
    <rPh sb="0" eb="1">
      <t>イン</t>
    </rPh>
    <rPh sb="3" eb="4">
      <t>ツギ</t>
    </rPh>
    <rPh sb="6" eb="7">
      <t>ショ</t>
    </rPh>
    <phoneticPr fontId="2"/>
  </si>
  <si>
    <t>主管部局</t>
    <rPh sb="0" eb="2">
      <t>シュカン</t>
    </rPh>
    <rPh sb="2" eb="4">
      <t>ブキョク</t>
    </rPh>
    <phoneticPr fontId="2"/>
  </si>
  <si>
    <t>別紙引継調書のとおり、工事目的物の引継ぎを受けました。</t>
    <rPh sb="0" eb="2">
      <t>ベッシ</t>
    </rPh>
    <rPh sb="2" eb="4">
      <t>ヒキツギ</t>
    </rPh>
    <rPh sb="4" eb="6">
      <t>チョウショ</t>
    </rPh>
    <rPh sb="11" eb="13">
      <t>コウジ</t>
    </rPh>
    <rPh sb="13" eb="16">
      <t>モクテキブツ</t>
    </rPh>
    <rPh sb="17" eb="19">
      <t>ヒキツ</t>
    </rPh>
    <rPh sb="21" eb="22">
      <t>ウ</t>
    </rPh>
    <phoneticPr fontId="2"/>
  </si>
  <si>
    <t>引継調書</t>
    <rPh sb="0" eb="2">
      <t>ヒキツギ</t>
    </rPh>
    <rPh sb="2" eb="4">
      <t>チョウショ</t>
    </rPh>
    <phoneticPr fontId="2"/>
  </si>
  <si>
    <t>引　継　調　書</t>
    <rPh sb="0" eb="1">
      <t>イン</t>
    </rPh>
    <rPh sb="2" eb="3">
      <t>ツギ</t>
    </rPh>
    <rPh sb="4" eb="5">
      <t>チョウ</t>
    </rPh>
    <rPh sb="6" eb="7">
      <t>ショ</t>
    </rPh>
    <phoneticPr fontId="2"/>
  </si>
  <si>
    <t>工事場所</t>
    <rPh sb="0" eb="2">
      <t>コウジ</t>
    </rPh>
    <rPh sb="2" eb="4">
      <t>バショ</t>
    </rPh>
    <phoneticPr fontId="2"/>
  </si>
  <si>
    <t>予算科目</t>
    <rPh sb="0" eb="2">
      <t>ヨサン</t>
    </rPh>
    <rPh sb="2" eb="4">
      <t>カモク</t>
    </rPh>
    <phoneticPr fontId="2"/>
  </si>
  <si>
    <t>現場監督員</t>
    <rPh sb="0" eb="2">
      <t>ゲンバ</t>
    </rPh>
    <rPh sb="2" eb="5">
      <t>カントクイン</t>
    </rPh>
    <phoneticPr fontId="2"/>
  </si>
  <si>
    <t>契約年月日</t>
    <rPh sb="0" eb="2">
      <t>ケイヤク</t>
    </rPh>
    <rPh sb="2" eb="5">
      <t>ネンガッピ</t>
    </rPh>
    <phoneticPr fontId="2"/>
  </si>
  <si>
    <t>契約工期</t>
    <rPh sb="0" eb="2">
      <t>ケイヤク</t>
    </rPh>
    <rPh sb="2" eb="4">
      <t>コウキ</t>
    </rPh>
    <phoneticPr fontId="2"/>
  </si>
  <si>
    <t>着手年月日</t>
    <rPh sb="0" eb="2">
      <t>チャクシュ</t>
    </rPh>
    <rPh sb="2" eb="5">
      <t>ネンガッピ</t>
    </rPh>
    <phoneticPr fontId="2"/>
  </si>
  <si>
    <t>検査年月日</t>
    <rPh sb="0" eb="2">
      <t>ケンサ</t>
    </rPh>
    <rPh sb="2" eb="5">
      <t>ネンガッピ</t>
    </rPh>
    <phoneticPr fontId="2"/>
  </si>
  <si>
    <t>検査員氏名</t>
    <rPh sb="0" eb="3">
      <t>ケンサイン</t>
    </rPh>
    <rPh sb="3" eb="5">
      <t>シメイ</t>
    </rPh>
    <phoneticPr fontId="2"/>
  </si>
  <si>
    <t>工　事　概　要</t>
    <rPh sb="0" eb="1">
      <t>コウ</t>
    </rPh>
    <rPh sb="2" eb="3">
      <t>コト</t>
    </rPh>
    <rPh sb="4" eb="5">
      <t>オオムネ</t>
    </rPh>
    <rPh sb="6" eb="7">
      <t>ヨウ</t>
    </rPh>
    <phoneticPr fontId="2"/>
  </si>
  <si>
    <t>名称等</t>
    <rPh sb="0" eb="2">
      <t>メイショウ</t>
    </rPh>
    <rPh sb="2" eb="3">
      <t>トウ</t>
    </rPh>
    <phoneticPr fontId="2"/>
  </si>
  <si>
    <t>構造</t>
    <rPh sb="0" eb="2">
      <t>コウゾウ</t>
    </rPh>
    <phoneticPr fontId="2"/>
  </si>
  <si>
    <t>用途</t>
    <rPh sb="0" eb="2">
      <t>ヨウト</t>
    </rPh>
    <phoneticPr fontId="2"/>
  </si>
  <si>
    <t>その他</t>
    <rPh sb="2" eb="3">
      <t>タ</t>
    </rPh>
    <phoneticPr fontId="2"/>
  </si>
  <si>
    <t>区分等</t>
    <rPh sb="0" eb="2">
      <t>クブン</t>
    </rPh>
    <rPh sb="2" eb="3">
      <t>トウ</t>
    </rPh>
    <phoneticPr fontId="2"/>
  </si>
  <si>
    <t>内容</t>
    <rPh sb="0" eb="2">
      <t>ナイヨウ</t>
    </rPh>
    <phoneticPr fontId="2"/>
  </si>
  <si>
    <t>規格　　　　　　　　　　　　　　　　　　　　　　　　　　　　　　　　　　　　　　　　　　　　　　　　　　　　　　　　　　　　　　　　　　　　　　　　　　　　　　　　　　　　　　　　　　　　　　　　　　　　　　　　　　　　　　　　　　　　　　　　　　　　　　　　　　　　　　　　　　　　　　　　　　　　　　　　　　　　数量</t>
    <rPh sb="0" eb="2">
      <t>キカク</t>
    </rPh>
    <rPh sb="158" eb="160">
      <t>スウリョウ</t>
    </rPh>
    <phoneticPr fontId="2"/>
  </si>
  <si>
    <t>別添引継資料（工事請負契約書、設計書、図面及び仕様書並びに工事監督関係書類等）のとおり。　　　　　　　　　　　　　　　　　　　　　　　　　　　　　　　　　　　　　　　　　　　　　　　　　　　　　　　　　　　　　　　　　　　　（工事監督関係書類等の目録を添付する。）</t>
    <rPh sb="0" eb="2">
      <t>ベッテン</t>
    </rPh>
    <rPh sb="2" eb="3">
      <t>ヒ</t>
    </rPh>
    <rPh sb="3" eb="4">
      <t>ツ</t>
    </rPh>
    <rPh sb="4" eb="6">
      <t>シリョウ</t>
    </rPh>
    <rPh sb="7" eb="9">
      <t>コウジ</t>
    </rPh>
    <rPh sb="9" eb="11">
      <t>ウケオイ</t>
    </rPh>
    <rPh sb="11" eb="14">
      <t>ケイヤクショ</t>
    </rPh>
    <rPh sb="15" eb="18">
      <t>セッケイショ</t>
    </rPh>
    <rPh sb="19" eb="21">
      <t>ズメン</t>
    </rPh>
    <rPh sb="21" eb="22">
      <t>オヨ</t>
    </rPh>
    <rPh sb="23" eb="26">
      <t>シヨウショ</t>
    </rPh>
    <rPh sb="26" eb="27">
      <t>ナラ</t>
    </rPh>
    <rPh sb="29" eb="31">
      <t>コウジ</t>
    </rPh>
    <rPh sb="31" eb="33">
      <t>カントク</t>
    </rPh>
    <rPh sb="33" eb="35">
      <t>カンケイ</t>
    </rPh>
    <rPh sb="35" eb="37">
      <t>ショルイ</t>
    </rPh>
    <rPh sb="37" eb="38">
      <t>トウ</t>
    </rPh>
    <rPh sb="113" eb="115">
      <t>コウジ</t>
    </rPh>
    <rPh sb="115" eb="117">
      <t>カントク</t>
    </rPh>
    <rPh sb="117" eb="119">
      <t>カンケイ</t>
    </rPh>
    <rPh sb="119" eb="121">
      <t>ショルイ</t>
    </rPh>
    <rPh sb="121" eb="122">
      <t>トウ</t>
    </rPh>
    <rPh sb="123" eb="125">
      <t>モクロク</t>
    </rPh>
    <rPh sb="126" eb="128">
      <t>テンプ</t>
    </rPh>
    <phoneticPr fontId="2"/>
  </si>
  <si>
    <t>完成時</t>
    <rPh sb="0" eb="3">
      <t>カンセイジ</t>
    </rPh>
    <phoneticPr fontId="2"/>
  </si>
  <si>
    <t>監督要領第24条関係</t>
    <rPh sb="0" eb="2">
      <t>カントク</t>
    </rPh>
    <rPh sb="2" eb="4">
      <t>ヨウリョウ</t>
    </rPh>
    <rPh sb="4" eb="5">
      <t>ダイ</t>
    </rPh>
    <rPh sb="7" eb="8">
      <t>ジョウ</t>
    </rPh>
    <rPh sb="8" eb="10">
      <t>カンケイ</t>
    </rPh>
    <phoneticPr fontId="2"/>
  </si>
  <si>
    <t>約款第10条関係</t>
    <rPh sb="2" eb="3">
      <t>ダイ</t>
    </rPh>
    <phoneticPr fontId="2"/>
  </si>
  <si>
    <t>約款第11条関係</t>
    <rPh sb="2" eb="3">
      <t>ダイ</t>
    </rPh>
    <phoneticPr fontId="2"/>
  </si>
  <si>
    <t>約款第12条関係</t>
    <rPh sb="2" eb="3">
      <t>ダイ</t>
    </rPh>
    <phoneticPr fontId="2"/>
  </si>
  <si>
    <t>約款第13条関係</t>
    <rPh sb="2" eb="3">
      <t>ダイ</t>
    </rPh>
    <phoneticPr fontId="2"/>
  </si>
  <si>
    <t>約款第14条関係</t>
    <rPh sb="2" eb="3">
      <t>ダイ</t>
    </rPh>
    <phoneticPr fontId="2"/>
  </si>
  <si>
    <t>約款第18条関係</t>
    <rPh sb="2" eb="3">
      <t>ダイ</t>
    </rPh>
    <phoneticPr fontId="2"/>
  </si>
  <si>
    <t>約款第20条関係</t>
    <rPh sb="2" eb="3">
      <t>ダイ</t>
    </rPh>
    <phoneticPr fontId="2"/>
  </si>
  <si>
    <t>約款第22条関係</t>
    <rPh sb="2" eb="3">
      <t>ダイ</t>
    </rPh>
    <phoneticPr fontId="2"/>
  </si>
  <si>
    <t>約款第26条関係</t>
    <rPh sb="2" eb="3">
      <t>ダイ</t>
    </rPh>
    <rPh sb="5" eb="6">
      <t>ジョウ</t>
    </rPh>
    <rPh sb="6" eb="8">
      <t>カンケイ</t>
    </rPh>
    <phoneticPr fontId="2"/>
  </si>
  <si>
    <t>約款第38条関係</t>
    <rPh sb="2" eb="3">
      <t>ダイ</t>
    </rPh>
    <rPh sb="5" eb="6">
      <t>ジョウ</t>
    </rPh>
    <rPh sb="6" eb="8">
      <t>カンケイ</t>
    </rPh>
    <phoneticPr fontId="2"/>
  </si>
  <si>
    <t>約款第39条関係</t>
    <rPh sb="2" eb="3">
      <t>ダイ</t>
    </rPh>
    <rPh sb="5" eb="6">
      <t>ジョウ</t>
    </rPh>
    <rPh sb="6" eb="8">
      <t>カンケイ</t>
    </rPh>
    <phoneticPr fontId="2"/>
  </si>
  <si>
    <t>ﾌﾟﾗｽﾁｯｸ製ﾊﾟｲﾌﾟ</t>
    <rPh sb="7" eb="8">
      <t>セイ</t>
    </rPh>
    <phoneticPr fontId="2"/>
  </si>
  <si>
    <t>損害請求額：</t>
    <rPh sb="0" eb="2">
      <t>ソンガイ</t>
    </rPh>
    <rPh sb="2" eb="5">
      <t>セイキュウガク</t>
    </rPh>
    <phoneticPr fontId="2"/>
  </si>
  <si>
    <t>（別紙算出根拠による損害合計額）</t>
    <rPh sb="1" eb="3">
      <t>ベッシ</t>
    </rPh>
    <rPh sb="3" eb="5">
      <t>サンシュツ</t>
    </rPh>
    <rPh sb="5" eb="7">
      <t>コンキョ</t>
    </rPh>
    <rPh sb="10" eb="12">
      <t>ソンガイ</t>
    </rPh>
    <rPh sb="12" eb="15">
      <t>ゴウケイガク</t>
    </rPh>
    <phoneticPr fontId="2"/>
  </si>
  <si>
    <t>【記入例】</t>
    <rPh sb="1" eb="3">
      <t>キニュウ</t>
    </rPh>
    <rPh sb="3" eb="4">
      <t>レイ</t>
    </rPh>
    <phoneticPr fontId="2"/>
  </si>
  <si>
    <t>△△建設株式会社</t>
    <rPh sb="2" eb="4">
      <t>ケンセツ</t>
    </rPh>
    <rPh sb="4" eb="8">
      <t>カブシキガイシャ</t>
    </rPh>
    <phoneticPr fontId="2"/>
  </si>
  <si>
    <t>○○市○○○丁目○番○号</t>
    <rPh sb="0" eb="3">
      <t>マルマルシ</t>
    </rPh>
    <rPh sb="6" eb="8">
      <t>チョウメ</t>
    </rPh>
    <rPh sb="9" eb="10">
      <t>バン</t>
    </rPh>
    <rPh sb="11" eb="12">
      <t>ゴウ</t>
    </rPh>
    <phoneticPr fontId="2"/>
  </si>
  <si>
    <t>主　幹</t>
    <rPh sb="0" eb="1">
      <t>シュ</t>
    </rPh>
    <rPh sb="2" eb="3">
      <t>ミキ</t>
    </rPh>
    <phoneticPr fontId="2"/>
  </si>
  <si>
    <t>技　師</t>
    <rPh sb="0" eb="1">
      <t>ワザ</t>
    </rPh>
    <rPh sb="2" eb="3">
      <t>シ</t>
    </rPh>
    <phoneticPr fontId="2"/>
  </si>
  <si>
    <t>例１）</t>
    <rPh sb="0" eb="1">
      <t>レイ</t>
    </rPh>
    <phoneticPr fontId="2"/>
  </si>
  <si>
    <t>例２）</t>
    <rPh sb="0" eb="1">
      <t>レイ</t>
    </rPh>
    <phoneticPr fontId="2"/>
  </si>
  <si>
    <t>～～～　以下は、該当する場合に追記する　～～～</t>
    <rPh sb="4" eb="6">
      <t>イカ</t>
    </rPh>
    <rPh sb="8" eb="10">
      <t>ガイトウ</t>
    </rPh>
    <rPh sb="12" eb="14">
      <t>バアイ</t>
    </rPh>
    <rPh sb="15" eb="17">
      <t>ツイキ</t>
    </rPh>
    <phoneticPr fontId="2"/>
  </si>
  <si>
    <t>代表取締役　　建設太郎　　　殿</t>
    <rPh sb="0" eb="2">
      <t>ダイヒョウ</t>
    </rPh>
    <rPh sb="2" eb="5">
      <t>トリシマリヤク</t>
    </rPh>
    <rPh sb="7" eb="9">
      <t>ケンセツ</t>
    </rPh>
    <rPh sb="9" eb="11">
      <t>タロウ</t>
    </rPh>
    <rPh sb="14" eb="15">
      <t>ドノ</t>
    </rPh>
    <phoneticPr fontId="2"/>
  </si>
  <si>
    <t>○　○　○　○　建設工事</t>
    <rPh sb="8" eb="10">
      <t>ケンセツ</t>
    </rPh>
    <rPh sb="10" eb="12">
      <t>コウジ</t>
    </rPh>
    <phoneticPr fontId="2"/>
  </si>
  <si>
    <t>現場　太郎</t>
    <phoneticPr fontId="2"/>
  </si>
  <si>
    <t>現場代理人</t>
    <rPh sb="0" eb="2">
      <t>ゲンバ</t>
    </rPh>
    <rPh sb="2" eb="5">
      <t>ダイリニン</t>
    </rPh>
    <phoneticPr fontId="2"/>
  </si>
  <si>
    <t>平成 ○ 年 ○ 月まで</t>
    <phoneticPr fontId="2"/>
  </si>
  <si>
    <t>△　△　△　△　建設工事</t>
    <rPh sb="8" eb="10">
      <t>ケンセツ</t>
    </rPh>
    <rPh sb="10" eb="12">
      <t>コウジ</t>
    </rPh>
    <phoneticPr fontId="2"/>
  </si>
  <si>
    <t>主任技術者</t>
    <rPh sb="0" eb="2">
      <t>シュニン</t>
    </rPh>
    <rPh sb="2" eb="5">
      <t>ギジュツシャ</t>
    </rPh>
    <phoneticPr fontId="2"/>
  </si>
  <si>
    <t>技術員</t>
    <rPh sb="0" eb="3">
      <t>ギジュツイン</t>
    </rPh>
    <phoneticPr fontId="2"/>
  </si>
  <si>
    <t>□　□　□　□　建設工事</t>
    <rPh sb="8" eb="10">
      <t>ケンセツ</t>
    </rPh>
    <rPh sb="10" eb="12">
      <t>コウジ</t>
    </rPh>
    <phoneticPr fontId="2"/>
  </si>
  <si>
    <t>社長と社員</t>
    <rPh sb="0" eb="2">
      <t>シャチョウ</t>
    </rPh>
    <rPh sb="3" eb="5">
      <t>シャイン</t>
    </rPh>
    <phoneticPr fontId="2"/>
  </si>
  <si>
    <t>○○○，○○○，○○○円</t>
    <rPh sb="11" eb="12">
      <t>エン</t>
    </rPh>
    <phoneticPr fontId="2"/>
  </si>
  <si>
    <t>住　所</t>
    <rPh sb="0" eb="1">
      <t>ジュウ</t>
    </rPh>
    <rPh sb="2" eb="3">
      <t>ショ</t>
    </rPh>
    <phoneticPr fontId="2"/>
  </si>
  <si>
    <t>商　号</t>
    <rPh sb="0" eb="1">
      <t>ショウ</t>
    </rPh>
    <rPh sb="2" eb="3">
      <t>ゴウ</t>
    </rPh>
    <phoneticPr fontId="2"/>
  </si>
  <si>
    <t>氏　名</t>
    <rPh sb="0" eb="1">
      <t>シ</t>
    </rPh>
    <rPh sb="2" eb="3">
      <t>メイ</t>
    </rPh>
    <phoneticPr fontId="2"/>
  </si>
  <si>
    <t>住　所</t>
    <rPh sb="0" eb="1">
      <t>ジュウ</t>
    </rPh>
    <rPh sb="2" eb="3">
      <t>ショ</t>
    </rPh>
    <phoneticPr fontId="4"/>
  </si>
  <si>
    <t>商　号</t>
    <rPh sb="0" eb="1">
      <t>ショウ</t>
    </rPh>
    <rPh sb="2" eb="3">
      <t>ゴウ</t>
    </rPh>
    <phoneticPr fontId="4"/>
  </si>
  <si>
    <t>氏　名</t>
    <rPh sb="0" eb="1">
      <t>シ</t>
    </rPh>
    <rPh sb="2" eb="3">
      <t>メイ</t>
    </rPh>
    <phoneticPr fontId="4"/>
  </si>
  <si>
    <t>代表取締役　建設太郎　　　印</t>
    <rPh sb="0" eb="2">
      <t>ダイヒョウ</t>
    </rPh>
    <rPh sb="2" eb="5">
      <t>トリシマリヤク</t>
    </rPh>
    <rPh sb="6" eb="8">
      <t>ケンセツ</t>
    </rPh>
    <rPh sb="8" eb="10">
      <t>タロウ</t>
    </rPh>
    <rPh sb="13" eb="14">
      <t>イン</t>
    </rPh>
    <phoneticPr fontId="2"/>
  </si>
  <si>
    <t>下記の工事について建設労災補償共済等の加入を確認願います。</t>
    <rPh sb="0" eb="2">
      <t>カキ</t>
    </rPh>
    <rPh sb="3" eb="5">
      <t>コウジ</t>
    </rPh>
    <rPh sb="9" eb="11">
      <t>ケンセツ</t>
    </rPh>
    <rPh sb="11" eb="13">
      <t>ロウサイ</t>
    </rPh>
    <rPh sb="13" eb="15">
      <t>ホショウ</t>
    </rPh>
    <rPh sb="15" eb="17">
      <t>キョウサイ</t>
    </rPh>
    <rPh sb="17" eb="18">
      <t>トウ</t>
    </rPh>
    <rPh sb="19" eb="21">
      <t>カニュウ</t>
    </rPh>
    <rPh sb="22" eb="24">
      <t>カクニン</t>
    </rPh>
    <rPh sb="24" eb="25">
      <t>ネガイ</t>
    </rPh>
    <phoneticPr fontId="4"/>
  </si>
  <si>
    <t>第　○　○　○　○　号　　　○　○　○　○　建設工事</t>
    <phoneticPr fontId="2"/>
  </si>
  <si>
    <t>○○○，○○○，○○○円</t>
    <phoneticPr fontId="2"/>
  </si>
  <si>
    <t>請負代金額</t>
    <rPh sb="0" eb="1">
      <t>ショウ</t>
    </rPh>
    <rPh sb="1" eb="2">
      <t>フ</t>
    </rPh>
    <rPh sb="2" eb="3">
      <t>ダイ</t>
    </rPh>
    <rPh sb="3" eb="4">
      <t>キン</t>
    </rPh>
    <rPh sb="4" eb="5">
      <t>ガク</t>
    </rPh>
    <phoneticPr fontId="4"/>
  </si>
  <si>
    <t>契約年月日</t>
    <rPh sb="0" eb="1">
      <t>チギリ</t>
    </rPh>
    <rPh sb="1" eb="2">
      <t>ヤク</t>
    </rPh>
    <rPh sb="2" eb="3">
      <t>トシ</t>
    </rPh>
    <rPh sb="3" eb="4">
      <t>ツキ</t>
    </rPh>
    <rPh sb="4" eb="5">
      <t>ヒ</t>
    </rPh>
    <phoneticPr fontId="4"/>
  </si>
  <si>
    <t>補償契約額</t>
    <rPh sb="0" eb="1">
      <t>タスク</t>
    </rPh>
    <rPh sb="1" eb="2">
      <t>ショウ</t>
    </rPh>
    <rPh sb="2" eb="3">
      <t>チギリ</t>
    </rPh>
    <rPh sb="3" eb="4">
      <t>ヤク</t>
    </rPh>
    <rPh sb="4" eb="5">
      <t>ガク</t>
    </rPh>
    <phoneticPr fontId="4"/>
  </si>
  <si>
    <t>△△，△△△，△△△円</t>
    <rPh sb="10" eb="11">
      <t>エン</t>
    </rPh>
    <phoneticPr fontId="2"/>
  </si>
  <si>
    <t>○○保険株式会社</t>
    <rPh sb="2" eb="4">
      <t>ホケン</t>
    </rPh>
    <rPh sb="4" eb="8">
      <t>カブシキガイシャ</t>
    </rPh>
    <phoneticPr fontId="2"/>
  </si>
  <si>
    <t>※建設業福祉共済団以外の共済、保険の場合に記入</t>
    <phoneticPr fontId="2"/>
  </si>
  <si>
    <t>沖縄県知事　　　○　○　○　○　　　殿</t>
    <phoneticPr fontId="2"/>
  </si>
  <si>
    <t>○　○　○　○　建設工事</t>
    <phoneticPr fontId="2"/>
  </si>
  <si>
    <t>平成 ● 年 ● 月から</t>
    <rPh sb="0" eb="2">
      <t>ヘイセイ</t>
    </rPh>
    <phoneticPr fontId="2"/>
  </si>
  <si>
    <t>平成 ● 年 ● 月　から　平成 ● 年 △ 月まで</t>
    <rPh sb="0" eb="2">
      <t>ヘイセイ</t>
    </rPh>
    <rPh sb="5" eb="6">
      <t>トシ</t>
    </rPh>
    <rPh sb="9" eb="10">
      <t>ツキ</t>
    </rPh>
    <rPh sb="14" eb="16">
      <t>ヘイセイ</t>
    </rPh>
    <rPh sb="19" eb="20">
      <t>トシ</t>
    </rPh>
    <rPh sb="23" eb="24">
      <t>ツキ</t>
    </rPh>
    <phoneticPr fontId="2"/>
  </si>
  <si>
    <t>合計　■　年　■　ヵ月</t>
    <rPh sb="0" eb="2">
      <t>ゴウケイ</t>
    </rPh>
    <rPh sb="5" eb="6">
      <t>ネン</t>
    </rPh>
    <rPh sb="10" eb="11">
      <t>ゲツ</t>
    </rPh>
    <phoneticPr fontId="2"/>
  </si>
  <si>
    <t>●　●　●　●　建設工事</t>
    <rPh sb="8" eb="10">
      <t>ケンセツ</t>
    </rPh>
    <rPh sb="10" eb="12">
      <t>コウジ</t>
    </rPh>
    <phoneticPr fontId="2"/>
  </si>
  <si>
    <t>○○工</t>
    <rPh sb="2" eb="3">
      <t>コウ</t>
    </rPh>
    <phoneticPr fontId="2"/>
  </si>
  <si>
    <t>△△工</t>
    <rPh sb="2" eb="3">
      <t>コウ</t>
    </rPh>
    <phoneticPr fontId="2"/>
  </si>
  <si>
    <t>□□工</t>
    <rPh sb="2" eb="3">
      <t>コウ</t>
    </rPh>
    <phoneticPr fontId="2"/>
  </si>
  <si>
    <t>○○</t>
    <phoneticPr fontId="2"/>
  </si>
  <si>
    <t>●●</t>
    <phoneticPr fontId="2"/>
  </si>
  <si>
    <t>△△</t>
    <phoneticPr fontId="2"/>
  </si>
  <si>
    <t>▲▲</t>
    <phoneticPr fontId="2"/>
  </si>
  <si>
    <t>□□</t>
    <phoneticPr fontId="2"/>
  </si>
  <si>
    <t>■■</t>
    <phoneticPr fontId="2"/>
  </si>
  <si>
    <t>○　○　○　○　建設工事</t>
    <phoneticPr fontId="2"/>
  </si>
  <si>
    <t>○○工</t>
    <rPh sb="2" eb="3">
      <t>コウ</t>
    </rPh>
    <phoneticPr fontId="2"/>
  </si>
  <si>
    <t>工事名</t>
    <rPh sb="0" eb="3">
      <t>コウジメイ</t>
    </rPh>
    <phoneticPr fontId="2"/>
  </si>
  <si>
    <t>庁舎南面</t>
    <rPh sb="0" eb="2">
      <t>チョウシャ</t>
    </rPh>
    <rPh sb="2" eb="3">
      <t>ミナミ</t>
    </rPh>
    <rPh sb="3" eb="4">
      <t>メン</t>
    </rPh>
    <phoneticPr fontId="2"/>
  </si>
  <si>
    <t>△△作業状況</t>
    <rPh sb="2" eb="4">
      <t>サギョウ</t>
    </rPh>
    <rPh sb="4" eb="6">
      <t>ジョウキョウ</t>
    </rPh>
    <phoneticPr fontId="2"/>
  </si>
  <si>
    <t>庁舎北面</t>
    <rPh sb="0" eb="2">
      <t>チョウシャ</t>
    </rPh>
    <rPh sb="2" eb="3">
      <t>キタ</t>
    </rPh>
    <rPh sb="3" eb="4">
      <t>メン</t>
    </rPh>
    <phoneticPr fontId="2"/>
  </si>
  <si>
    <t>△　△　市</t>
    <phoneticPr fontId="2"/>
  </si>
  <si>
    <t>○○○，○○○円</t>
    <rPh sb="7" eb="8">
      <t>エン</t>
    </rPh>
    <phoneticPr fontId="4"/>
  </si>
  <si>
    <t>現金　○○，○○○円</t>
    <rPh sb="0" eb="2">
      <t>ゲンキン</t>
    </rPh>
    <phoneticPr fontId="4"/>
  </si>
  <si>
    <t>契約締結後 □ 日支払</t>
    <rPh sb="0" eb="2">
      <t>ケイヤク</t>
    </rPh>
    <rPh sb="2" eb="5">
      <t>テイケツゴ</t>
    </rPh>
    <rPh sb="8" eb="9">
      <t>ニチ</t>
    </rPh>
    <rPh sb="9" eb="11">
      <t>シハラ</t>
    </rPh>
    <phoneticPr fontId="4"/>
  </si>
  <si>
    <t>請求後 □ 日以内</t>
    <rPh sb="0" eb="3">
      <t>セイキュウゴ</t>
    </rPh>
    <rPh sb="6" eb="7">
      <t>ニチ</t>
    </rPh>
    <rPh sb="7" eb="9">
      <t>イナイ</t>
    </rPh>
    <phoneticPr fontId="4"/>
  </si>
  <si>
    <t>専門工事の為</t>
    <rPh sb="0" eb="2">
      <t>センモン</t>
    </rPh>
    <rPh sb="2" eb="4">
      <t>コウジ</t>
    </rPh>
    <rPh sb="5" eb="6">
      <t>タメ</t>
    </rPh>
    <phoneticPr fontId="2"/>
  </si>
  <si>
    <t>延△人分○○，○○○円</t>
    <rPh sb="0" eb="1">
      <t>ノ</t>
    </rPh>
    <rPh sb="2" eb="3">
      <t>ニン</t>
    </rPh>
    <rPh sb="3" eb="4">
      <t>ブン</t>
    </rPh>
    <rPh sb="10" eb="11">
      <t>エン</t>
    </rPh>
    <phoneticPr fontId="4"/>
  </si>
  <si>
    <t>代表取締役　建設太郎　　　殿</t>
    <rPh sb="0" eb="2">
      <t>ダイヒョウ</t>
    </rPh>
    <rPh sb="2" eb="5">
      <t>トリシマリヤク</t>
    </rPh>
    <rPh sb="6" eb="8">
      <t>ケンセツ</t>
    </rPh>
    <rPh sb="8" eb="10">
      <t>タロウ</t>
    </rPh>
    <rPh sb="13" eb="14">
      <t>ドノ</t>
    </rPh>
    <phoneticPr fontId="2"/>
  </si>
  <si>
    <t>主幹　太郎</t>
    <rPh sb="0" eb="2">
      <t>シュカン</t>
    </rPh>
    <rPh sb="3" eb="5">
      <t>タロウ</t>
    </rPh>
    <phoneticPr fontId="2"/>
  </si>
  <si>
    <t>技師　二郎</t>
    <rPh sb="0" eb="2">
      <t>ギシ</t>
    </rPh>
    <rPh sb="3" eb="5">
      <t>ジロウ</t>
    </rPh>
    <phoneticPr fontId="2"/>
  </si>
  <si>
    <t>主任技術者　主任二郎</t>
    <rPh sb="0" eb="2">
      <t>シュニン</t>
    </rPh>
    <rPh sb="2" eb="5">
      <t>ギジュツシャ</t>
    </rPh>
    <rPh sb="6" eb="8">
      <t>シュニン</t>
    </rPh>
    <rPh sb="8" eb="10">
      <t>ジロウ</t>
    </rPh>
    <phoneticPr fontId="2"/>
  </si>
  <si>
    <t>例）監理技術者有資格者へ変更</t>
    <rPh sb="0" eb="1">
      <t>レイ</t>
    </rPh>
    <rPh sb="2" eb="4">
      <t>カンリ</t>
    </rPh>
    <rPh sb="4" eb="7">
      <t>ギジュツシャ</t>
    </rPh>
    <rPh sb="7" eb="11">
      <t>ユウシカクシャ</t>
    </rPh>
    <rPh sb="12" eb="14">
      <t>ヘンコウ</t>
    </rPh>
    <phoneticPr fontId="2"/>
  </si>
  <si>
    <t xml:space="preserve">例）下請額の合計が○千万円を超えた為
</t>
    <phoneticPr fontId="2"/>
  </si>
  <si>
    <t>沖縄県知事　　　○　○　○　○　　　殿</t>
    <phoneticPr fontId="2"/>
  </si>
  <si>
    <t>例）主任技術者を監理技術者へ変更</t>
    <rPh sb="0" eb="1">
      <t>レイ</t>
    </rPh>
    <rPh sb="2" eb="4">
      <t>シュニン</t>
    </rPh>
    <rPh sb="4" eb="7">
      <t>ギジュツシャ</t>
    </rPh>
    <rPh sb="8" eb="10">
      <t>カンリ</t>
    </rPh>
    <rPh sb="10" eb="13">
      <t>ギジュツシャ</t>
    </rPh>
    <rPh sb="14" eb="16">
      <t>ヘンコウ</t>
    </rPh>
    <phoneticPr fontId="2"/>
  </si>
  <si>
    <t>現場代理人</t>
    <rPh sb="0" eb="2">
      <t>ゲンバ</t>
    </rPh>
    <rPh sb="2" eb="5">
      <t>ダイリニン</t>
    </rPh>
    <phoneticPr fontId="2"/>
  </si>
  <si>
    <t>異形棒鋼</t>
    <rPh sb="0" eb="2">
      <t>イケイ</t>
    </rPh>
    <rPh sb="2" eb="4">
      <t>ボウコウ</t>
    </rPh>
    <phoneticPr fontId="2"/>
  </si>
  <si>
    <t>主任監督員　主幹太郎</t>
    <rPh sb="0" eb="2">
      <t>シュニン</t>
    </rPh>
    <rPh sb="2" eb="5">
      <t>カントクイン</t>
    </rPh>
    <rPh sb="6" eb="8">
      <t>シュカン</t>
    </rPh>
    <rPh sb="8" eb="10">
      <t>タロウ</t>
    </rPh>
    <phoneticPr fontId="2"/>
  </si>
  <si>
    <t>代表取締役　建設太郎</t>
    <rPh sb="0" eb="2">
      <t>ダイヒョウ</t>
    </rPh>
    <rPh sb="2" eb="5">
      <t>トリシマリヤク</t>
    </rPh>
    <rPh sb="6" eb="8">
      <t>ケンセツ</t>
    </rPh>
    <rPh sb="8" eb="10">
      <t>タロウ</t>
    </rPh>
    <phoneticPr fontId="2"/>
  </si>
  <si>
    <t>例）現場ヤードが手狭なため、会社ヤードへ一時保管</t>
    <rPh sb="0" eb="1">
      <t>レイ</t>
    </rPh>
    <rPh sb="2" eb="4">
      <t>ゲンバ</t>
    </rPh>
    <rPh sb="8" eb="10">
      <t>テゼマ</t>
    </rPh>
    <rPh sb="14" eb="16">
      <t>カイシャ</t>
    </rPh>
    <rPh sb="20" eb="22">
      <t>イチジ</t>
    </rPh>
    <rPh sb="22" eb="24">
      <t>ホカン</t>
    </rPh>
    <phoneticPr fontId="2"/>
  </si>
  <si>
    <t>例）写真等</t>
    <rPh sb="0" eb="1">
      <t>レイ</t>
    </rPh>
    <rPh sb="2" eb="4">
      <t>シャシン</t>
    </rPh>
    <rPh sb="4" eb="5">
      <t>トウ</t>
    </rPh>
    <phoneticPr fontId="2"/>
  </si>
  <si>
    <t>ＳＤ３４５　Ｄ３６</t>
    <phoneticPr fontId="2"/>
  </si>
  <si>
    <t>ｔ</t>
    <phoneticPr fontId="2"/>
  </si>
  <si>
    <t>△△工</t>
    <rPh sb="2" eb="3">
      <t>コウ</t>
    </rPh>
    <phoneticPr fontId="2"/>
  </si>
  <si>
    <t>●●</t>
    <phoneticPr fontId="2"/>
  </si>
  <si>
    <t>▲▲</t>
    <phoneticPr fontId="2"/>
  </si>
  <si>
    <t>例）調合計画書　等</t>
    <rPh sb="0" eb="1">
      <t>レイ</t>
    </rPh>
    <rPh sb="2" eb="4">
      <t>チョウゴウ</t>
    </rPh>
    <rPh sb="4" eb="7">
      <t>ケイカクショ</t>
    </rPh>
    <rPh sb="8" eb="9">
      <t>トウ</t>
    </rPh>
    <phoneticPr fontId="2"/>
  </si>
  <si>
    <t>例）図面記載の○○が現場の状況と一致しない（別添資料参照）</t>
    <rPh sb="0" eb="1">
      <t>レイ</t>
    </rPh>
    <rPh sb="2" eb="4">
      <t>ズメン</t>
    </rPh>
    <rPh sb="4" eb="6">
      <t>キサイ</t>
    </rPh>
    <rPh sb="10" eb="12">
      <t>ゲンバ</t>
    </rPh>
    <rPh sb="13" eb="15">
      <t>ジョウキョウ</t>
    </rPh>
    <rPh sb="16" eb="18">
      <t>イッチ</t>
    </rPh>
    <rPh sb="22" eb="24">
      <t>ベッテン</t>
    </rPh>
    <rPh sb="24" eb="26">
      <t>シリョウ</t>
    </rPh>
    <rPh sb="26" eb="28">
      <t>サンショウ</t>
    </rPh>
    <phoneticPr fontId="2"/>
  </si>
  <si>
    <t>例２）調査の結果、条件の不一致は認められない。</t>
    <rPh sb="0" eb="1">
      <t>レイ</t>
    </rPh>
    <rPh sb="3" eb="5">
      <t>チョウサ</t>
    </rPh>
    <rPh sb="6" eb="8">
      <t>ケッカ</t>
    </rPh>
    <rPh sb="9" eb="11">
      <t>ジョウケン</t>
    </rPh>
    <rPh sb="12" eb="15">
      <t>フイッチ</t>
    </rPh>
    <rPh sb="16" eb="17">
      <t>ミト</t>
    </rPh>
    <phoneticPr fontId="2"/>
  </si>
  <si>
    <t>例１）調査の結果、図面と現場とが一致していないことを確認したので、</t>
    <rPh sb="0" eb="1">
      <t>レイ</t>
    </rPh>
    <rPh sb="3" eb="5">
      <t>チョウサ</t>
    </rPh>
    <rPh sb="6" eb="8">
      <t>ケッカ</t>
    </rPh>
    <rPh sb="9" eb="11">
      <t>ズメン</t>
    </rPh>
    <rPh sb="12" eb="14">
      <t>ゲンバ</t>
    </rPh>
    <rPh sb="16" eb="18">
      <t>イッチ</t>
    </rPh>
    <rPh sb="26" eb="28">
      <t>カクニン</t>
    </rPh>
    <phoneticPr fontId="2"/>
  </si>
  <si>
    <t>別添のとおり変更を行う。</t>
    <rPh sb="0" eb="2">
      <t>ベッテン</t>
    </rPh>
    <rPh sb="6" eb="8">
      <t>ヘンコウ</t>
    </rPh>
    <rPh sb="9" eb="10">
      <t>オコナ</t>
    </rPh>
    <phoneticPr fontId="2"/>
  </si>
  <si>
    <t>例）全ての工事</t>
    <rPh sb="0" eb="1">
      <t>レイ</t>
    </rPh>
    <rPh sb="2" eb="3">
      <t>スベ</t>
    </rPh>
    <rPh sb="5" eb="7">
      <t>コウジ</t>
    </rPh>
    <phoneticPr fontId="2"/>
  </si>
  <si>
    <t>例）現場の維持管理のため、基本計画書を作成し、提出すること。</t>
    <rPh sb="0" eb="1">
      <t>レイ</t>
    </rPh>
    <rPh sb="2" eb="4">
      <t>ゲンバ</t>
    </rPh>
    <rPh sb="5" eb="7">
      <t>イジ</t>
    </rPh>
    <rPh sb="7" eb="9">
      <t>カンリ</t>
    </rPh>
    <rPh sb="13" eb="15">
      <t>キホン</t>
    </rPh>
    <rPh sb="15" eb="18">
      <t>ケイカクショ</t>
    </rPh>
    <rPh sb="19" eb="21">
      <t>サクセイ</t>
    </rPh>
    <rPh sb="23" eb="25">
      <t>テイシュツ</t>
    </rPh>
    <phoneticPr fontId="2"/>
  </si>
  <si>
    <t>　　第　　　　号により通知を行った次の工事について、下記のとおり通知します。</t>
    <rPh sb="26" eb="28">
      <t>カキ</t>
    </rPh>
    <rPh sb="32" eb="34">
      <t>ツウチ</t>
    </rPh>
    <phoneticPr fontId="4"/>
  </si>
  <si>
    <t>例）集中豪雨のため</t>
    <rPh sb="0" eb="1">
      <t>レイ</t>
    </rPh>
    <rPh sb="2" eb="4">
      <t>シュウチュウ</t>
    </rPh>
    <rPh sb="4" eb="6">
      <t>ゴウウ</t>
    </rPh>
    <phoneticPr fontId="2"/>
  </si>
  <si>
    <t>例）工事中止に係る工期延長請求が出されているが、年内に引渡しする必要が</t>
    <rPh sb="0" eb="1">
      <t>レイ</t>
    </rPh>
    <rPh sb="2" eb="4">
      <t>コウジ</t>
    </rPh>
    <rPh sb="4" eb="6">
      <t>チュウシ</t>
    </rPh>
    <rPh sb="7" eb="8">
      <t>カカ</t>
    </rPh>
    <rPh sb="9" eb="11">
      <t>コウキ</t>
    </rPh>
    <rPh sb="11" eb="13">
      <t>エンチョウ</t>
    </rPh>
    <rPh sb="13" eb="15">
      <t>セイキュウ</t>
    </rPh>
    <rPh sb="16" eb="17">
      <t>ダ</t>
    </rPh>
    <rPh sb="24" eb="26">
      <t>ネンナイ</t>
    </rPh>
    <rPh sb="27" eb="28">
      <t>ヒ</t>
    </rPh>
    <rPh sb="28" eb="29">
      <t>ワタ</t>
    </rPh>
    <rPh sb="32" eb="34">
      <t>ヒツヨウ</t>
    </rPh>
    <phoneticPr fontId="2"/>
  </si>
  <si>
    <t>あるため、延長希望工期（工事中止期間）に満たない工期に変更したい。</t>
    <rPh sb="5" eb="7">
      <t>エンチョウ</t>
    </rPh>
    <rPh sb="7" eb="9">
      <t>キボウ</t>
    </rPh>
    <rPh sb="9" eb="11">
      <t>コウキ</t>
    </rPh>
    <rPh sb="12" eb="14">
      <t>コウジ</t>
    </rPh>
    <rPh sb="14" eb="16">
      <t>チュウシ</t>
    </rPh>
    <rPh sb="16" eb="18">
      <t>キカン</t>
    </rPh>
    <rPh sb="20" eb="21">
      <t>ミ</t>
    </rPh>
    <rPh sb="24" eb="26">
      <t>コウキ</t>
    </rPh>
    <rPh sb="27" eb="29">
      <t>ヘンコウ</t>
    </rPh>
    <phoneticPr fontId="2"/>
  </si>
  <si>
    <t>鋼材</t>
    <rPh sb="0" eb="2">
      <t>コウザイ</t>
    </rPh>
    <phoneticPr fontId="2"/>
  </si>
  <si>
    <t>例）集中豪雨警報発令のため、別添のとおり災害防止対策を行った。</t>
    <rPh sb="0" eb="1">
      <t>レイ</t>
    </rPh>
    <rPh sb="2" eb="4">
      <t>シュウチュウ</t>
    </rPh>
    <rPh sb="4" eb="6">
      <t>ゴウウ</t>
    </rPh>
    <rPh sb="6" eb="8">
      <t>ケイホウ</t>
    </rPh>
    <rPh sb="8" eb="10">
      <t>ハツレイ</t>
    </rPh>
    <rPh sb="14" eb="16">
      <t>ベッテン</t>
    </rPh>
    <rPh sb="20" eb="22">
      <t>サイガイ</t>
    </rPh>
    <rPh sb="22" eb="24">
      <t>ボウシ</t>
    </rPh>
    <rPh sb="24" eb="26">
      <t>タイサク</t>
    </rPh>
    <rPh sb="27" eb="28">
      <t>オコナ</t>
    </rPh>
    <phoneticPr fontId="2"/>
  </si>
  <si>
    <t>集中豪雨</t>
    <rPh sb="0" eb="2">
      <t>シュウチュウ</t>
    </rPh>
    <rPh sb="2" eb="4">
      <t>ゴウウ</t>
    </rPh>
    <phoneticPr fontId="2"/>
  </si>
  <si>
    <t>例）別添資料のとおり</t>
    <rPh sb="0" eb="1">
      <t>レイ</t>
    </rPh>
    <rPh sb="2" eb="4">
      <t>ベッテン</t>
    </rPh>
    <rPh sb="4" eb="6">
      <t>シリョウ</t>
    </rPh>
    <phoneticPr fontId="2"/>
  </si>
  <si>
    <t>直接工事費</t>
    <rPh sb="0" eb="2">
      <t>チョクセツ</t>
    </rPh>
    <rPh sb="2" eb="5">
      <t>コウジヒ</t>
    </rPh>
    <phoneticPr fontId="2"/>
  </si>
  <si>
    <t>共通仮設費</t>
    <rPh sb="0" eb="2">
      <t>キョウツウ</t>
    </rPh>
    <rPh sb="2" eb="5">
      <t>カセツヒ</t>
    </rPh>
    <phoneticPr fontId="2"/>
  </si>
  <si>
    <t>○○○，○○○円</t>
    <rPh sb="7" eb="8">
      <t>エン</t>
    </rPh>
    <phoneticPr fontId="2"/>
  </si>
  <si>
    <t>○　○　○　○　建設工事</t>
    <phoneticPr fontId="2"/>
  </si>
  <si>
    <t>△　△　市</t>
    <rPh sb="4" eb="5">
      <t>シ</t>
    </rPh>
    <phoneticPr fontId="2"/>
  </si>
  <si>
    <t>○　○　費</t>
    <rPh sb="4" eb="5">
      <t>ヒ</t>
    </rPh>
    <phoneticPr fontId="2"/>
  </si>
  <si>
    <t>○○○，○○○，○○○円</t>
    <phoneticPr fontId="2"/>
  </si>
  <si>
    <t>主幹　太郎</t>
    <rPh sb="0" eb="2">
      <t>シュカン</t>
    </rPh>
    <rPh sb="3" eb="5">
      <t>タロウ</t>
    </rPh>
    <phoneticPr fontId="2"/>
  </si>
  <si>
    <t>主任　五郎</t>
    <rPh sb="0" eb="2">
      <t>シュニン</t>
    </rPh>
    <rPh sb="3" eb="5">
      <t>ゴロウ</t>
    </rPh>
    <phoneticPr fontId="2"/>
  </si>
  <si>
    <t>検査　一郎</t>
    <rPh sb="0" eb="2">
      <t>ケンサ</t>
    </rPh>
    <rPh sb="3" eb="4">
      <t>ハジメ</t>
    </rPh>
    <rPh sb="4" eb="5">
      <t>ロウ</t>
    </rPh>
    <phoneticPr fontId="2"/>
  </si>
  <si>
    <t>舗装工事</t>
    <rPh sb="0" eb="2">
      <t>ホソウ</t>
    </rPh>
    <rPh sb="2" eb="4">
      <t>コウジ</t>
    </rPh>
    <phoneticPr fontId="2"/>
  </si>
  <si>
    <t>○○号線</t>
    <rPh sb="2" eb="4">
      <t>ゴウセン</t>
    </rPh>
    <phoneticPr fontId="2"/>
  </si>
  <si>
    <t>建築工事</t>
    <rPh sb="0" eb="2">
      <t>ケンチク</t>
    </rPh>
    <rPh sb="2" eb="4">
      <t>コウジ</t>
    </rPh>
    <phoneticPr fontId="2"/>
  </si>
  <si>
    <t>○○庁舎</t>
    <rPh sb="2" eb="4">
      <t>チョウシャ</t>
    </rPh>
    <phoneticPr fontId="2"/>
  </si>
  <si>
    <t>建築工事一式</t>
    <rPh sb="0" eb="2">
      <t>ケンチク</t>
    </rPh>
    <rPh sb="2" eb="4">
      <t>コウジ</t>
    </rPh>
    <rPh sb="4" eb="6">
      <t>イッシキ</t>
    </rPh>
    <phoneticPr fontId="2"/>
  </si>
  <si>
    <t>鉄筋ｺﾝｸﾘｰﾄ造</t>
    <rPh sb="0" eb="2">
      <t>テッキン</t>
    </rPh>
    <rPh sb="8" eb="9">
      <t>ゾウ</t>
    </rPh>
    <phoneticPr fontId="2"/>
  </si>
  <si>
    <t>事務所</t>
    <rPh sb="0" eb="3">
      <t>ジムショ</t>
    </rPh>
    <phoneticPr fontId="2"/>
  </si>
  <si>
    <t>舗装面積　○○㎡</t>
    <rPh sb="0" eb="2">
      <t>ホソウ</t>
    </rPh>
    <rPh sb="2" eb="4">
      <t>メンセキ</t>
    </rPh>
    <phoneticPr fontId="2"/>
  </si>
  <si>
    <t>道路</t>
    <rPh sb="0" eb="2">
      <t>ドウロ</t>
    </rPh>
    <phoneticPr fontId="2"/>
  </si>
  <si>
    <t>セメントは、○○○○のため、一部県外生産品を使用。</t>
    <rPh sb="14" eb="16">
      <t>イチブ</t>
    </rPh>
    <rPh sb="16" eb="18">
      <t>ケンガイ</t>
    </rPh>
    <rPh sb="18" eb="21">
      <t>セイサンヒン</t>
    </rPh>
    <rPh sb="22" eb="24">
      <t>シヨウ</t>
    </rPh>
    <phoneticPr fontId="2"/>
  </si>
  <si>
    <t>○　○　○　○　建設工事</t>
    <phoneticPr fontId="2"/>
  </si>
  <si>
    <t>○○○，○○○，○○○円</t>
    <phoneticPr fontId="2"/>
  </si>
  <si>
    <t>（％）</t>
    <phoneticPr fontId="2"/>
  </si>
  <si>
    <t>建設業退職金共済組合証紙購入確認願</t>
    <rPh sb="0" eb="3">
      <t>ケンセツギョウ</t>
    </rPh>
    <rPh sb="3" eb="6">
      <t>タイショクキン</t>
    </rPh>
    <rPh sb="6" eb="8">
      <t>キョウサイ</t>
    </rPh>
    <rPh sb="8" eb="10">
      <t>クミアイ</t>
    </rPh>
    <rPh sb="10" eb="12">
      <t>ショウシ</t>
    </rPh>
    <rPh sb="12" eb="14">
      <t>コウニュウ</t>
    </rPh>
    <rPh sb="14" eb="16">
      <t>カクニン</t>
    </rPh>
    <rPh sb="16" eb="17">
      <t>ネガイ</t>
    </rPh>
    <phoneticPr fontId="2"/>
  </si>
  <si>
    <t>建設労災補償共済等確認願</t>
    <rPh sb="0" eb="2">
      <t>ケンセツ</t>
    </rPh>
    <rPh sb="2" eb="4">
      <t>ロウサイ</t>
    </rPh>
    <rPh sb="4" eb="6">
      <t>ホショウ</t>
    </rPh>
    <rPh sb="6" eb="8">
      <t>キョウサイ</t>
    </rPh>
    <rPh sb="8" eb="9">
      <t>トウ</t>
    </rPh>
    <rPh sb="9" eb="11">
      <t>カクニン</t>
    </rPh>
    <rPh sb="11" eb="12">
      <t>ネガイ</t>
    </rPh>
    <phoneticPr fontId="2"/>
  </si>
  <si>
    <t>施工条件確認請求書</t>
    <rPh sb="0" eb="2">
      <t>セコウ</t>
    </rPh>
    <rPh sb="4" eb="6">
      <t>カクニン</t>
    </rPh>
    <rPh sb="6" eb="9">
      <t>セイキュウショ</t>
    </rPh>
    <phoneticPr fontId="2"/>
  </si>
  <si>
    <t>施工条件調査結果通知書</t>
    <rPh sb="0" eb="2">
      <t>セコウ</t>
    </rPh>
    <rPh sb="4" eb="6">
      <t>チョウサ</t>
    </rPh>
    <rPh sb="6" eb="8">
      <t>ケッカ</t>
    </rPh>
    <rPh sb="8" eb="11">
      <t>ツウチショ</t>
    </rPh>
    <phoneticPr fontId="2"/>
  </si>
  <si>
    <t>約款第34条関係</t>
    <rPh sb="2" eb="3">
      <t>ダイ</t>
    </rPh>
    <rPh sb="5" eb="6">
      <t>ジョウ</t>
    </rPh>
    <rPh sb="6" eb="8">
      <t>カンケイ</t>
    </rPh>
    <phoneticPr fontId="2"/>
  </si>
  <si>
    <t>平成 ○ 年 □ 月　から　平成 ○ 年 ○ 月まで</t>
    <rPh sb="0" eb="2">
      <t>ヘイセイ</t>
    </rPh>
    <rPh sb="5" eb="6">
      <t>トシ</t>
    </rPh>
    <rPh sb="9" eb="10">
      <t>ツキ</t>
    </rPh>
    <rPh sb="14" eb="16">
      <t>ヘイセイ</t>
    </rPh>
    <rPh sb="19" eb="20">
      <t>トシ</t>
    </rPh>
    <rPh sb="23" eb="24">
      <t>ツキ</t>
    </rPh>
    <phoneticPr fontId="2"/>
  </si>
  <si>
    <t>平成 ● 年 △ 月　から　平成 ○ 年 □ 月まで</t>
    <rPh sb="0" eb="2">
      <t>ヘイセイ</t>
    </rPh>
    <rPh sb="5" eb="6">
      <t>トシ</t>
    </rPh>
    <rPh sb="9" eb="10">
      <t>ツキ</t>
    </rPh>
    <rPh sb="14" eb="16">
      <t>ヘイセイ</t>
    </rPh>
    <rPh sb="19" eb="20">
      <t>トシ</t>
    </rPh>
    <rPh sb="23" eb="24">
      <t>ツキ</t>
    </rPh>
    <phoneticPr fontId="2"/>
  </si>
  <si>
    <t>（請負代金額５００万円以上）</t>
    <rPh sb="1" eb="3">
      <t>ウケオイ</t>
    </rPh>
    <rPh sb="3" eb="5">
      <t>ダイキン</t>
    </rPh>
    <rPh sb="5" eb="6">
      <t>ガク</t>
    </rPh>
    <rPh sb="9" eb="11">
      <t>マンエン</t>
    </rPh>
    <rPh sb="11" eb="13">
      <t>イジョウ</t>
    </rPh>
    <phoneticPr fontId="2"/>
  </si>
  <si>
    <t>（請負代金額５００万円以上）</t>
    <rPh sb="3" eb="5">
      <t>ダイキン</t>
    </rPh>
    <phoneticPr fontId="2"/>
  </si>
  <si>
    <t>２</t>
    <phoneticPr fontId="2"/>
  </si>
  <si>
    <t>３</t>
    <phoneticPr fontId="2"/>
  </si>
  <si>
    <t>６</t>
    <phoneticPr fontId="2"/>
  </si>
  <si>
    <t>７</t>
    <phoneticPr fontId="2"/>
  </si>
  <si>
    <t>８</t>
    <phoneticPr fontId="2"/>
  </si>
  <si>
    <t>建設労災補償共済等加入確認願</t>
    <rPh sb="0" eb="2">
      <t>ケンセツ</t>
    </rPh>
    <rPh sb="2" eb="4">
      <t>ロウサイ</t>
    </rPh>
    <rPh sb="4" eb="6">
      <t>ホショウ</t>
    </rPh>
    <rPh sb="6" eb="8">
      <t>キョウサイ</t>
    </rPh>
    <rPh sb="8" eb="9">
      <t>トウ</t>
    </rPh>
    <rPh sb="9" eb="11">
      <t>カニュウ</t>
    </rPh>
    <rPh sb="11" eb="13">
      <t>カクニン</t>
    </rPh>
    <rPh sb="13" eb="14">
      <t>ネガイ</t>
    </rPh>
    <phoneticPr fontId="2"/>
  </si>
  <si>
    <t>○　○　○　○　建設工事</t>
    <phoneticPr fontId="2"/>
  </si>
  <si>
    <t>工事の 〔 全部 ・ 一部 〕 一時中止について（通知）</t>
    <rPh sb="0" eb="2">
      <t>コウジ</t>
    </rPh>
    <rPh sb="6" eb="8">
      <t>ゼンブ</t>
    </rPh>
    <rPh sb="11" eb="13">
      <t>イチブ</t>
    </rPh>
    <rPh sb="16" eb="18">
      <t>イチジ</t>
    </rPh>
    <rPh sb="18" eb="20">
      <t>チュウシ</t>
    </rPh>
    <rPh sb="25" eb="27">
      <t>ツウチ</t>
    </rPh>
    <phoneticPr fontId="4"/>
  </si>
  <si>
    <t>工事の 〔 全部 ・ 一部 〕 一時中止の</t>
    <rPh sb="0" eb="2">
      <t>コウジ</t>
    </rPh>
    <rPh sb="6" eb="8">
      <t>ゼンブ</t>
    </rPh>
    <rPh sb="11" eb="13">
      <t>イチブ</t>
    </rPh>
    <rPh sb="16" eb="18">
      <t>イチジ</t>
    </rPh>
    <rPh sb="18" eb="20">
      <t>チュウシ</t>
    </rPh>
    <phoneticPr fontId="4"/>
  </si>
  <si>
    <t>〔 全部 ・ 一部 〕 再開について（通知）</t>
    <rPh sb="12" eb="14">
      <t>サイカイ</t>
    </rPh>
    <rPh sb="19" eb="21">
      <t>ツウチ</t>
    </rPh>
    <phoneticPr fontId="4"/>
  </si>
  <si>
    <t>１　設計数量がない場合は、数量の欄に「０」を記入する。</t>
    <phoneticPr fontId="2"/>
  </si>
  <si>
    <t>理由：</t>
    <rPh sb="0" eb="2">
      <t>リユウ</t>
    </rPh>
    <phoneticPr fontId="2"/>
  </si>
  <si>
    <t>第（　１　）項の規定に基づき、下記のとおり是正等の措置を請求します。</t>
    <rPh sb="8" eb="10">
      <t>キテイ</t>
    </rPh>
    <rPh sb="11" eb="12">
      <t>モト</t>
    </rPh>
    <rPh sb="15" eb="17">
      <t>カキ</t>
    </rPh>
    <rPh sb="21" eb="23">
      <t>ゼセイ</t>
    </rPh>
    <rPh sb="23" eb="24">
      <t>トウ</t>
    </rPh>
    <rPh sb="25" eb="27">
      <t>ソチ</t>
    </rPh>
    <rPh sb="28" eb="30">
      <t>セイキュウ</t>
    </rPh>
    <phoneticPr fontId="4"/>
  </si>
  <si>
    <t>第（　　　）項の規定に基づき、下記のとおり是正等の措置を請求します。</t>
    <rPh sb="8" eb="10">
      <t>キテイ</t>
    </rPh>
    <rPh sb="11" eb="12">
      <t>モト</t>
    </rPh>
    <rPh sb="15" eb="17">
      <t>カキ</t>
    </rPh>
    <rPh sb="21" eb="23">
      <t>ゼセイ</t>
    </rPh>
    <rPh sb="23" eb="24">
      <t>トウ</t>
    </rPh>
    <rPh sb="25" eb="27">
      <t>ソチ</t>
    </rPh>
    <rPh sb="28" eb="30">
      <t>セイキュウ</t>
    </rPh>
    <phoneticPr fontId="4"/>
  </si>
  <si>
    <t>○ ○ 第 ○ ○ ○ ○ 号により通知を行った次の工事について、下記のとおり通知します。</t>
    <rPh sb="33" eb="35">
      <t>カキ</t>
    </rPh>
    <rPh sb="39" eb="41">
      <t>ツウチ</t>
    </rPh>
    <phoneticPr fontId="4"/>
  </si>
  <si>
    <t>通知します。</t>
    <rPh sb="0" eb="1">
      <t>ツウ</t>
    </rPh>
    <phoneticPr fontId="2"/>
  </si>
  <si>
    <t>通知します。</t>
    <phoneticPr fontId="2"/>
  </si>
  <si>
    <t>第 （ １ ） 項の規定に基づき、下記のとおり契約を解除します。</t>
    <rPh sb="10" eb="12">
      <t>キテイ</t>
    </rPh>
    <rPh sb="13" eb="14">
      <t>モト</t>
    </rPh>
    <rPh sb="17" eb="19">
      <t>カキ</t>
    </rPh>
    <rPh sb="23" eb="25">
      <t>ケイヤク</t>
    </rPh>
    <rPh sb="26" eb="28">
      <t>カイジョ</t>
    </rPh>
    <phoneticPr fontId="4"/>
  </si>
  <si>
    <t>部　　長　　　○　○　○　○</t>
    <rPh sb="0" eb="1">
      <t>ブ</t>
    </rPh>
    <rPh sb="3" eb="4">
      <t>チョウ</t>
    </rPh>
    <phoneticPr fontId="2"/>
  </si>
  <si>
    <t>部　局　長　　△　△　△　△</t>
    <rPh sb="0" eb="1">
      <t>ブ</t>
    </rPh>
    <rPh sb="2" eb="3">
      <t>キョク</t>
    </rPh>
    <rPh sb="4" eb="5">
      <t>チョウ</t>
    </rPh>
    <phoneticPr fontId="2"/>
  </si>
  <si>
    <t>第４項の規定に基づき、下記のとおり工事材料を工事現場外へ搬出したいので承諾願います。</t>
    <rPh sb="28" eb="30">
      <t>ハンシュツ</t>
    </rPh>
    <rPh sb="35" eb="37">
      <t>ショウダク</t>
    </rPh>
    <rPh sb="37" eb="38">
      <t>ネガ</t>
    </rPh>
    <phoneticPr fontId="2"/>
  </si>
  <si>
    <t>第 （　　） 項の規定に基づき、下記のとおり通知します。</t>
    <rPh sb="22" eb="24">
      <t>ツウチ</t>
    </rPh>
    <phoneticPr fontId="4"/>
  </si>
  <si>
    <t>第 （ １ ） 項の規定に基づき、下記のとおり通知します。</t>
    <rPh sb="23" eb="25">
      <t>ツウチ</t>
    </rPh>
    <phoneticPr fontId="4"/>
  </si>
  <si>
    <t>第 （ ２ ） 項の規定に基づき、工期の短縮について下記のとおり請求します。</t>
    <phoneticPr fontId="2"/>
  </si>
  <si>
    <t>第 （ ２ ） 項の規定に基づき下記のとおり協議開始の日を定めましたので、通知します。</t>
    <rPh sb="10" eb="12">
      <t>キテイ</t>
    </rPh>
    <rPh sb="13" eb="14">
      <t>モト</t>
    </rPh>
    <rPh sb="37" eb="39">
      <t>ツウチ</t>
    </rPh>
    <phoneticPr fontId="4"/>
  </si>
  <si>
    <t>第 （　　） 項の規定に基づき、下記のとおり請負代金額の変更を請求します。</t>
    <rPh sb="0" eb="1">
      <t>ダイ</t>
    </rPh>
    <rPh sb="9" eb="11">
      <t>キテイ</t>
    </rPh>
    <rPh sb="12" eb="13">
      <t>モト</t>
    </rPh>
    <rPh sb="16" eb="18">
      <t>カキ</t>
    </rPh>
    <rPh sb="31" eb="33">
      <t>セイキュウ</t>
    </rPh>
    <phoneticPr fontId="4"/>
  </si>
  <si>
    <t>第 （ ５ ） 項の規定に基づき、下記のとおり請負代金額の変更を請求します。</t>
    <rPh sb="0" eb="1">
      <t>ダイ</t>
    </rPh>
    <rPh sb="10" eb="12">
      <t>キテイ</t>
    </rPh>
    <rPh sb="13" eb="14">
      <t>モト</t>
    </rPh>
    <rPh sb="17" eb="19">
      <t>カキ</t>
    </rPh>
    <rPh sb="32" eb="34">
      <t>セイキュウ</t>
    </rPh>
    <phoneticPr fontId="4"/>
  </si>
  <si>
    <t>監　督　員　　　殿</t>
    <rPh sb="0" eb="1">
      <t>カン</t>
    </rPh>
    <rPh sb="2" eb="3">
      <t>ヨシ</t>
    </rPh>
    <rPh sb="4" eb="5">
      <t>イン</t>
    </rPh>
    <rPh sb="8" eb="9">
      <t>トノ</t>
    </rPh>
    <phoneticPr fontId="2"/>
  </si>
  <si>
    <t>支給材料引渡通知書</t>
    <rPh sb="0" eb="2">
      <t>シキュウ</t>
    </rPh>
    <rPh sb="2" eb="4">
      <t>ザイリョウ</t>
    </rPh>
    <rPh sb="4" eb="6">
      <t>ヒキワタシ</t>
    </rPh>
    <rPh sb="6" eb="9">
      <t>ツウチショ</t>
    </rPh>
    <phoneticPr fontId="2"/>
  </si>
  <si>
    <t>約款第15条関係</t>
    <rPh sb="0" eb="2">
      <t>ヤッカン</t>
    </rPh>
    <rPh sb="2" eb="3">
      <t>ダイ</t>
    </rPh>
    <rPh sb="5" eb="6">
      <t>ジョウ</t>
    </rPh>
    <rPh sb="6" eb="8">
      <t>カンケイ</t>
    </rPh>
    <phoneticPr fontId="2"/>
  </si>
  <si>
    <t>主任監督員：契約書第９条第２項第１号のうち、重要な指示、承諾</t>
    <rPh sb="0" eb="2">
      <t>シュニン</t>
    </rPh>
    <rPh sb="2" eb="5">
      <t>カントクイン</t>
    </rPh>
    <rPh sb="9" eb="10">
      <t>ダイ</t>
    </rPh>
    <rPh sb="11" eb="12">
      <t>ジョウ</t>
    </rPh>
    <rPh sb="12" eb="13">
      <t>ダイ</t>
    </rPh>
    <rPh sb="14" eb="15">
      <t>コウ</t>
    </rPh>
    <rPh sb="15" eb="16">
      <t>ダイ</t>
    </rPh>
    <rPh sb="17" eb="18">
      <t>ゴウ</t>
    </rPh>
    <rPh sb="22" eb="24">
      <t>ジュウヨウ</t>
    </rPh>
    <rPh sb="25" eb="27">
      <t>シジ</t>
    </rPh>
    <rPh sb="28" eb="30">
      <t>ショウダク</t>
    </rPh>
    <phoneticPr fontId="2"/>
  </si>
  <si>
    <t>現場監督員：契約書第９条第２項第１号のうち、軽微な指示、承諾</t>
    <rPh sb="0" eb="2">
      <t>ゲンバ</t>
    </rPh>
    <rPh sb="2" eb="5">
      <t>カントクイン</t>
    </rPh>
    <rPh sb="22" eb="24">
      <t>ケイビ</t>
    </rPh>
    <phoneticPr fontId="2"/>
  </si>
  <si>
    <t>契約書第○条に基づく甲の権限を、監督員に委任する。</t>
    <rPh sb="3" eb="4">
      <t>ダイ</t>
    </rPh>
    <rPh sb="5" eb="6">
      <t>ジョウ</t>
    </rPh>
    <rPh sb="7" eb="8">
      <t>モト</t>
    </rPh>
    <rPh sb="10" eb="11">
      <t>コウ</t>
    </rPh>
    <rPh sb="12" eb="14">
      <t>ケンゲン</t>
    </rPh>
    <rPh sb="16" eb="19">
      <t>カントクイン</t>
    </rPh>
    <rPh sb="20" eb="22">
      <t>イニン</t>
    </rPh>
    <phoneticPr fontId="2"/>
  </si>
  <si>
    <t>契約書第10条（主任技術者等を含む）</t>
    <rPh sb="3" eb="4">
      <t>ダイ</t>
    </rPh>
    <rPh sb="6" eb="7">
      <t>ジョウ</t>
    </rPh>
    <phoneticPr fontId="2"/>
  </si>
  <si>
    <t>次のとおり下請けに付したので建設工事請負契約書第７条に基づき通知します。</t>
    <rPh sb="0" eb="1">
      <t>ツギ</t>
    </rPh>
    <phoneticPr fontId="4"/>
  </si>
  <si>
    <t>建設工事請負契約書第14条第 （　　） 項の規定に基づき立会を要請しましたが立会が</t>
  </si>
  <si>
    <t>建設工事請負契約書第14条第 （ １ ） 項の規定に基づき立会を要請しましたが立会が</t>
  </si>
  <si>
    <t>ありますので建設工事請負契約書第18条第１項の規定に基づき確認請求します。</t>
    <rPh sb="26" eb="27">
      <t>モト</t>
    </rPh>
    <rPh sb="29" eb="31">
      <t>カクニン</t>
    </rPh>
    <rPh sb="31" eb="33">
      <t>セイキュウ</t>
    </rPh>
    <phoneticPr fontId="4"/>
  </si>
  <si>
    <t>建設工事請負契約書第18条第３項の規定に基づき、調査の結果を下記のとおり通知します。</t>
    <rPh sb="17" eb="19">
      <t>キテイ</t>
    </rPh>
    <rPh sb="20" eb="21">
      <t>モト</t>
    </rPh>
    <rPh sb="24" eb="26">
      <t>チョウサ</t>
    </rPh>
    <rPh sb="27" eb="29">
      <t>ケッカ</t>
    </rPh>
    <rPh sb="30" eb="32">
      <t>カキ</t>
    </rPh>
    <rPh sb="36" eb="38">
      <t>ツウチ</t>
    </rPh>
    <phoneticPr fontId="4"/>
  </si>
  <si>
    <t>注１）建設工事請負契約書第23条、第24条、第25条及び第30条による通知に使用する。</t>
    <rPh sb="0" eb="1">
      <t>チュウ</t>
    </rPh>
    <rPh sb="3" eb="5">
      <t>ケンセツ</t>
    </rPh>
    <rPh sb="5" eb="7">
      <t>コウジ</t>
    </rPh>
    <rPh sb="7" eb="9">
      <t>ウケオイ</t>
    </rPh>
    <rPh sb="12" eb="13">
      <t>ダイ</t>
    </rPh>
    <rPh sb="15" eb="16">
      <t>ジョウ</t>
    </rPh>
    <rPh sb="17" eb="18">
      <t>ダイ</t>
    </rPh>
    <rPh sb="20" eb="21">
      <t>ジョウ</t>
    </rPh>
    <rPh sb="22" eb="23">
      <t>ダイ</t>
    </rPh>
    <rPh sb="25" eb="26">
      <t>ジョウ</t>
    </rPh>
    <rPh sb="26" eb="27">
      <t>オヨ</t>
    </rPh>
    <rPh sb="28" eb="29">
      <t>ダイ</t>
    </rPh>
    <rPh sb="31" eb="32">
      <t>ジョウ</t>
    </rPh>
    <rPh sb="35" eb="37">
      <t>ツウチ</t>
    </rPh>
    <rPh sb="38" eb="40">
      <t>シヨウ</t>
    </rPh>
    <phoneticPr fontId="4"/>
  </si>
  <si>
    <t>に基づき、支給材料を下記のとおり引渡しますので通知します。</t>
    <rPh sb="5" eb="7">
      <t>シキュウ</t>
    </rPh>
    <rPh sb="7" eb="9">
      <t>ザイリョウ</t>
    </rPh>
    <rPh sb="16" eb="18">
      <t>ヒキワタシ</t>
    </rPh>
    <rPh sb="23" eb="25">
      <t>ツウチ</t>
    </rPh>
    <phoneticPr fontId="4"/>
  </si>
  <si>
    <t>１　引渡場所</t>
    <rPh sb="2" eb="4">
      <t>ヒキワタシ</t>
    </rPh>
    <rPh sb="4" eb="6">
      <t>バショ</t>
    </rPh>
    <phoneticPr fontId="2"/>
  </si>
  <si>
    <t>２　引渡時期</t>
    <rPh sb="2" eb="4">
      <t>ヒキワタシ</t>
    </rPh>
    <rPh sb="4" eb="6">
      <t>ジキ</t>
    </rPh>
    <phoneticPr fontId="2"/>
  </si>
  <si>
    <t>３　品名・数量・規格</t>
    <rPh sb="2" eb="4">
      <t>ヒンメイ</t>
    </rPh>
    <rPh sb="5" eb="7">
      <t>スウリョウ</t>
    </rPh>
    <rPh sb="8" eb="10">
      <t>キカク</t>
    </rPh>
    <phoneticPr fontId="2"/>
  </si>
  <si>
    <t>品名</t>
    <rPh sb="0" eb="2">
      <t>ヒンメイ</t>
    </rPh>
    <phoneticPr fontId="2"/>
  </si>
  <si>
    <t>○○市○○地内</t>
    <rPh sb="2" eb="3">
      <t>シ</t>
    </rPh>
    <rPh sb="5" eb="6">
      <t>チ</t>
    </rPh>
    <rPh sb="6" eb="7">
      <t>ナイ</t>
    </rPh>
    <phoneticPr fontId="2"/>
  </si>
  <si>
    <t>ｔ</t>
    <phoneticPr fontId="2"/>
  </si>
  <si>
    <t>H形鋼</t>
    <rPh sb="1" eb="2">
      <t>カタ</t>
    </rPh>
    <rPh sb="2" eb="3">
      <t>コウ</t>
    </rPh>
    <phoneticPr fontId="2"/>
  </si>
  <si>
    <t>SS490 400*200*8*13</t>
    <phoneticPr fontId="2"/>
  </si>
  <si>
    <t>第１号様式（建設工事請負契約約款第９条関係）</t>
    <rPh sb="0" eb="1">
      <t>ダイ</t>
    </rPh>
    <rPh sb="2" eb="3">
      <t>ゴウ</t>
    </rPh>
    <rPh sb="3" eb="5">
      <t>ヨウシキ</t>
    </rPh>
    <rPh sb="6" eb="8">
      <t>ケンセツ</t>
    </rPh>
    <rPh sb="8" eb="10">
      <t>コウジ</t>
    </rPh>
    <rPh sb="10" eb="12">
      <t>ウケオイ</t>
    </rPh>
    <rPh sb="14" eb="16">
      <t>ヤッカン</t>
    </rPh>
    <rPh sb="16" eb="17">
      <t>ダイ</t>
    </rPh>
    <rPh sb="18" eb="19">
      <t>ジョウ</t>
    </rPh>
    <rPh sb="19" eb="21">
      <t>カンケイ</t>
    </rPh>
    <phoneticPr fontId="2"/>
  </si>
  <si>
    <t>変更工程表</t>
    <rPh sb="0" eb="2">
      <t>ヘンコウ</t>
    </rPh>
    <rPh sb="2" eb="5">
      <t>コウテイヒョウ</t>
    </rPh>
    <phoneticPr fontId="2"/>
  </si>
  <si>
    <t>管理技術者</t>
    <rPh sb="0" eb="2">
      <t>カンリ</t>
    </rPh>
    <rPh sb="2" eb="5">
      <t>ギジュツシャ</t>
    </rPh>
    <phoneticPr fontId="2"/>
  </si>
  <si>
    <t>管技　一郎</t>
    <rPh sb="0" eb="1">
      <t>カン</t>
    </rPh>
    <rPh sb="1" eb="2">
      <t>ワザ</t>
    </rPh>
    <rPh sb="3" eb="5">
      <t>イチロウ</t>
    </rPh>
    <phoneticPr fontId="2"/>
  </si>
  <si>
    <t>管理技術者等通知書</t>
    <rPh sb="0" eb="2">
      <t>カンリ</t>
    </rPh>
    <rPh sb="2" eb="5">
      <t>ギジュツシャ</t>
    </rPh>
    <rPh sb="5" eb="6">
      <t>トウ</t>
    </rPh>
    <rPh sb="6" eb="9">
      <t>ツウチショ</t>
    </rPh>
    <phoneticPr fontId="2"/>
  </si>
  <si>
    <t>品質証明書</t>
    <rPh sb="0" eb="2">
      <t>ヒンシツ</t>
    </rPh>
    <rPh sb="2" eb="5">
      <t>ショウメイショ</t>
    </rPh>
    <phoneticPr fontId="2"/>
  </si>
  <si>
    <t>第36号様式</t>
    <rPh sb="0" eb="1">
      <t>ダイ</t>
    </rPh>
    <rPh sb="3" eb="4">
      <t>ゴウ</t>
    </rPh>
    <rPh sb="4" eb="6">
      <t>ヨウシキ</t>
    </rPh>
    <phoneticPr fontId="2"/>
  </si>
  <si>
    <t>第38号様式</t>
    <rPh sb="0" eb="1">
      <t>ダイ</t>
    </rPh>
    <rPh sb="3" eb="4">
      <t>ゴウ</t>
    </rPh>
    <rPh sb="4" eb="6">
      <t>ヨウシキ</t>
    </rPh>
    <phoneticPr fontId="2"/>
  </si>
  <si>
    <t>建設労災補償共済等加入確認願</t>
    <rPh sb="0" eb="1">
      <t>ケン</t>
    </rPh>
    <rPh sb="1" eb="2">
      <t>セツ</t>
    </rPh>
    <rPh sb="2" eb="3">
      <t>ロウ</t>
    </rPh>
    <rPh sb="3" eb="4">
      <t>ワザワ</t>
    </rPh>
    <rPh sb="4" eb="5">
      <t>タスク</t>
    </rPh>
    <rPh sb="5" eb="6">
      <t>ショウ</t>
    </rPh>
    <rPh sb="6" eb="7">
      <t>トモ</t>
    </rPh>
    <rPh sb="7" eb="8">
      <t>スミ</t>
    </rPh>
    <rPh sb="8" eb="9">
      <t>トウ</t>
    </rPh>
    <rPh sb="9" eb="10">
      <t>カ</t>
    </rPh>
    <rPh sb="10" eb="11">
      <t>イリ</t>
    </rPh>
    <rPh sb="11" eb="12">
      <t>アキラ</t>
    </rPh>
    <rPh sb="12" eb="13">
      <t>シノブ</t>
    </rPh>
    <rPh sb="13" eb="14">
      <t>ネガイ</t>
    </rPh>
    <phoneticPr fontId="4"/>
  </si>
  <si>
    <t>加入証明書貼付欄</t>
    <rPh sb="0" eb="1">
      <t>カ</t>
    </rPh>
    <rPh sb="1" eb="2">
      <t>イリ</t>
    </rPh>
    <rPh sb="2" eb="3">
      <t>アカシ</t>
    </rPh>
    <rPh sb="3" eb="4">
      <t>メイ</t>
    </rPh>
    <rPh sb="4" eb="5">
      <t>ショ</t>
    </rPh>
    <rPh sb="5" eb="6">
      <t>ハ</t>
    </rPh>
    <rPh sb="6" eb="7">
      <t>ヅケ</t>
    </rPh>
    <rPh sb="7" eb="8">
      <t>ラン</t>
    </rPh>
    <phoneticPr fontId="4"/>
  </si>
  <si>
    <t>工　事　月　報　（　　　月　分　）</t>
    <rPh sb="0" eb="1">
      <t>コウ</t>
    </rPh>
    <rPh sb="2" eb="3">
      <t>コト</t>
    </rPh>
    <rPh sb="4" eb="5">
      <t>ツキ</t>
    </rPh>
    <rPh sb="6" eb="7">
      <t>ホウ</t>
    </rPh>
    <rPh sb="12" eb="13">
      <t>ツキ</t>
    </rPh>
    <rPh sb="14" eb="15">
      <t>ブン</t>
    </rPh>
    <phoneticPr fontId="4"/>
  </si>
  <si>
    <t>支　給　材　料　引　渡　通　知　書</t>
    <rPh sb="0" eb="1">
      <t>シ</t>
    </rPh>
    <rPh sb="2" eb="3">
      <t>キュウ</t>
    </rPh>
    <rPh sb="4" eb="5">
      <t>ザイ</t>
    </rPh>
    <rPh sb="6" eb="7">
      <t>リョウ</t>
    </rPh>
    <rPh sb="8" eb="9">
      <t>イン</t>
    </rPh>
    <rPh sb="10" eb="11">
      <t>ワタリ</t>
    </rPh>
    <rPh sb="12" eb="13">
      <t>ツウ</t>
    </rPh>
    <rPh sb="14" eb="15">
      <t>チ</t>
    </rPh>
    <rPh sb="16" eb="17">
      <t>ショ</t>
    </rPh>
    <phoneticPr fontId="4"/>
  </si>
  <si>
    <t>施　工　条　件　確　認　請　求　書</t>
    <rPh sb="0" eb="1">
      <t>シ</t>
    </rPh>
    <rPh sb="2" eb="3">
      <t>コウ</t>
    </rPh>
    <rPh sb="4" eb="5">
      <t>ジョウ</t>
    </rPh>
    <rPh sb="6" eb="7">
      <t>ケン</t>
    </rPh>
    <rPh sb="8" eb="9">
      <t>アキラ</t>
    </rPh>
    <rPh sb="10" eb="11">
      <t>シノブ</t>
    </rPh>
    <rPh sb="12" eb="13">
      <t>ショウ</t>
    </rPh>
    <rPh sb="14" eb="15">
      <t>モトム</t>
    </rPh>
    <rPh sb="16" eb="17">
      <t>ショ</t>
    </rPh>
    <phoneticPr fontId="4"/>
  </si>
  <si>
    <t>　</t>
    <phoneticPr fontId="2"/>
  </si>
  <si>
    <t>工　期　短　縮　請　求　書</t>
    <rPh sb="0" eb="1">
      <t>コウ</t>
    </rPh>
    <rPh sb="2" eb="3">
      <t>キ</t>
    </rPh>
    <rPh sb="4" eb="5">
      <t>タン</t>
    </rPh>
    <rPh sb="6" eb="7">
      <t>チヂミ</t>
    </rPh>
    <rPh sb="8" eb="9">
      <t>ショウ</t>
    </rPh>
    <rPh sb="10" eb="11">
      <t>モトム</t>
    </rPh>
    <rPh sb="12" eb="13">
      <t>ショ</t>
    </rPh>
    <phoneticPr fontId="4"/>
  </si>
  <si>
    <t>協　議　開　始　日　通　知　書</t>
    <rPh sb="0" eb="1">
      <t>キョウ</t>
    </rPh>
    <rPh sb="2" eb="3">
      <t>ギ</t>
    </rPh>
    <rPh sb="4" eb="5">
      <t>カイ</t>
    </rPh>
    <rPh sb="6" eb="7">
      <t>ハジメ</t>
    </rPh>
    <rPh sb="8" eb="9">
      <t>ヒ</t>
    </rPh>
    <rPh sb="10" eb="11">
      <t>ツウ</t>
    </rPh>
    <rPh sb="12" eb="13">
      <t>チ</t>
    </rPh>
    <rPh sb="14" eb="15">
      <t>ショ</t>
    </rPh>
    <phoneticPr fontId="4"/>
  </si>
  <si>
    <t>請　負　代　金　額　変　更　請　求　書</t>
    <rPh sb="0" eb="1">
      <t>ショウ</t>
    </rPh>
    <rPh sb="2" eb="3">
      <t>フ</t>
    </rPh>
    <rPh sb="4" eb="5">
      <t>ダイ</t>
    </rPh>
    <rPh sb="6" eb="7">
      <t>キン</t>
    </rPh>
    <rPh sb="8" eb="9">
      <t>ガク</t>
    </rPh>
    <rPh sb="10" eb="11">
      <t>ヘン</t>
    </rPh>
    <rPh sb="12" eb="13">
      <t>サラ</t>
    </rPh>
    <rPh sb="14" eb="15">
      <t>ショウ</t>
    </rPh>
    <rPh sb="16" eb="17">
      <t>モトム</t>
    </rPh>
    <rPh sb="18" eb="19">
      <t>ショ</t>
    </rPh>
    <phoneticPr fontId="4"/>
  </si>
  <si>
    <t>臨　機　措　置　通　知　書</t>
    <rPh sb="0" eb="1">
      <t>ノゾム</t>
    </rPh>
    <rPh sb="2" eb="3">
      <t>キ</t>
    </rPh>
    <rPh sb="4" eb="5">
      <t>ソ</t>
    </rPh>
    <rPh sb="6" eb="7">
      <t>オ</t>
    </rPh>
    <rPh sb="8" eb="9">
      <t>ツウ</t>
    </rPh>
    <rPh sb="10" eb="11">
      <t>チ</t>
    </rPh>
    <rPh sb="12" eb="13">
      <t>ショ</t>
    </rPh>
    <phoneticPr fontId="4"/>
  </si>
  <si>
    <t>天災その他不可抗力による損害通知書</t>
    <rPh sb="0" eb="1">
      <t>テン</t>
    </rPh>
    <rPh sb="1" eb="2">
      <t>サイ</t>
    </rPh>
    <rPh sb="4" eb="5">
      <t>タ</t>
    </rPh>
    <rPh sb="5" eb="6">
      <t>フ</t>
    </rPh>
    <rPh sb="6" eb="7">
      <t>カ</t>
    </rPh>
    <rPh sb="7" eb="8">
      <t>コウ</t>
    </rPh>
    <rPh sb="8" eb="9">
      <t>チカラ</t>
    </rPh>
    <rPh sb="12" eb="13">
      <t>ソン</t>
    </rPh>
    <rPh sb="13" eb="14">
      <t>ガイ</t>
    </rPh>
    <rPh sb="14" eb="15">
      <t>ツウ</t>
    </rPh>
    <rPh sb="15" eb="16">
      <t>チ</t>
    </rPh>
    <rPh sb="16" eb="17">
      <t>ショ</t>
    </rPh>
    <phoneticPr fontId="2"/>
  </si>
  <si>
    <t>被 災 内 訳 及 び 内 容 確 認 書</t>
    <rPh sb="0" eb="1">
      <t>ヒ</t>
    </rPh>
    <rPh sb="2" eb="3">
      <t>サイ</t>
    </rPh>
    <rPh sb="4" eb="5">
      <t>ナイ</t>
    </rPh>
    <rPh sb="6" eb="7">
      <t>ワケ</t>
    </rPh>
    <rPh sb="8" eb="9">
      <t>オヨ</t>
    </rPh>
    <rPh sb="12" eb="13">
      <t>ナイ</t>
    </rPh>
    <rPh sb="14" eb="15">
      <t>カタチ</t>
    </rPh>
    <rPh sb="16" eb="17">
      <t>アキラ</t>
    </rPh>
    <rPh sb="18" eb="19">
      <t>ニン</t>
    </rPh>
    <rPh sb="20" eb="21">
      <t>ショ</t>
    </rPh>
    <phoneticPr fontId="2"/>
  </si>
  <si>
    <t>管　理　技　術　者　等　通　知　書</t>
    <rPh sb="0" eb="1">
      <t>カン</t>
    </rPh>
    <rPh sb="2" eb="3">
      <t>リ</t>
    </rPh>
    <rPh sb="4" eb="5">
      <t>ワザ</t>
    </rPh>
    <rPh sb="6" eb="7">
      <t>ジュツ</t>
    </rPh>
    <rPh sb="8" eb="9">
      <t>モノ</t>
    </rPh>
    <rPh sb="10" eb="11">
      <t>トウ</t>
    </rPh>
    <rPh sb="12" eb="13">
      <t>ツウ</t>
    </rPh>
    <rPh sb="14" eb="15">
      <t>チ</t>
    </rPh>
    <rPh sb="16" eb="17">
      <t>ショ</t>
    </rPh>
    <phoneticPr fontId="4"/>
  </si>
  <si>
    <t>別紙４　建設業福祉共済団又はそれに類するもの</t>
    <rPh sb="0" eb="2">
      <t>ベッシ</t>
    </rPh>
    <rPh sb="4" eb="7">
      <t>ケンセツギョウ</t>
    </rPh>
    <rPh sb="7" eb="9">
      <t>フクシ</t>
    </rPh>
    <rPh sb="9" eb="11">
      <t>キョウサイ</t>
    </rPh>
    <rPh sb="11" eb="12">
      <t>ダン</t>
    </rPh>
    <rPh sb="12" eb="13">
      <t>マタ</t>
    </rPh>
    <rPh sb="17" eb="18">
      <t>ルイ</t>
    </rPh>
    <phoneticPr fontId="2"/>
  </si>
  <si>
    <t>（受注者）</t>
    <rPh sb="1" eb="4">
      <t>ジュチュウシャ</t>
    </rPh>
    <phoneticPr fontId="2"/>
  </si>
  <si>
    <t>第２号様式（工事監督要領第25条関係）</t>
    <rPh sb="0" eb="1">
      <t>ダイ</t>
    </rPh>
    <rPh sb="2" eb="3">
      <t>ゴウ</t>
    </rPh>
    <rPh sb="3" eb="5">
      <t>ヨウシキ</t>
    </rPh>
    <rPh sb="6" eb="8">
      <t>コウジ</t>
    </rPh>
    <rPh sb="8" eb="10">
      <t>カントク</t>
    </rPh>
    <rPh sb="10" eb="12">
      <t>ヨウリョウ</t>
    </rPh>
    <rPh sb="12" eb="13">
      <t>ダイ</t>
    </rPh>
    <rPh sb="15" eb="16">
      <t>ジョウ</t>
    </rPh>
    <rPh sb="16" eb="18">
      <t>カンケイ</t>
    </rPh>
    <phoneticPr fontId="2"/>
  </si>
  <si>
    <t>管理技術者等所属・氏名：</t>
    <rPh sb="0" eb="2">
      <t>カンリ</t>
    </rPh>
    <rPh sb="2" eb="5">
      <t>ギジュツシャ</t>
    </rPh>
    <rPh sb="5" eb="6">
      <t>トウ</t>
    </rPh>
    <rPh sb="6" eb="8">
      <t>ショゾク</t>
    </rPh>
    <rPh sb="9" eb="11">
      <t>シメイ</t>
    </rPh>
    <phoneticPr fontId="2"/>
  </si>
  <si>
    <t>所　属</t>
    <rPh sb="0" eb="1">
      <t>ショ</t>
    </rPh>
    <rPh sb="2" eb="3">
      <t>ゾク</t>
    </rPh>
    <phoneticPr fontId="2"/>
  </si>
  <si>
    <t>○○建設コンサルタント株式会社</t>
    <rPh sb="2" eb="4">
      <t>ケンセツ</t>
    </rPh>
    <rPh sb="11" eb="15">
      <t>カブシキガイシャ</t>
    </rPh>
    <phoneticPr fontId="2"/>
  </si>
  <si>
    <t>現技　二郎</t>
    <rPh sb="0" eb="1">
      <t>ゲン</t>
    </rPh>
    <rPh sb="1" eb="2">
      <t>ギ</t>
    </rPh>
    <rPh sb="3" eb="5">
      <t>ジロウ</t>
    </rPh>
    <phoneticPr fontId="2"/>
  </si>
  <si>
    <t>（受注者）</t>
    <rPh sb="1" eb="3">
      <t>ジュチュウ</t>
    </rPh>
    <rPh sb="3" eb="4">
      <t>シャ</t>
    </rPh>
    <phoneticPr fontId="4"/>
  </si>
  <si>
    <t>（受注者）</t>
    <rPh sb="1" eb="3">
      <t>ジュチュウ</t>
    </rPh>
    <phoneticPr fontId="4"/>
  </si>
  <si>
    <t>９</t>
    <phoneticPr fontId="2"/>
  </si>
  <si>
    <t>10</t>
    <phoneticPr fontId="2"/>
  </si>
  <si>
    <t>11</t>
    <phoneticPr fontId="2"/>
  </si>
  <si>
    <t>第８号様式（契約書第７条関係）</t>
    <rPh sb="0" eb="1">
      <t>ダイ</t>
    </rPh>
    <rPh sb="2" eb="3">
      <t>ゴウ</t>
    </rPh>
    <rPh sb="3" eb="5">
      <t>ヨウシキ</t>
    </rPh>
    <rPh sb="6" eb="9">
      <t>ケイヤクショ</t>
    </rPh>
    <rPh sb="9" eb="10">
      <t>ダイ</t>
    </rPh>
    <rPh sb="11" eb="12">
      <t>ジョウ</t>
    </rPh>
    <rPh sb="12" eb="14">
      <t>カンケイ</t>
    </rPh>
    <phoneticPr fontId="2"/>
  </si>
  <si>
    <t>受注者</t>
    <rPh sb="0" eb="3">
      <t>ジュチュウシャ</t>
    </rPh>
    <phoneticPr fontId="2"/>
  </si>
  <si>
    <t>管　理　技　術　者　等　変　更　通　知　書</t>
    <rPh sb="0" eb="1">
      <t>カン</t>
    </rPh>
    <rPh sb="2" eb="3">
      <t>リ</t>
    </rPh>
    <rPh sb="4" eb="5">
      <t>ワザ</t>
    </rPh>
    <rPh sb="6" eb="7">
      <t>ジュツ</t>
    </rPh>
    <rPh sb="8" eb="9">
      <t>モノ</t>
    </rPh>
    <rPh sb="10" eb="11">
      <t>トウ</t>
    </rPh>
    <rPh sb="12" eb="13">
      <t>ヘン</t>
    </rPh>
    <rPh sb="14" eb="15">
      <t>サラ</t>
    </rPh>
    <rPh sb="16" eb="17">
      <t>ツウ</t>
    </rPh>
    <rPh sb="18" eb="19">
      <t>チ</t>
    </rPh>
    <rPh sb="20" eb="21">
      <t>ショ</t>
    </rPh>
    <phoneticPr fontId="4"/>
  </si>
  <si>
    <t>株式会社△△コンサルタント</t>
    <rPh sb="0" eb="4">
      <t>カブシキガイシャ</t>
    </rPh>
    <phoneticPr fontId="2"/>
  </si>
  <si>
    <t>管理　三郎</t>
    <rPh sb="0" eb="2">
      <t>カンリ</t>
    </rPh>
    <rPh sb="3" eb="5">
      <t>サブロウ</t>
    </rPh>
    <phoneticPr fontId="2"/>
  </si>
  <si>
    <t>現場　五郎</t>
    <rPh sb="0" eb="2">
      <t>ゲンバ</t>
    </rPh>
    <rPh sb="3" eb="5">
      <t>ゴロウ</t>
    </rPh>
    <phoneticPr fontId="2"/>
  </si>
  <si>
    <t>（受注者）</t>
    <rPh sb="1" eb="4">
      <t>ジュチュウシャ</t>
    </rPh>
    <phoneticPr fontId="4"/>
  </si>
  <si>
    <t>（請求者）</t>
    <rPh sb="1" eb="4">
      <t>セイキュウシャ</t>
    </rPh>
    <phoneticPr fontId="4"/>
  </si>
  <si>
    <t>注）（　　　）には１、２又は４を記入する。</t>
    <rPh sb="0" eb="1">
      <t>チュウ</t>
    </rPh>
    <rPh sb="12" eb="13">
      <t>マタ</t>
    </rPh>
    <rPh sb="16" eb="18">
      <t>キニュウ</t>
    </rPh>
    <phoneticPr fontId="4"/>
  </si>
  <si>
    <t>（被請求者）</t>
    <rPh sb="1" eb="2">
      <t>ヒ</t>
    </rPh>
    <rPh sb="2" eb="5">
      <t>セイキュウシャ</t>
    </rPh>
    <phoneticPr fontId="2"/>
  </si>
  <si>
    <t>契約書第12条第（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4"/>
  </si>
  <si>
    <t>契約書第12条第（　３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4"/>
  </si>
  <si>
    <t>注）（　　　）には３又は５を記入する。</t>
    <rPh sb="0" eb="1">
      <t>チュウ</t>
    </rPh>
    <rPh sb="10" eb="11">
      <t>マタ</t>
    </rPh>
    <rPh sb="14" eb="16">
      <t>キニュウ</t>
    </rPh>
    <phoneticPr fontId="4"/>
  </si>
  <si>
    <t>担当技術者
（現場技術員）</t>
    <rPh sb="0" eb="2">
      <t>タントウ</t>
    </rPh>
    <rPh sb="2" eb="5">
      <t>ギジュツシャ</t>
    </rPh>
    <rPh sb="7" eb="9">
      <t>ゲンバ</t>
    </rPh>
    <rPh sb="9" eb="12">
      <t>ギジュツイン</t>
    </rPh>
    <phoneticPr fontId="2"/>
  </si>
  <si>
    <t>（現場技術員）
担当技術者</t>
    <rPh sb="1" eb="3">
      <t>ゲンバ</t>
    </rPh>
    <rPh sb="3" eb="6">
      <t>ギジュツイン</t>
    </rPh>
    <rPh sb="8" eb="10">
      <t>タントウ</t>
    </rPh>
    <rPh sb="10" eb="13">
      <t>ギジュツシャ</t>
    </rPh>
    <phoneticPr fontId="2"/>
  </si>
  <si>
    <t>建設工事請負契約書第９条第１項の規定に基づき、通知します。</t>
    <rPh sb="0" eb="2">
      <t>ケンセツ</t>
    </rPh>
    <rPh sb="2" eb="4">
      <t>コウジ</t>
    </rPh>
    <rPh sb="12" eb="13">
      <t>ダイ</t>
    </rPh>
    <rPh sb="14" eb="15">
      <t>コウ</t>
    </rPh>
    <rPh sb="19" eb="20">
      <t>モト</t>
    </rPh>
    <rPh sb="23" eb="25">
      <t>ツウチ</t>
    </rPh>
    <phoneticPr fontId="2"/>
  </si>
  <si>
    <t>管理技術者等変更通知書</t>
    <rPh sb="0" eb="2">
      <t>カンリ</t>
    </rPh>
    <rPh sb="2" eb="5">
      <t>ギジュツシャ</t>
    </rPh>
    <rPh sb="5" eb="6">
      <t>トウ</t>
    </rPh>
    <rPh sb="6" eb="8">
      <t>ヘンコウ</t>
    </rPh>
    <rPh sb="8" eb="11">
      <t>ツウチショ</t>
    </rPh>
    <phoneticPr fontId="2"/>
  </si>
  <si>
    <t>沖縄県土木建築部</t>
    <rPh sb="0" eb="3">
      <t>オキナワケン</t>
    </rPh>
    <rPh sb="3" eb="5">
      <t>ドボク</t>
    </rPh>
    <rPh sb="5" eb="8">
      <t>ケンチクブ</t>
    </rPh>
    <phoneticPr fontId="4"/>
  </si>
  <si>
    <t>〔　材 料 調 合　・　施 工　〕　通 知 書</t>
    <rPh sb="2" eb="3">
      <t>ザイ</t>
    </rPh>
    <rPh sb="4" eb="5">
      <t>リョウ</t>
    </rPh>
    <rPh sb="6" eb="7">
      <t>チョウ</t>
    </rPh>
    <rPh sb="8" eb="9">
      <t>ゴウ</t>
    </rPh>
    <rPh sb="12" eb="13">
      <t>シ</t>
    </rPh>
    <rPh sb="14" eb="15">
      <t>コウ</t>
    </rPh>
    <rPh sb="18" eb="19">
      <t>ツウ</t>
    </rPh>
    <rPh sb="20" eb="21">
      <t>チ</t>
    </rPh>
    <rPh sb="22" eb="23">
      <t>ショ</t>
    </rPh>
    <phoneticPr fontId="4"/>
  </si>
  <si>
    <t>〔材料調合・施工〕通知書</t>
    <rPh sb="1" eb="3">
      <t>ザイリョウ</t>
    </rPh>
    <rPh sb="3" eb="5">
      <t>チョウゴウ</t>
    </rPh>
    <rPh sb="6" eb="8">
      <t>セコウ</t>
    </rPh>
    <rPh sb="9" eb="12">
      <t>ツウチショ</t>
    </rPh>
    <phoneticPr fontId="2"/>
  </si>
  <si>
    <t>現技　三郎</t>
    <rPh sb="0" eb="1">
      <t>ゲン</t>
    </rPh>
    <rPh sb="1" eb="2">
      <t>ギ</t>
    </rPh>
    <rPh sb="3" eb="5">
      <t>サブロウ</t>
    </rPh>
    <phoneticPr fontId="2"/>
  </si>
  <si>
    <t>現技　四郎</t>
    <rPh sb="0" eb="1">
      <t>ゲン</t>
    </rPh>
    <rPh sb="1" eb="2">
      <t>ギ</t>
    </rPh>
    <rPh sb="3" eb="5">
      <t>シロウ</t>
    </rPh>
    <phoneticPr fontId="2"/>
  </si>
  <si>
    <t>管理技術者等</t>
    <rPh sb="0" eb="2">
      <t>カンリ</t>
    </rPh>
    <rPh sb="2" eb="5">
      <t>ギジュツシャ</t>
    </rPh>
    <rPh sb="5" eb="6">
      <t>トウ</t>
    </rPh>
    <phoneticPr fontId="2"/>
  </si>
  <si>
    <t>発議者</t>
    <rPh sb="0" eb="3">
      <t>ハツギシャ</t>
    </rPh>
    <phoneticPr fontId="4"/>
  </si>
  <si>
    <t>発議年月日</t>
    <rPh sb="0" eb="2">
      <t>ハツギ</t>
    </rPh>
    <rPh sb="2" eb="5">
      <t>ネンガッピ</t>
    </rPh>
    <phoneticPr fontId="4"/>
  </si>
  <si>
    <t>発注者</t>
    <rPh sb="0" eb="3">
      <t>ハッチュウシャ</t>
    </rPh>
    <phoneticPr fontId="4"/>
  </si>
  <si>
    <t>受注者</t>
    <rPh sb="0" eb="3">
      <t>ジュチュウシャ</t>
    </rPh>
    <phoneticPr fontId="4"/>
  </si>
  <si>
    <t>建設工事関係標準様式集</t>
    <rPh sb="0" eb="2">
      <t>ケンセツ</t>
    </rPh>
    <rPh sb="2" eb="4">
      <t>コウジ</t>
    </rPh>
    <rPh sb="4" eb="5">
      <t>セキ</t>
    </rPh>
    <rPh sb="5" eb="6">
      <t>カカリ</t>
    </rPh>
    <rPh sb="6" eb="8">
      <t>ヒョウジュン</t>
    </rPh>
    <rPh sb="8" eb="9">
      <t>サマ</t>
    </rPh>
    <rPh sb="9" eb="10">
      <t>シキ</t>
    </rPh>
    <rPh sb="10" eb="11">
      <t>シュウ</t>
    </rPh>
    <phoneticPr fontId="4"/>
  </si>
  <si>
    <t>証　明  欄</t>
  </si>
  <si>
    <t>　　　　　　　</t>
  </si>
  <si>
    <t>　　　　　</t>
  </si>
  <si>
    <t>主任監督員</t>
  </si>
  <si>
    <t>上記精算について調査したところ事実に相違ないことを証明する。</t>
  </si>
  <si>
    <t>※</t>
  </si>
  <si>
    <t>残 数 量</t>
  </si>
  <si>
    <t>使用数量</t>
  </si>
  <si>
    <t>支給数量</t>
  </si>
  <si>
    <t>備　　　　　考</t>
  </si>
  <si>
    <t>　　　数　　　　　　　　量</t>
  </si>
  <si>
    <t>単位</t>
  </si>
  <si>
    <t>規　　格</t>
  </si>
  <si>
    <t>品　　　　目</t>
  </si>
  <si>
    <t>契約年月日</t>
  </si>
  <si>
    <t>記</t>
  </si>
  <si>
    <t>　下記のとおり支給品を精算します。</t>
  </si>
  <si>
    <t>殿</t>
  </si>
  <si>
    <t>沖縄県知事</t>
    <rPh sb="0" eb="3">
      <t>オキナワケン</t>
    </rPh>
    <rPh sb="3" eb="5">
      <t>チジ</t>
    </rPh>
    <phoneticPr fontId="10"/>
  </si>
  <si>
    <t>支　　給　　品　　精　　算　　書</t>
  </si>
  <si>
    <t>品　質　証　明　員　通　知　書</t>
    <rPh sb="0" eb="1">
      <t>ヒン</t>
    </rPh>
    <rPh sb="2" eb="3">
      <t>シツ</t>
    </rPh>
    <rPh sb="4" eb="5">
      <t>アカシ</t>
    </rPh>
    <rPh sb="6" eb="7">
      <t>メイ</t>
    </rPh>
    <rPh sb="8" eb="9">
      <t>イン</t>
    </rPh>
    <phoneticPr fontId="4"/>
  </si>
  <si>
    <t>付けをもって請負契約を締結した</t>
    <rPh sb="0" eb="1">
      <t>ツ</t>
    </rPh>
    <rPh sb="6" eb="8">
      <t>ウケオイ</t>
    </rPh>
    <rPh sb="8" eb="10">
      <t>ケイヤク</t>
    </rPh>
    <rPh sb="11" eb="13">
      <t>テイケツ</t>
    </rPh>
    <phoneticPr fontId="4"/>
  </si>
  <si>
    <t>品質証明員氏名</t>
    <rPh sb="0" eb="2">
      <t>ヒンシツ</t>
    </rPh>
    <rPh sb="2" eb="4">
      <t>ショウメイ</t>
    </rPh>
    <rPh sb="4" eb="5">
      <t>イン</t>
    </rPh>
    <rPh sb="5" eb="7">
      <t>シメイ</t>
    </rPh>
    <phoneticPr fontId="4"/>
  </si>
  <si>
    <t>生年月日　　　　　　　　　年　　　　　　月　　　　　　　日</t>
    <rPh sb="0" eb="2">
      <t>セイネン</t>
    </rPh>
    <rPh sb="2" eb="4">
      <t>ガッピ</t>
    </rPh>
    <rPh sb="13" eb="14">
      <t>ネン</t>
    </rPh>
    <rPh sb="20" eb="21">
      <t>ガツ</t>
    </rPh>
    <rPh sb="28" eb="29">
      <t>ニチ</t>
    </rPh>
    <phoneticPr fontId="4"/>
  </si>
  <si>
    <t>資格</t>
    <rPh sb="0" eb="2">
      <t>シカク</t>
    </rPh>
    <phoneticPr fontId="4"/>
  </si>
  <si>
    <t>経歴</t>
    <rPh sb="0" eb="2">
      <t>ケイレキ</t>
    </rPh>
    <phoneticPr fontId="4"/>
  </si>
  <si>
    <t>職名</t>
    <rPh sb="0" eb="2">
      <t>ショクメイ</t>
    </rPh>
    <phoneticPr fontId="4"/>
  </si>
  <si>
    <t>工期</t>
    <rPh sb="0" eb="2">
      <t>コウキ</t>
    </rPh>
    <phoneticPr fontId="4"/>
  </si>
  <si>
    <t>従事期間</t>
    <rPh sb="0" eb="2">
      <t>ジュウジ</t>
    </rPh>
    <rPh sb="2" eb="4">
      <t>キカン</t>
    </rPh>
    <phoneticPr fontId="4"/>
  </si>
  <si>
    <t>計</t>
    <rPh sb="0" eb="1">
      <t>ケイ</t>
    </rPh>
    <phoneticPr fontId="4"/>
  </si>
  <si>
    <t>※「資格者証（写し）」を添付する。</t>
    <rPh sb="7" eb="8">
      <t>ウツ</t>
    </rPh>
    <phoneticPr fontId="4"/>
  </si>
  <si>
    <t>（現場代理人氏名）</t>
    <rPh sb="1" eb="3">
      <t>ゲンバ</t>
    </rPh>
    <rPh sb="3" eb="5">
      <t>ダイリ</t>
    </rPh>
    <rPh sb="5" eb="6">
      <t>ニン</t>
    </rPh>
    <rPh sb="6" eb="8">
      <t>シメイ</t>
    </rPh>
    <phoneticPr fontId="13"/>
  </si>
  <si>
    <t>印</t>
    <rPh sb="0" eb="1">
      <t>イン</t>
    </rPh>
    <phoneticPr fontId="13"/>
  </si>
  <si>
    <t>1．監督職員に提出</t>
    <rPh sb="7" eb="9">
      <t>テイシュツ</t>
    </rPh>
    <phoneticPr fontId="13"/>
  </si>
  <si>
    <t>受注者　（住所）</t>
    <rPh sb="0" eb="2">
      <t>ジュチュウ</t>
    </rPh>
    <rPh sb="2" eb="3">
      <t>シャ</t>
    </rPh>
    <phoneticPr fontId="13"/>
  </si>
  <si>
    <t>（現場代理人氏名）</t>
    <phoneticPr fontId="13"/>
  </si>
  <si>
    <t>工事名</t>
    <phoneticPr fontId="13"/>
  </si>
  <si>
    <t>受領年月日</t>
  </si>
  <si>
    <t>物品名又は機械名</t>
    <phoneticPr fontId="13"/>
  </si>
  <si>
    <t>亡失・き損等の日時
及び時間と場所</t>
    <phoneticPr fontId="13"/>
  </si>
  <si>
    <t>事故の原因
及び処置状況</t>
    <phoneticPr fontId="13"/>
  </si>
  <si>
    <t>賠　　償　　額</t>
  </si>
  <si>
    <t>　　　(注)　</t>
  </si>
  <si>
    <t>1．</t>
    <phoneticPr fontId="13"/>
  </si>
  <si>
    <t>監督職員に提出</t>
    <rPh sb="5" eb="7">
      <t>テイシュツ</t>
    </rPh>
    <phoneticPr fontId="13"/>
  </si>
  <si>
    <t>2．</t>
    <phoneticPr fontId="13"/>
  </si>
  <si>
    <t>1 事故の概要及び処置状況は別紙とし、詳細に記入すること。</t>
    <phoneticPr fontId="13"/>
  </si>
  <si>
    <t>2 必要により図面、写真、賠償見積書及び証明書を添付すること。</t>
    <phoneticPr fontId="13"/>
  </si>
  <si>
    <t>3．</t>
    <phoneticPr fontId="13"/>
  </si>
  <si>
    <t>貸与品、支給品、亡失、き損は該当するもののみ記入すること。</t>
    <rPh sb="0" eb="2">
      <t>タイヨ</t>
    </rPh>
    <rPh sb="2" eb="3">
      <t>ヒン</t>
    </rPh>
    <rPh sb="4" eb="6">
      <t>シキュウ</t>
    </rPh>
    <rPh sb="6" eb="7">
      <t>ヒン</t>
    </rPh>
    <rPh sb="8" eb="9">
      <t>モウ</t>
    </rPh>
    <rPh sb="9" eb="10">
      <t>シツ</t>
    </rPh>
    <rPh sb="12" eb="13">
      <t>ソン</t>
    </rPh>
    <rPh sb="14" eb="16">
      <t>ガイトウ</t>
    </rPh>
    <rPh sb="22" eb="24">
      <t>キニュウ</t>
    </rPh>
    <phoneticPr fontId="13"/>
  </si>
  <si>
    <t>第16－2号様式</t>
    <rPh sb="0" eb="1">
      <t>ダイ</t>
    </rPh>
    <rPh sb="5" eb="6">
      <t>ゴウ</t>
    </rPh>
    <phoneticPr fontId="13"/>
  </si>
  <si>
    <t>　　工事請負契約書第15条第3項(第9項)に基づき、下記のとおり貸与品を借用（返納）する。</t>
    <rPh sb="2" eb="4">
      <t>コウジ</t>
    </rPh>
    <rPh sb="4" eb="6">
      <t>ウケオイ</t>
    </rPh>
    <rPh sb="6" eb="9">
      <t>ケイヤクショ</t>
    </rPh>
    <rPh sb="9" eb="10">
      <t>ダイ</t>
    </rPh>
    <rPh sb="12" eb="13">
      <t>ジョウ</t>
    </rPh>
    <rPh sb="13" eb="14">
      <t>ダイ</t>
    </rPh>
    <rPh sb="15" eb="16">
      <t>コウ</t>
    </rPh>
    <rPh sb="22" eb="23">
      <t>モト</t>
    </rPh>
    <phoneticPr fontId="13"/>
  </si>
  <si>
    <t>工 事 名</t>
  </si>
  <si>
    <t>契約年月日</t>
    <rPh sb="0" eb="2">
      <t>ケイヤク</t>
    </rPh>
    <rPh sb="2" eb="5">
      <t>ネンガッピ</t>
    </rPh>
    <phoneticPr fontId="13"/>
  </si>
  <si>
    <t>品目</t>
    <phoneticPr fontId="13"/>
  </si>
  <si>
    <t>単位</t>
    <phoneticPr fontId="13"/>
  </si>
  <si>
    <t>数量</t>
    <phoneticPr fontId="13"/>
  </si>
  <si>
    <t>貸与期間</t>
  </si>
  <si>
    <t>受領場所</t>
    <rPh sb="0" eb="2">
      <t>ジュリョウ</t>
    </rPh>
    <phoneticPr fontId="13"/>
  </si>
  <si>
    <t>返納場所</t>
    <rPh sb="0" eb="2">
      <t>ヘンノウ</t>
    </rPh>
    <phoneticPr fontId="13"/>
  </si>
  <si>
    <t>貸与条件</t>
  </si>
  <si>
    <t>備考</t>
    <phoneticPr fontId="13"/>
  </si>
  <si>
    <t>(注)</t>
  </si>
  <si>
    <t>2．借用（返納）の文字は該当するもののみ記入すること。</t>
    <rPh sb="2" eb="4">
      <t>シャクヨウ</t>
    </rPh>
    <rPh sb="5" eb="7">
      <t>ヘンノウ</t>
    </rPh>
    <rPh sb="9" eb="11">
      <t>モジ</t>
    </rPh>
    <rPh sb="12" eb="14">
      <t>ガイトウ</t>
    </rPh>
    <rPh sb="20" eb="22">
      <t>キニュウ</t>
    </rPh>
    <phoneticPr fontId="13"/>
  </si>
  <si>
    <t>3．第3項（第9項）の文字は該当するもののみ記入すること。</t>
    <rPh sb="2" eb="3">
      <t>ダイ</t>
    </rPh>
    <rPh sb="4" eb="5">
      <t>コウ</t>
    </rPh>
    <rPh sb="6" eb="7">
      <t>ダイ</t>
    </rPh>
    <rPh sb="8" eb="9">
      <t>コウ</t>
    </rPh>
    <rPh sb="11" eb="13">
      <t>モジ</t>
    </rPh>
    <rPh sb="14" eb="16">
      <t>ガイトウ</t>
    </rPh>
    <rPh sb="22" eb="24">
      <t>キニュウ</t>
    </rPh>
    <phoneticPr fontId="13"/>
  </si>
  <si>
    <t>第39号様式</t>
    <rPh sb="0" eb="1">
      <t>ダイ</t>
    </rPh>
    <rPh sb="3" eb="4">
      <t>ゴウ</t>
    </rPh>
    <rPh sb="4" eb="6">
      <t>ヨウシキ</t>
    </rPh>
    <phoneticPr fontId="2"/>
  </si>
  <si>
    <t>殿</t>
    <rPh sb="0" eb="1">
      <t>トノ</t>
    </rPh>
    <phoneticPr fontId="14"/>
  </si>
  <si>
    <t>印</t>
    <rPh sb="0" eb="1">
      <t>イン</t>
    </rPh>
    <phoneticPr fontId="14"/>
  </si>
  <si>
    <t>から</t>
  </si>
  <si>
    <t>まで</t>
  </si>
  <si>
    <t>至</t>
    <rPh sb="0" eb="1">
      <t>イタル</t>
    </rPh>
    <phoneticPr fontId="14"/>
  </si>
  <si>
    <t>自</t>
    <rPh sb="0" eb="1">
      <t>ジ</t>
    </rPh>
    <phoneticPr fontId="14"/>
  </si>
  <si>
    <t>支給品精算書</t>
    <rPh sb="0" eb="2">
      <t>シキュウ</t>
    </rPh>
    <rPh sb="2" eb="3">
      <t>ヒン</t>
    </rPh>
    <rPh sb="3" eb="5">
      <t>セイサン</t>
    </rPh>
    <rPh sb="5" eb="6">
      <t>ショ</t>
    </rPh>
    <phoneticPr fontId="2"/>
  </si>
  <si>
    <t>貸与品借用(返納)書</t>
    <rPh sb="0" eb="2">
      <t>タイヨ</t>
    </rPh>
    <rPh sb="2" eb="3">
      <t>ヒン</t>
    </rPh>
    <rPh sb="3" eb="5">
      <t>シャクヨウ</t>
    </rPh>
    <rPh sb="6" eb="8">
      <t>ヘンノウ</t>
    </rPh>
    <rPh sb="9" eb="10">
      <t>ショ</t>
    </rPh>
    <phoneticPr fontId="2"/>
  </si>
  <si>
    <t>亡失き損報告書</t>
    <rPh sb="0" eb="2">
      <t>ボウシツ</t>
    </rPh>
    <rPh sb="3" eb="4">
      <t>ソン</t>
    </rPh>
    <rPh sb="4" eb="7">
      <t>ホウコクショ</t>
    </rPh>
    <phoneticPr fontId="2"/>
  </si>
  <si>
    <t>品質証明員通知書</t>
    <rPh sb="0" eb="2">
      <t>ヒンシツ</t>
    </rPh>
    <rPh sb="2" eb="4">
      <t>ショウメイ</t>
    </rPh>
    <rPh sb="4" eb="5">
      <t>イン</t>
    </rPh>
    <rPh sb="5" eb="8">
      <t>ツウチショ</t>
    </rPh>
    <phoneticPr fontId="2"/>
  </si>
  <si>
    <t>工事のかし修補請求について</t>
    <rPh sb="0" eb="2">
      <t>コウジ</t>
    </rPh>
    <rPh sb="5" eb="6">
      <t>シュウ</t>
    </rPh>
    <rPh sb="6" eb="7">
      <t>ホ</t>
    </rPh>
    <rPh sb="7" eb="9">
      <t>セイキュウ</t>
    </rPh>
    <phoneticPr fontId="2"/>
  </si>
  <si>
    <t>約款第45条関係</t>
    <rPh sb="0" eb="1">
      <t>ヤク</t>
    </rPh>
    <rPh sb="1" eb="2">
      <t>カン</t>
    </rPh>
    <rPh sb="2" eb="3">
      <t>ダイ</t>
    </rPh>
    <rPh sb="5" eb="6">
      <t>ジョウ</t>
    </rPh>
    <rPh sb="6" eb="8">
      <t>カンケイ</t>
    </rPh>
    <phoneticPr fontId="2"/>
  </si>
  <si>
    <t>確認書(かし修補)</t>
    <rPh sb="0" eb="3">
      <t>カクニンショ</t>
    </rPh>
    <rPh sb="6" eb="7">
      <t>シュウ</t>
    </rPh>
    <rPh sb="7" eb="8">
      <t>ホ</t>
    </rPh>
    <phoneticPr fontId="2"/>
  </si>
  <si>
    <t>かし修補引渡書</t>
    <rPh sb="2" eb="3">
      <t>シュウ</t>
    </rPh>
    <rPh sb="3" eb="4">
      <t>ホ</t>
    </rPh>
    <rPh sb="4" eb="6">
      <t>ヒキワタシ</t>
    </rPh>
    <rPh sb="6" eb="7">
      <t>ショ</t>
    </rPh>
    <phoneticPr fontId="2"/>
  </si>
  <si>
    <t>△△建設株式会社</t>
    <rPh sb="2" eb="4">
      <t>ケンセツ</t>
    </rPh>
    <rPh sb="4" eb="8">
      <t>カブシキガイシャ</t>
    </rPh>
    <phoneticPr fontId="2"/>
  </si>
  <si>
    <t>現場　太郎</t>
    <rPh sb="0" eb="2">
      <t>ゲンバ</t>
    </rPh>
    <rPh sb="3" eb="5">
      <t>タロウ</t>
    </rPh>
    <phoneticPr fontId="2"/>
  </si>
  <si>
    <t>○○○○建設工事</t>
    <rPh sb="4" eb="6">
      <t>ケンセツ</t>
    </rPh>
    <rPh sb="6" eb="8">
      <t>コウジ</t>
    </rPh>
    <phoneticPr fontId="2"/>
  </si>
  <si>
    <t>代表取締役　建設　太郎</t>
    <rPh sb="0" eb="2">
      <t>ダイヒョウ</t>
    </rPh>
    <rPh sb="2" eb="5">
      <t>トリシマリヤク</t>
    </rPh>
    <rPh sb="6" eb="8">
      <t>ケンセツ</t>
    </rPh>
    <rPh sb="9" eb="11">
      <t>タロウ</t>
    </rPh>
    <phoneticPr fontId="2"/>
  </si>
  <si>
    <t>○○市○○○丁目○番○号</t>
    <rPh sb="2" eb="3">
      <t>シ</t>
    </rPh>
    <rPh sb="6" eb="8">
      <t>チョウメ</t>
    </rPh>
    <rPh sb="9" eb="10">
      <t>バン</t>
    </rPh>
    <rPh sb="11" eb="12">
      <t>ゴウ</t>
    </rPh>
    <phoneticPr fontId="2"/>
  </si>
  <si>
    <t>タンパー</t>
    <phoneticPr fontId="2"/>
  </si>
  <si>
    <t>台</t>
    <rPh sb="0" eb="1">
      <t>ダイ</t>
    </rPh>
    <phoneticPr fontId="2"/>
  </si>
  <si>
    <t>2012/4/1～
2013/3/31</t>
    <phoneticPr fontId="2"/>
  </si>
  <si>
    <t>○○土木事務所</t>
    <rPh sb="2" eb="4">
      <t>ドボク</t>
    </rPh>
    <rPh sb="4" eb="6">
      <t>ジム</t>
    </rPh>
    <rPh sb="6" eb="7">
      <t>ショ</t>
    </rPh>
    <phoneticPr fontId="2"/>
  </si>
  <si>
    <t>満タン返し</t>
    <rPh sb="0" eb="1">
      <t>マン</t>
    </rPh>
    <rPh sb="3" eb="4">
      <t>ガエ</t>
    </rPh>
    <phoneticPr fontId="2"/>
  </si>
  <si>
    <t>第16－３号様式</t>
    <rPh sb="0" eb="1">
      <t>ダイ</t>
    </rPh>
    <rPh sb="5" eb="6">
      <t>ゴウ</t>
    </rPh>
    <phoneticPr fontId="13"/>
  </si>
  <si>
    <t>　グレーチング</t>
    <phoneticPr fontId="2"/>
  </si>
  <si>
    <t>盗難、施錠を二重にする。</t>
    <rPh sb="0" eb="2">
      <t>トウナン</t>
    </rPh>
    <rPh sb="3" eb="5">
      <t>セジョウ</t>
    </rPh>
    <rPh sb="6" eb="8">
      <t>ニジュウ</t>
    </rPh>
    <phoneticPr fontId="2"/>
  </si>
  <si>
    <t>仲井眞　弘多</t>
    <rPh sb="0" eb="3">
      <t>ナカイマ</t>
    </rPh>
    <rPh sb="4" eb="6">
      <t>ヒロカズ</t>
    </rPh>
    <phoneticPr fontId="2"/>
  </si>
  <si>
    <t>受注者　住　所</t>
    <rPh sb="0" eb="3">
      <t>ジュチュウシャ</t>
    </rPh>
    <rPh sb="4" eb="5">
      <t>ジュウ</t>
    </rPh>
    <rPh sb="6" eb="7">
      <t>ショ</t>
    </rPh>
    <phoneticPr fontId="13"/>
  </si>
  <si>
    <t>下記のとおり〔貸与品　　支給品〕を〔亡失　　き損〕しましたので報告します。</t>
    <rPh sb="0" eb="2">
      <t>カキ</t>
    </rPh>
    <rPh sb="18" eb="20">
      <t>ボウシツ</t>
    </rPh>
    <rPh sb="23" eb="24">
      <t>ソン</t>
    </rPh>
    <rPh sb="31" eb="33">
      <t>ホウコク</t>
    </rPh>
    <phoneticPr fontId="2"/>
  </si>
  <si>
    <t>受注者　住　所</t>
    <rPh sb="0" eb="2">
      <t>ジュチュウ</t>
    </rPh>
    <rPh sb="2" eb="3">
      <t>シャ</t>
    </rPh>
    <phoneticPr fontId="13"/>
  </si>
  <si>
    <t>氏　名</t>
    <rPh sb="0" eb="1">
      <t>シ</t>
    </rPh>
    <rPh sb="2" eb="3">
      <t>メイ</t>
    </rPh>
    <phoneticPr fontId="13"/>
  </si>
  <si>
    <t>〔貸与品　　支給品〕亡　失　き　損　報　告　書</t>
    <phoneticPr fontId="2"/>
  </si>
  <si>
    <t>下記のとおり〔貸与品・支給品〕を〔亡失・き損〕しましたので報告します。</t>
    <rPh sb="0" eb="2">
      <t>カキ</t>
    </rPh>
    <rPh sb="17" eb="19">
      <t>ボウシツ</t>
    </rPh>
    <rPh sb="21" eb="22">
      <t>ソン</t>
    </rPh>
    <rPh sb="29" eb="31">
      <t>ホウコク</t>
    </rPh>
    <phoneticPr fontId="2"/>
  </si>
  <si>
    <t>　</t>
    <phoneticPr fontId="2"/>
  </si>
  <si>
    <t>仲井眞弘多</t>
    <rPh sb="0" eb="3">
      <t>ナカイマ</t>
    </rPh>
    <rPh sb="3" eb="5">
      <t>ヒロカズ</t>
    </rPh>
    <phoneticPr fontId="2"/>
  </si>
  <si>
    <t>　　　　商　号</t>
    <phoneticPr fontId="2"/>
  </si>
  <si>
    <t>工事のかし修補請求について(別紙)</t>
    <rPh sb="0" eb="2">
      <t>コウジ</t>
    </rPh>
    <rPh sb="5" eb="6">
      <t>シュウ</t>
    </rPh>
    <rPh sb="6" eb="7">
      <t>ホ</t>
    </rPh>
    <rPh sb="7" eb="9">
      <t>セイキュウ</t>
    </rPh>
    <rPh sb="14" eb="16">
      <t>ベッシ</t>
    </rPh>
    <phoneticPr fontId="2"/>
  </si>
  <si>
    <t>工 事 名</t>
    <rPh sb="0" eb="1">
      <t>コウ</t>
    </rPh>
    <rPh sb="2" eb="3">
      <t>コト</t>
    </rPh>
    <rPh sb="4" eb="5">
      <t>メイ</t>
    </rPh>
    <phoneticPr fontId="4"/>
  </si>
  <si>
    <t>設計変更による概算増(減)額</t>
    <phoneticPr fontId="4"/>
  </si>
  <si>
    <t>（内消費税額）</t>
    <rPh sb="1" eb="2">
      <t>ウチ</t>
    </rPh>
    <phoneticPr fontId="4"/>
  </si>
  <si>
    <t>(</t>
    <phoneticPr fontId="4"/>
  </si>
  <si>
    <t>円)</t>
    <rPh sb="0" eb="1">
      <t>エン</t>
    </rPh>
    <phoneticPr fontId="4"/>
  </si>
  <si>
    <t>沖縄県知事</t>
    <rPh sb="0" eb="1">
      <t>オキ</t>
    </rPh>
    <rPh sb="1" eb="2">
      <t>ナワ</t>
    </rPh>
    <rPh sb="2" eb="3">
      <t>ケン</t>
    </rPh>
    <rPh sb="3" eb="4">
      <t>チ</t>
    </rPh>
    <rPh sb="4" eb="5">
      <t>コト</t>
    </rPh>
    <phoneticPr fontId="4"/>
  </si>
  <si>
    <t>設計変更の同意について（第○○回）</t>
    <rPh sb="0" eb="2">
      <t>セッケイ</t>
    </rPh>
    <rPh sb="2" eb="4">
      <t>ヘンコウ</t>
    </rPh>
    <rPh sb="5" eb="7">
      <t>ドウイ</t>
    </rPh>
    <rPh sb="12" eb="13">
      <t>ダイ</t>
    </rPh>
    <rPh sb="15" eb="16">
      <t>カイ</t>
    </rPh>
    <phoneticPr fontId="4"/>
  </si>
  <si>
    <t>:</t>
    <phoneticPr fontId="4"/>
  </si>
  <si>
    <t>現工期</t>
  </si>
  <si>
    <t>日間</t>
  </si>
  <si>
    <t>変更工期</t>
    <rPh sb="0" eb="2">
      <t>ヘンコウ</t>
    </rPh>
    <rPh sb="2" eb="4">
      <t>コウキ</t>
    </rPh>
    <phoneticPr fontId="4"/>
  </si>
  <si>
    <t>設計変更･様式2-2</t>
    <rPh sb="0" eb="2">
      <t>セッケイ</t>
    </rPh>
    <rPh sb="2" eb="4">
      <t>ヘンコウ</t>
    </rPh>
    <rPh sb="5" eb="7">
      <t>ヨウシキ</t>
    </rPh>
    <phoneticPr fontId="2"/>
  </si>
  <si>
    <t>設計変更協議・様式２－２</t>
    <rPh sb="0" eb="2">
      <t>セッケイ</t>
    </rPh>
    <rPh sb="2" eb="4">
      <t>ヘンコウ</t>
    </rPh>
    <rPh sb="4" eb="6">
      <t>キョウギ</t>
    </rPh>
    <phoneticPr fontId="4"/>
  </si>
  <si>
    <t>（参考様式２）</t>
    <rPh sb="1" eb="3">
      <t>サンコウ</t>
    </rPh>
    <rPh sb="3" eb="5">
      <t>ヨウシキ</t>
    </rPh>
    <phoneticPr fontId="4"/>
  </si>
  <si>
    <t>（別紙）</t>
    <rPh sb="1" eb="3">
      <t>ベッシ</t>
    </rPh>
    <phoneticPr fontId="4"/>
  </si>
  <si>
    <t>ゆいくる材利用状況報告書</t>
    <rPh sb="4" eb="5">
      <t>ザイ</t>
    </rPh>
    <rPh sb="5" eb="7">
      <t>リヨウ</t>
    </rPh>
    <rPh sb="7" eb="9">
      <t>ジョウキョウ</t>
    </rPh>
    <rPh sb="9" eb="12">
      <t>ホウコクショ</t>
    </rPh>
    <phoneticPr fontId="4"/>
  </si>
  <si>
    <t>工事名：</t>
    <rPh sb="0" eb="3">
      <t>コウジナ</t>
    </rPh>
    <phoneticPr fontId="4"/>
  </si>
  <si>
    <t>県道○号線道路改良工事(その１)</t>
    <rPh sb="0" eb="2">
      <t>ケンドウ</t>
    </rPh>
    <rPh sb="3" eb="5">
      <t>ゴウセン</t>
    </rPh>
    <rPh sb="5" eb="7">
      <t>ドウロ</t>
    </rPh>
    <rPh sb="7" eb="9">
      <t>カイリョウ</t>
    </rPh>
    <rPh sb="9" eb="11">
      <t>コウジ</t>
    </rPh>
    <phoneticPr fontId="4"/>
  </si>
  <si>
    <t>(株)○○建設</t>
    <rPh sb="0" eb="3">
      <t>カブ</t>
    </rPh>
    <rPh sb="5" eb="7">
      <t>ケンセツ</t>
    </rPh>
    <phoneticPr fontId="4"/>
  </si>
  <si>
    <t>完成年月日：</t>
    <rPh sb="0" eb="2">
      <t>カンセイ</t>
    </rPh>
    <rPh sb="2" eb="5">
      <t>ネンガッピ</t>
    </rPh>
    <phoneticPr fontId="4"/>
  </si>
  <si>
    <t>品目</t>
    <rPh sb="0" eb="2">
      <t>ヒンモク</t>
    </rPh>
    <phoneticPr fontId="4"/>
  </si>
  <si>
    <t>工事使用総数量</t>
    <rPh sb="0" eb="2">
      <t>コウジ</t>
    </rPh>
    <rPh sb="2" eb="4">
      <t>シヨウ</t>
    </rPh>
    <rPh sb="4" eb="7">
      <t>ソウスウリョウ</t>
    </rPh>
    <phoneticPr fontId="4"/>
  </si>
  <si>
    <t>ゆいくる材使用数量</t>
    <rPh sb="4" eb="5">
      <t>ザイ</t>
    </rPh>
    <rPh sb="5" eb="7">
      <t>シヨウ</t>
    </rPh>
    <rPh sb="7" eb="9">
      <t>スウリョウ</t>
    </rPh>
    <phoneticPr fontId="4"/>
  </si>
  <si>
    <t>使用率</t>
    <rPh sb="0" eb="2">
      <t>シヨウ</t>
    </rPh>
    <rPh sb="2" eb="3">
      <t>リツ</t>
    </rPh>
    <phoneticPr fontId="4"/>
  </si>
  <si>
    <t>使用総数量</t>
    <rPh sb="0" eb="2">
      <t>シヨウ</t>
    </rPh>
    <rPh sb="2" eb="5">
      <t>ソウスウリョウ</t>
    </rPh>
    <phoneticPr fontId="4"/>
  </si>
  <si>
    <t>細目</t>
    <rPh sb="0" eb="2">
      <t>サイモク</t>
    </rPh>
    <phoneticPr fontId="4"/>
  </si>
  <si>
    <t>数量(A)</t>
    <rPh sb="0" eb="2">
      <t>スウリョウ</t>
    </rPh>
    <phoneticPr fontId="4"/>
  </si>
  <si>
    <t>数量(B)</t>
    <rPh sb="0" eb="2">
      <t>スウリョウ</t>
    </rPh>
    <phoneticPr fontId="4"/>
  </si>
  <si>
    <t>B / A(%)</t>
    <phoneticPr fontId="4"/>
  </si>
  <si>
    <t>1.加熱アスファルト混合物</t>
    <rPh sb="2" eb="4">
      <t>カネツ</t>
    </rPh>
    <rPh sb="10" eb="13">
      <t>コンゴウブツ</t>
    </rPh>
    <phoneticPr fontId="4"/>
  </si>
  <si>
    <t>再生密粒度 20mm</t>
    <rPh sb="0" eb="2">
      <t>サイセイ</t>
    </rPh>
    <rPh sb="2" eb="3">
      <t>ミツ</t>
    </rPh>
    <rPh sb="3" eb="5">
      <t>リュウド</t>
    </rPh>
    <phoneticPr fontId="4"/>
  </si>
  <si>
    <t>ｔ</t>
    <phoneticPr fontId="4"/>
  </si>
  <si>
    <t>ｔ</t>
    <phoneticPr fontId="4"/>
  </si>
  <si>
    <t>再生粗粒度 20mm</t>
    <rPh sb="0" eb="2">
      <t>サイセイ</t>
    </rPh>
    <rPh sb="2" eb="3">
      <t>ソ</t>
    </rPh>
    <rPh sb="3" eb="5">
      <t>リュウド</t>
    </rPh>
    <phoneticPr fontId="4"/>
  </si>
  <si>
    <t>在庫切のため出荷不可能</t>
    <rPh sb="0" eb="2">
      <t>ザイコ</t>
    </rPh>
    <rPh sb="2" eb="3">
      <t>キ</t>
    </rPh>
    <rPh sb="6" eb="8">
      <t>シュッカ</t>
    </rPh>
    <rPh sb="8" eb="11">
      <t>フカノウ</t>
    </rPh>
    <phoneticPr fontId="4"/>
  </si>
  <si>
    <t>再生As安定処理 40mm</t>
    <rPh sb="0" eb="2">
      <t>サイセイ</t>
    </rPh>
    <rPh sb="4" eb="6">
      <t>アンテイ</t>
    </rPh>
    <rPh sb="6" eb="8">
      <t>ショリ</t>
    </rPh>
    <phoneticPr fontId="4"/>
  </si>
  <si>
    <t>再生密粒度 13mm</t>
    <rPh sb="0" eb="2">
      <t>サイセイ</t>
    </rPh>
    <rPh sb="2" eb="3">
      <t>ミツ</t>
    </rPh>
    <rPh sb="3" eb="5">
      <t>リュウド</t>
    </rPh>
    <phoneticPr fontId="4"/>
  </si>
  <si>
    <t>2.路盤材</t>
    <rPh sb="2" eb="5">
      <t>ロバンザイ</t>
    </rPh>
    <phoneticPr fontId="4"/>
  </si>
  <si>
    <t>再生粒調砕石(RM-40)</t>
    <rPh sb="0" eb="2">
      <t>サイセイ</t>
    </rPh>
    <rPh sb="2" eb="3">
      <t>リュウ</t>
    </rPh>
    <rPh sb="3" eb="6">
      <t>チョウサイセキ</t>
    </rPh>
    <phoneticPr fontId="4"/>
  </si>
  <si>
    <t>m3</t>
    <phoneticPr fontId="4"/>
  </si>
  <si>
    <t>再生ｸﾗｯｼｬ-ﾗﾝ(RC-40)</t>
    <rPh sb="0" eb="2">
      <t>サイセイ</t>
    </rPh>
    <phoneticPr fontId="4"/>
  </si>
  <si>
    <t>3.生コンクリート</t>
    <rPh sb="2" eb="3">
      <t>ナマ</t>
    </rPh>
    <phoneticPr fontId="4"/>
  </si>
  <si>
    <t>4.コンクリート二次製品</t>
    <rPh sb="8" eb="10">
      <t>ニジ</t>
    </rPh>
    <rPh sb="10" eb="12">
      <t>セイヒン</t>
    </rPh>
    <phoneticPr fontId="4"/>
  </si>
  <si>
    <t>個</t>
    <rPh sb="0" eb="1">
      <t>コ</t>
    </rPh>
    <phoneticPr fontId="4"/>
  </si>
  <si>
    <t>m2</t>
    <phoneticPr fontId="4"/>
  </si>
  <si>
    <t>境界ブロック</t>
    <rPh sb="0" eb="2">
      <t>キョウカイ</t>
    </rPh>
    <phoneticPr fontId="4"/>
  </si>
  <si>
    <t>ｔ</t>
    <phoneticPr fontId="4"/>
  </si>
  <si>
    <t>5.舗装用ブロック</t>
    <rPh sb="2" eb="5">
      <t>ホソウヨウ</t>
    </rPh>
    <phoneticPr fontId="4"/>
  </si>
  <si>
    <t>ｲﾝﾀｰﾛｯｷﾝｸﾞ・平板等</t>
    <rPh sb="11" eb="13">
      <t>ヘイバン</t>
    </rPh>
    <rPh sb="13" eb="14">
      <t>トウ</t>
    </rPh>
    <phoneticPr fontId="4"/>
  </si>
  <si>
    <t>6.建築用資材</t>
    <rPh sb="2" eb="5">
      <t>ケンチクヨウ</t>
    </rPh>
    <rPh sb="5" eb="6">
      <t>シ</t>
    </rPh>
    <rPh sb="6" eb="7">
      <t>ザイ</t>
    </rPh>
    <phoneticPr fontId="4"/>
  </si>
  <si>
    <t>7.型枠材</t>
    <rPh sb="2" eb="4">
      <t>カタワク</t>
    </rPh>
    <rPh sb="4" eb="5">
      <t>ザイ</t>
    </rPh>
    <phoneticPr fontId="4"/>
  </si>
  <si>
    <t>8.タイル</t>
    <phoneticPr fontId="4"/>
  </si>
  <si>
    <t>9.塩化ビニール管</t>
    <rPh sb="2" eb="4">
      <t>エンカ</t>
    </rPh>
    <rPh sb="8" eb="9">
      <t>カン</t>
    </rPh>
    <phoneticPr fontId="4"/>
  </si>
  <si>
    <t>VP-75、VP-100</t>
    <phoneticPr fontId="4"/>
  </si>
  <si>
    <t>ｍ</t>
    <phoneticPr fontId="4"/>
  </si>
  <si>
    <t>島内にゆいくる材がない</t>
    <rPh sb="0" eb="1">
      <t>シマ</t>
    </rPh>
    <rPh sb="1" eb="2">
      <t>ナイ</t>
    </rPh>
    <rPh sb="7" eb="8">
      <t>ザイ</t>
    </rPh>
    <phoneticPr fontId="4"/>
  </si>
  <si>
    <t>10.木代替材（木質ボード）</t>
    <rPh sb="3" eb="4">
      <t>キ</t>
    </rPh>
    <rPh sb="4" eb="7">
      <t>ダイタイザイ</t>
    </rPh>
    <rPh sb="8" eb="10">
      <t>モクシツ</t>
    </rPh>
    <phoneticPr fontId="4"/>
  </si>
  <si>
    <t>11.鉄筋スペーサ</t>
    <rPh sb="3" eb="5">
      <t>テッキン</t>
    </rPh>
    <phoneticPr fontId="4"/>
  </si>
  <si>
    <t>12.土砂代替材</t>
    <rPh sb="3" eb="5">
      <t>ドシャ</t>
    </rPh>
    <rPh sb="5" eb="8">
      <t>ダイタイザイ</t>
    </rPh>
    <phoneticPr fontId="4"/>
  </si>
  <si>
    <t>汚泥改良土</t>
    <rPh sb="0" eb="2">
      <t>オデイ</t>
    </rPh>
    <rPh sb="2" eb="4">
      <t>カイリョウ</t>
    </rPh>
    <rPh sb="4" eb="5">
      <t>ド</t>
    </rPh>
    <phoneticPr fontId="4"/>
  </si>
  <si>
    <t>m3</t>
    <phoneticPr fontId="4"/>
  </si>
  <si>
    <t>13.土壌改良材･肥料･植生基材</t>
    <rPh sb="3" eb="5">
      <t>ドジョウ</t>
    </rPh>
    <rPh sb="5" eb="8">
      <t>カイリョウザイ</t>
    </rPh>
    <rPh sb="9" eb="11">
      <t>ヒリョウ</t>
    </rPh>
    <rPh sb="12" eb="14">
      <t>ショクセイ</t>
    </rPh>
    <rPh sb="14" eb="16">
      <t>キザイ</t>
    </rPh>
    <phoneticPr fontId="4"/>
  </si>
  <si>
    <t>土壌改良材(無機系)</t>
    <rPh sb="0" eb="2">
      <t>ドジョウ</t>
    </rPh>
    <rPh sb="2" eb="5">
      <t>カイリョウザイ</t>
    </rPh>
    <rPh sb="6" eb="8">
      <t>ムキ</t>
    </rPh>
    <rPh sb="8" eb="9">
      <t>ケイ</t>
    </rPh>
    <phoneticPr fontId="4"/>
  </si>
  <si>
    <t>kg</t>
    <phoneticPr fontId="4"/>
  </si>
  <si>
    <t>土壌改良材(有機系)</t>
    <rPh sb="0" eb="2">
      <t>ドジョウ</t>
    </rPh>
    <rPh sb="2" eb="5">
      <t>カイリョウザイ</t>
    </rPh>
    <rPh sb="6" eb="8">
      <t>ユウキ</t>
    </rPh>
    <rPh sb="8" eb="9">
      <t>ケイ</t>
    </rPh>
    <phoneticPr fontId="4"/>
  </si>
  <si>
    <t>植生基材</t>
    <rPh sb="0" eb="2">
      <t>ショクセイ</t>
    </rPh>
    <rPh sb="2" eb="3">
      <t>モト</t>
    </rPh>
    <rPh sb="3" eb="4">
      <t>ザイ</t>
    </rPh>
    <phoneticPr fontId="4"/>
  </si>
  <si>
    <t>14.瓦</t>
    <rPh sb="3" eb="4">
      <t>カワラ</t>
    </rPh>
    <phoneticPr fontId="4"/>
  </si>
  <si>
    <t>15.防草材</t>
    <rPh sb="3" eb="5">
      <t>ボウソウ</t>
    </rPh>
    <rPh sb="5" eb="6">
      <t>ザイ</t>
    </rPh>
    <phoneticPr fontId="4"/>
  </si>
  <si>
    <t>防草材</t>
    <rPh sb="0" eb="2">
      <t>ボウソウ</t>
    </rPh>
    <rPh sb="2" eb="3">
      <t>ザイ</t>
    </rPh>
    <phoneticPr fontId="4"/>
  </si>
  <si>
    <t>16.歩道等の舗装材</t>
    <rPh sb="3" eb="5">
      <t>ホドウ</t>
    </rPh>
    <rPh sb="5" eb="6">
      <t>トウ</t>
    </rPh>
    <rPh sb="7" eb="9">
      <t>ホソウ</t>
    </rPh>
    <rPh sb="9" eb="10">
      <t>ザイ</t>
    </rPh>
    <phoneticPr fontId="4"/>
  </si>
  <si>
    <t>歩道舗装材</t>
    <rPh sb="0" eb="2">
      <t>ホドウ</t>
    </rPh>
    <rPh sb="2" eb="4">
      <t>ホソウ</t>
    </rPh>
    <rPh sb="4" eb="5">
      <t>ザイ</t>
    </rPh>
    <phoneticPr fontId="4"/>
  </si>
  <si>
    <t>17.鉄鋼製品</t>
    <rPh sb="3" eb="5">
      <t>テッコウ</t>
    </rPh>
    <rPh sb="5" eb="7">
      <t>セイヒン</t>
    </rPh>
    <phoneticPr fontId="4"/>
  </si>
  <si>
    <t>鋳鉄製マンホール蓋</t>
    <rPh sb="0" eb="2">
      <t>チュウテツ</t>
    </rPh>
    <rPh sb="2" eb="3">
      <t>セイ</t>
    </rPh>
    <rPh sb="8" eb="9">
      <t>フタ</t>
    </rPh>
    <phoneticPr fontId="4"/>
  </si>
  <si>
    <t>鉄筋コンクリート用棒鋼</t>
    <rPh sb="0" eb="2">
      <t>テッキン</t>
    </rPh>
    <rPh sb="8" eb="9">
      <t>ヨウ</t>
    </rPh>
    <rPh sb="9" eb="10">
      <t>ボウ</t>
    </rPh>
    <phoneticPr fontId="4"/>
  </si>
  <si>
    <t>ポルトランドセメント</t>
    <phoneticPr fontId="4"/>
  </si>
  <si>
    <t>セメント系固化材</t>
    <rPh sb="4" eb="5">
      <t>ケイ</t>
    </rPh>
    <rPh sb="5" eb="8">
      <t>コカザイ</t>
    </rPh>
    <phoneticPr fontId="4"/>
  </si>
  <si>
    <t>※単位の変更は行わないこと</t>
    <rPh sb="1" eb="3">
      <t>タンイ</t>
    </rPh>
    <rPh sb="4" eb="6">
      <t>ヘンコウ</t>
    </rPh>
    <rPh sb="7" eb="8">
      <t>オコナ</t>
    </rPh>
    <phoneticPr fontId="4"/>
  </si>
  <si>
    <t>（参考様式１）</t>
    <rPh sb="1" eb="3">
      <t>サンコウ</t>
    </rPh>
    <rPh sb="3" eb="5">
      <t>ヨウシキ</t>
    </rPh>
    <phoneticPr fontId="2"/>
  </si>
  <si>
    <t>備　考</t>
    <rPh sb="0" eb="1">
      <t>ソナエ</t>
    </rPh>
    <rPh sb="2" eb="3">
      <t>コウ</t>
    </rPh>
    <phoneticPr fontId="4"/>
  </si>
  <si>
    <t>18.セメント</t>
    <phoneticPr fontId="4"/>
  </si>
  <si>
    <t>受 注 者 名 ：</t>
    <rPh sb="0" eb="1">
      <t>ウケ</t>
    </rPh>
    <rPh sb="2" eb="3">
      <t>チュウ</t>
    </rPh>
    <rPh sb="4" eb="5">
      <t>シャ</t>
    </rPh>
    <rPh sb="6" eb="7">
      <t>メイ</t>
    </rPh>
    <phoneticPr fontId="4"/>
  </si>
  <si>
    <t>２　鋳物製品（グレーチング）に鋼製グレーチングは含まない。</t>
    <rPh sb="2" eb="4">
      <t>イモノ</t>
    </rPh>
    <rPh sb="4" eb="6">
      <t>セイヒン</t>
    </rPh>
    <rPh sb="15" eb="17">
      <t>コウセイ</t>
    </rPh>
    <rPh sb="24" eb="25">
      <t>フク</t>
    </rPh>
    <phoneticPr fontId="2"/>
  </si>
  <si>
    <t>３　県産建設資材を使用していない場合は、理由を書いてください。</t>
    <rPh sb="23" eb="24">
      <t>カ</t>
    </rPh>
    <phoneticPr fontId="2"/>
  </si>
  <si>
    <t>有孔管ＶＵ</t>
    <rPh sb="0" eb="2">
      <t>ユウコウ</t>
    </rPh>
    <rPh sb="2" eb="3">
      <t>カン</t>
    </rPh>
    <phoneticPr fontId="2"/>
  </si>
  <si>
    <t>再生砂</t>
    <rPh sb="0" eb="2">
      <t>サイセイ</t>
    </rPh>
    <rPh sb="2" eb="3">
      <t>スナ</t>
    </rPh>
    <phoneticPr fontId="4"/>
  </si>
  <si>
    <t>下水道用鋳鉄製防護ふた</t>
    <rPh sb="0" eb="3">
      <t>ゲスイドウ</t>
    </rPh>
    <rPh sb="3" eb="4">
      <t>ヨウ</t>
    </rPh>
    <rPh sb="4" eb="7">
      <t>チュウテツセイ</t>
    </rPh>
    <rPh sb="7" eb="9">
      <t>ボウゴ</t>
    </rPh>
    <phoneticPr fontId="4"/>
  </si>
  <si>
    <t>11.プラスチック資材</t>
    <rPh sb="9" eb="11">
      <t>シザイ</t>
    </rPh>
    <phoneticPr fontId="4"/>
  </si>
  <si>
    <t>溶接金網、鉄筋格子</t>
    <rPh sb="0" eb="2">
      <t>ヨウセツ</t>
    </rPh>
    <rPh sb="2" eb="4">
      <t>カナアミ</t>
    </rPh>
    <rPh sb="5" eb="7">
      <t>テッキン</t>
    </rPh>
    <rPh sb="7" eb="9">
      <t>コウシ</t>
    </rPh>
    <phoneticPr fontId="4"/>
  </si>
  <si>
    <t>カナフレックス・難燃カナフレックス</t>
    <rPh sb="8" eb="9">
      <t>ナン</t>
    </rPh>
    <rPh sb="9" eb="10">
      <t>ネン</t>
    </rPh>
    <phoneticPr fontId="2"/>
  </si>
  <si>
    <t>花壇・塀積用化粧ブロック</t>
    <rPh sb="0" eb="2">
      <t>カダン</t>
    </rPh>
    <rPh sb="3" eb="4">
      <t>ヘイ</t>
    </rPh>
    <rPh sb="4" eb="5">
      <t>ツ</t>
    </rPh>
    <rPh sb="5" eb="6">
      <t>ヨウ</t>
    </rPh>
    <rPh sb="6" eb="8">
      <t>ケショウ</t>
    </rPh>
    <phoneticPr fontId="4"/>
  </si>
  <si>
    <t>ｲﾝﾀｰﾛｯｷﾝｸﾞ・平板ブロック等</t>
    <rPh sb="11" eb="13">
      <t>ヘイバン</t>
    </rPh>
    <rPh sb="17" eb="18">
      <t>トウ</t>
    </rPh>
    <phoneticPr fontId="4"/>
  </si>
  <si>
    <t>盛土材</t>
    <rPh sb="0" eb="1">
      <t>モ</t>
    </rPh>
    <rPh sb="1" eb="2">
      <t>ド</t>
    </rPh>
    <rPh sb="2" eb="3">
      <t>ザイ</t>
    </rPh>
    <phoneticPr fontId="4"/>
  </si>
  <si>
    <t>植生基材</t>
    <rPh sb="0" eb="2">
      <t>ショクセイ</t>
    </rPh>
    <rPh sb="2" eb="4">
      <t>キザイ</t>
    </rPh>
    <phoneticPr fontId="4"/>
  </si>
  <si>
    <t>19.コンクリート混和材</t>
    <rPh sb="9" eb="12">
      <t>コンワザイ</t>
    </rPh>
    <phoneticPr fontId="4"/>
  </si>
  <si>
    <t>19.コンクリート混和材</t>
    <rPh sb="9" eb="11">
      <t>コンワ</t>
    </rPh>
    <rPh sb="11" eb="12">
      <t>ザイ</t>
    </rPh>
    <phoneticPr fontId="4"/>
  </si>
  <si>
    <t>監督員　　殿</t>
    <rPh sb="0" eb="2">
      <t>カントク</t>
    </rPh>
    <rPh sb="2" eb="3">
      <t>イン</t>
    </rPh>
    <rPh sb="5" eb="6">
      <t>ドノ</t>
    </rPh>
    <phoneticPr fontId="27"/>
  </si>
  <si>
    <t>　　　　　　　　</t>
    <phoneticPr fontId="27"/>
  </si>
  <si>
    <t>　受注者名 　 　：　</t>
    <phoneticPr fontId="27"/>
  </si>
  <si>
    <t>　　　　　　　　</t>
    <phoneticPr fontId="27"/>
  </si>
  <si>
    <t>(株)○○建設</t>
    <rPh sb="1" eb="2">
      <t>カブ</t>
    </rPh>
    <rPh sb="5" eb="7">
      <t>ケンセツ</t>
    </rPh>
    <phoneticPr fontId="27"/>
  </si>
  <si>
    <t>下 請 業 者 選 定 に つ い て</t>
    <phoneticPr fontId="27"/>
  </si>
  <si>
    <t>工事名：　○○整備工事　　　　　　　　　　　　　　　　　</t>
    <rPh sb="7" eb="9">
      <t>セイビ</t>
    </rPh>
    <rPh sb="9" eb="11">
      <t>コウジ</t>
    </rPh>
    <phoneticPr fontId="27"/>
  </si>
  <si>
    <t>記</t>
    <rPh sb="0" eb="1">
      <t>キ</t>
    </rPh>
    <phoneticPr fontId="27"/>
  </si>
  <si>
    <t>１  下請次数</t>
    <rPh sb="3" eb="5">
      <t>シタウ</t>
    </rPh>
    <rPh sb="5" eb="7">
      <t>ジスウ</t>
    </rPh>
    <phoneticPr fontId="27"/>
  </si>
  <si>
    <t>：</t>
    <phoneticPr fontId="27"/>
  </si>
  <si>
    <t>：２次下請</t>
    <phoneticPr fontId="27"/>
  </si>
  <si>
    <t>２　下請業者名及び氏名</t>
    <rPh sb="4" eb="7">
      <t>ギョウシャメイ</t>
    </rPh>
    <rPh sb="7" eb="8">
      <t>オヨ</t>
    </rPh>
    <rPh sb="9" eb="11">
      <t>シメイ</t>
    </rPh>
    <phoneticPr fontId="27"/>
  </si>
  <si>
    <t>：</t>
  </si>
  <si>
    <t>：○○工業(株)</t>
    <rPh sb="3" eb="5">
      <t>コウギョウ</t>
    </rPh>
    <rPh sb="6" eb="7">
      <t>カブ</t>
    </rPh>
    <phoneticPr fontId="27"/>
  </si>
  <si>
    <t>３　所在地</t>
    <rPh sb="2" eb="5">
      <t>ショザイチ</t>
    </rPh>
    <phoneticPr fontId="27"/>
  </si>
  <si>
    <t>：○○県○○市○○番</t>
    <rPh sb="3" eb="4">
      <t>ケン</t>
    </rPh>
    <rPh sb="6" eb="7">
      <t>シ</t>
    </rPh>
    <rPh sb="9" eb="10">
      <t>バン</t>
    </rPh>
    <phoneticPr fontId="27"/>
  </si>
  <si>
    <t>４　建設業許可番号</t>
  </si>
  <si>
    <t>：・大臣許可      ・知事許可      ・許可なし</t>
  </si>
  <si>
    <t>　　（第                   号）</t>
    <phoneticPr fontId="27"/>
  </si>
  <si>
    <t>　　（第○○○○○○号）</t>
    <phoneticPr fontId="27"/>
  </si>
  <si>
    <t>（下請工事の工種・内容）</t>
  </si>
  <si>
    <t>５　契約額</t>
  </si>
  <si>
    <t>：○○○，○○○，○○○円</t>
    <rPh sb="12" eb="13">
      <t>エン</t>
    </rPh>
    <phoneticPr fontId="27"/>
  </si>
  <si>
    <t>６　契約工期</t>
  </si>
  <si>
    <t>７　担当工事内容</t>
  </si>
  <si>
    <t>：○○工</t>
    <rPh sb="3" eb="4">
      <t>コウ</t>
    </rPh>
    <phoneticPr fontId="27"/>
  </si>
  <si>
    <t>８　県内建設業者を選定しなかった理由</t>
  </si>
  <si>
    <t xml:space="preserve"> 　（具体的に記載すること。）</t>
  </si>
  <si>
    <t>注１）県外下請業者との契約１件毎に作成すること（県内業者の場合は必要なし）。</t>
    <phoneticPr fontId="27"/>
  </si>
  <si>
    <t>注２）当資料は、今後の発注関係事務の円滑化及び適正な予定価格の設定の検討に使用する
　　　ものであり、県内企業との契約を義務付けるものではない。</t>
    <phoneticPr fontId="27"/>
  </si>
  <si>
    <t>下請業者選定について</t>
    <rPh sb="0" eb="2">
      <t>シタウケ</t>
    </rPh>
    <rPh sb="2" eb="4">
      <t>ギョウシャ</t>
    </rPh>
    <rPh sb="4" eb="6">
      <t>センテイ</t>
    </rPh>
    <phoneticPr fontId="2"/>
  </si>
  <si>
    <t>３　本制度に一括有期事業として加入している受注者、その他の共済、保</t>
    <rPh sb="2" eb="5">
      <t>ホンセイド</t>
    </rPh>
    <rPh sb="6" eb="8">
      <t>イッカツ</t>
    </rPh>
    <rPh sb="8" eb="10">
      <t>ユウキ</t>
    </rPh>
    <rPh sb="10" eb="12">
      <t>ジギョウ</t>
    </rPh>
    <rPh sb="15" eb="17">
      <t>カニュウ</t>
    </rPh>
    <rPh sb="21" eb="24">
      <t>ジュチュウシャ</t>
    </rPh>
    <rPh sb="27" eb="28">
      <t>タ</t>
    </rPh>
    <rPh sb="29" eb="31">
      <t>キョウサイ</t>
    </rPh>
    <rPh sb="32" eb="33">
      <t>タモツ</t>
    </rPh>
    <phoneticPr fontId="4"/>
  </si>
  <si>
    <t>○○○○○○○○○○○○</t>
    <phoneticPr fontId="2"/>
  </si>
  <si>
    <t>○○○市◆◆</t>
    <rPh sb="3" eb="4">
      <t>シ</t>
    </rPh>
    <phoneticPr fontId="2"/>
  </si>
  <si>
    <t>第１号（変更）様式（建設工事請負契約約款第９条関係）</t>
    <rPh sb="0" eb="1">
      <t>ダイ</t>
    </rPh>
    <rPh sb="2" eb="3">
      <t>ゴウ</t>
    </rPh>
    <rPh sb="7" eb="9">
      <t>ヨウシキ</t>
    </rPh>
    <rPh sb="10" eb="12">
      <t>ケンセツ</t>
    </rPh>
    <rPh sb="12" eb="14">
      <t>コウジ</t>
    </rPh>
    <rPh sb="14" eb="16">
      <t>ウケオイ</t>
    </rPh>
    <rPh sb="18" eb="20">
      <t>ヤッカン</t>
    </rPh>
    <rPh sb="20" eb="21">
      <t>ダイ</t>
    </rPh>
    <rPh sb="22" eb="23">
      <t>ジョウ</t>
    </rPh>
    <rPh sb="23" eb="25">
      <t>カンケイ</t>
    </rPh>
    <phoneticPr fontId="2"/>
  </si>
  <si>
    <t>主任</t>
    <rPh sb="0" eb="2">
      <t>シュニン</t>
    </rPh>
    <phoneticPr fontId="2"/>
  </si>
  <si>
    <t>主任　四郎</t>
    <rPh sb="0" eb="2">
      <t>シュニン</t>
    </rPh>
    <rPh sb="3" eb="5">
      <t>シロウ</t>
    </rPh>
    <phoneticPr fontId="2"/>
  </si>
  <si>
    <t>班長　三郎</t>
    <rPh sb="0" eb="2">
      <t>ハンチョウ</t>
    </rPh>
    <rPh sb="3" eb="5">
      <t>サブロウ</t>
    </rPh>
    <phoneticPr fontId="2"/>
  </si>
  <si>
    <t>班長</t>
    <rPh sb="0" eb="2">
      <t>ハンチョウ</t>
    </rPh>
    <phoneticPr fontId="2"/>
  </si>
  <si>
    <t>新任者</t>
    <rPh sb="0" eb="2">
      <t>シンニン</t>
    </rPh>
    <rPh sb="2" eb="3">
      <t>シャ</t>
    </rPh>
    <phoneticPr fontId="2"/>
  </si>
  <si>
    <t>旧任者</t>
    <rPh sb="0" eb="1">
      <t>キュウ</t>
    </rPh>
    <rPh sb="1" eb="2">
      <t>ニン</t>
    </rPh>
    <rPh sb="2" eb="3">
      <t>シャ</t>
    </rPh>
    <phoneticPr fontId="2"/>
  </si>
  <si>
    <t>施行番号</t>
    <rPh sb="0" eb="2">
      <t>セコウ</t>
    </rPh>
    <rPh sb="2" eb="4">
      <t>バンゴウ</t>
    </rPh>
    <phoneticPr fontId="4"/>
  </si>
  <si>
    <t>工事名</t>
    <rPh sb="0" eb="1">
      <t>コウ</t>
    </rPh>
    <rPh sb="1" eb="2">
      <t>コト</t>
    </rPh>
    <rPh sb="2" eb="3">
      <t>メイ</t>
    </rPh>
    <phoneticPr fontId="4"/>
  </si>
  <si>
    <t>通　　知　　書</t>
    <rPh sb="0" eb="1">
      <t>ツウ</t>
    </rPh>
    <rPh sb="3" eb="4">
      <t>チ</t>
    </rPh>
    <rPh sb="6" eb="7">
      <t>ショ</t>
    </rPh>
    <phoneticPr fontId="4"/>
  </si>
  <si>
    <t>沖縄県知事</t>
  </si>
  <si>
    <t>　※特定行政庁へ提出する場合は、各市長あて</t>
    <rPh sb="2" eb="4">
      <t>トクテイ</t>
    </rPh>
    <rPh sb="4" eb="7">
      <t>ギョウセイチョウ</t>
    </rPh>
    <rPh sb="8" eb="10">
      <t>テイシュツ</t>
    </rPh>
    <rPh sb="12" eb="14">
      <t>バアイ</t>
    </rPh>
    <rPh sb="16" eb="17">
      <t>カク</t>
    </rPh>
    <rPh sb="17" eb="19">
      <t>シチョウ</t>
    </rPh>
    <phoneticPr fontId="4"/>
  </si>
  <si>
    <t>発注者職氏名</t>
  </si>
  <si>
    <t>住所</t>
  </si>
  <si>
    <t>連絡先</t>
  </si>
  <si>
    <t>所属名</t>
  </si>
  <si>
    <t>フリガナ</t>
  </si>
  <si>
    <t>担当者職氏名</t>
  </si>
  <si>
    <t>電話番号</t>
  </si>
  <si>
    <t>工事の名称</t>
  </si>
  <si>
    <t>工事の場所</t>
  </si>
  <si>
    <t>工事の内容</t>
  </si>
  <si>
    <t>工事の概要</t>
  </si>
  <si>
    <t>工事の種類</t>
  </si>
  <si>
    <t>□</t>
  </si>
  <si>
    <t>建築物に係る解体工事</t>
  </si>
  <si>
    <t>建築物に係る新築又は増築の工事</t>
  </si>
  <si>
    <t>建築物に係る新築工事であって新築又は増築の工事に該当しないもの</t>
  </si>
  <si>
    <t>建築物以外のものに係る解体工事又は新築工事等</t>
    <phoneticPr fontId="4"/>
  </si>
  <si>
    <t>(                        )</t>
    <phoneticPr fontId="4"/>
  </si>
  <si>
    <t>注1</t>
    <phoneticPr fontId="4"/>
  </si>
  <si>
    <t>工事の規模</t>
    <rPh sb="3" eb="5">
      <t>キボ</t>
    </rPh>
    <phoneticPr fontId="4"/>
  </si>
  <si>
    <t>階数</t>
  </si>
  <si>
    <t>工事対象床面積</t>
  </si>
  <si>
    <t>請負代金</t>
  </si>
  <si>
    <t>万円(税込)</t>
  </si>
  <si>
    <t>建築物以外のものに係る解体工事又は新築工事等</t>
  </si>
  <si>
    <t>有害物質（石綿、PCB等）の有無</t>
    <rPh sb="0" eb="2">
      <t>ユウガイ</t>
    </rPh>
    <rPh sb="2" eb="4">
      <t>ブッシツ</t>
    </rPh>
    <rPh sb="5" eb="7">
      <t>イシワタ</t>
    </rPh>
    <rPh sb="11" eb="12">
      <t>トウ</t>
    </rPh>
    <rPh sb="14" eb="16">
      <t>ウム</t>
    </rPh>
    <phoneticPr fontId="4"/>
  </si>
  <si>
    <t>有</t>
    <rPh sb="0" eb="1">
      <t>ア</t>
    </rPh>
    <phoneticPr fontId="4"/>
  </si>
  <si>
    <t>（　　　　　　　　）</t>
    <phoneticPr fontId="4"/>
  </si>
  <si>
    <t>無</t>
    <rPh sb="0" eb="1">
      <t>ナ</t>
    </rPh>
    <phoneticPr fontId="4"/>
  </si>
  <si>
    <t>工期</t>
  </si>
  <si>
    <t>～</t>
  </si>
  <si>
    <t>工事着手予定日：</t>
  </si>
  <si>
    <t>フリガナ</t>
    <phoneticPr fontId="4"/>
  </si>
  <si>
    <t>受</t>
    <rPh sb="0" eb="1">
      <t>ジュ</t>
    </rPh>
    <phoneticPr fontId="4"/>
  </si>
  <si>
    <t>会社名</t>
  </si>
  <si>
    <t>現場代理人氏名</t>
  </si>
  <si>
    <t>注</t>
    <rPh sb="0" eb="1">
      <t>チュウ</t>
    </rPh>
    <phoneticPr fontId="4"/>
  </si>
  <si>
    <t>所在地</t>
  </si>
  <si>
    <t>〒</t>
  </si>
  <si>
    <t>者</t>
  </si>
  <si>
    <t>ＦＡＸ</t>
  </si>
  <si>
    <t>※受付番号：</t>
    <phoneticPr fontId="4"/>
  </si>
  <si>
    <t>注１）「建築物以外のものに係る解体工事又は新築工事等」の場合は、工事の具体的な種類を記入する。（例：舗装、築堤、土地改良等）</t>
    <rPh sb="0" eb="1">
      <t>チュウ</t>
    </rPh>
    <rPh sb="28" eb="30">
      <t>バアイ</t>
    </rPh>
    <rPh sb="32" eb="34">
      <t>コウジ</t>
    </rPh>
    <rPh sb="35" eb="38">
      <t>グタイテキ</t>
    </rPh>
    <rPh sb="39" eb="41">
      <t>シュルイ</t>
    </rPh>
    <rPh sb="42" eb="44">
      <t>キニュウ</t>
    </rPh>
    <rPh sb="48" eb="49">
      <t>レイ</t>
    </rPh>
    <rPh sb="50" eb="52">
      <t>ホソウ</t>
    </rPh>
    <rPh sb="53" eb="55">
      <t>チクテイ</t>
    </rPh>
    <rPh sb="56" eb="58">
      <t>トチ</t>
    </rPh>
    <rPh sb="58" eb="60">
      <t>カイリョウ</t>
    </rPh>
    <rPh sb="60" eb="61">
      <t>トウ</t>
    </rPh>
    <phoneticPr fontId="4"/>
  </si>
  <si>
    <t>（注１の補足説明）具体的な工事の種類の例</t>
    <rPh sb="1" eb="2">
      <t>チュウ</t>
    </rPh>
    <rPh sb="4" eb="6">
      <t>ホソク</t>
    </rPh>
    <rPh sb="6" eb="8">
      <t>セツメイ</t>
    </rPh>
    <rPh sb="9" eb="12">
      <t>グタイテキ</t>
    </rPh>
    <rPh sb="13" eb="15">
      <t>コウジ</t>
    </rPh>
    <rPh sb="16" eb="18">
      <t>シュルイ</t>
    </rPh>
    <rPh sb="19" eb="20">
      <t>レイ</t>
    </rPh>
    <phoneticPr fontId="4"/>
  </si>
  <si>
    <t>河川関係工事</t>
    <rPh sb="0" eb="2">
      <t>カセン</t>
    </rPh>
    <rPh sb="2" eb="4">
      <t>カンケイ</t>
    </rPh>
    <rPh sb="4" eb="6">
      <t>コウジ</t>
    </rPh>
    <phoneticPr fontId="4"/>
  </si>
  <si>
    <t>築堤、護岸、浚渫、ダム、砂防、その他</t>
    <rPh sb="0" eb="2">
      <t>チクテイ</t>
    </rPh>
    <rPh sb="3" eb="5">
      <t>ゴガン</t>
    </rPh>
    <rPh sb="6" eb="8">
      <t>シュンセツ</t>
    </rPh>
    <rPh sb="12" eb="14">
      <t>サボウ</t>
    </rPh>
    <rPh sb="17" eb="18">
      <t>タ</t>
    </rPh>
    <phoneticPr fontId="4"/>
  </si>
  <si>
    <t>海岸工事</t>
    <rPh sb="0" eb="2">
      <t>カイガン</t>
    </rPh>
    <rPh sb="2" eb="4">
      <t>コウジ</t>
    </rPh>
    <phoneticPr fontId="4"/>
  </si>
  <si>
    <t>道路関係工事</t>
    <rPh sb="0" eb="2">
      <t>ドウロ</t>
    </rPh>
    <rPh sb="2" eb="4">
      <t>カンケイ</t>
    </rPh>
    <rPh sb="4" eb="6">
      <t>コウジ</t>
    </rPh>
    <phoneticPr fontId="4"/>
  </si>
  <si>
    <t>改良、舗装、橋梁、ずい道、維持修繕、共同溝、その他</t>
    <rPh sb="0" eb="2">
      <t>カイリョウ</t>
    </rPh>
    <rPh sb="3" eb="5">
      <t>ホソウ</t>
    </rPh>
    <rPh sb="6" eb="8">
      <t>キョウリョウ</t>
    </rPh>
    <rPh sb="11" eb="12">
      <t>ドウ</t>
    </rPh>
    <rPh sb="13" eb="15">
      <t>イジ</t>
    </rPh>
    <rPh sb="15" eb="17">
      <t>シュウゼン</t>
    </rPh>
    <rPh sb="18" eb="20">
      <t>キョウドウ</t>
    </rPh>
    <rPh sb="20" eb="21">
      <t>ミゾ</t>
    </rPh>
    <rPh sb="24" eb="25">
      <t>タ</t>
    </rPh>
    <phoneticPr fontId="4"/>
  </si>
  <si>
    <t>農林関係工事</t>
    <rPh sb="0" eb="2">
      <t>ノウリン</t>
    </rPh>
    <rPh sb="2" eb="4">
      <t>カンケイ</t>
    </rPh>
    <rPh sb="4" eb="6">
      <t>コウジ</t>
    </rPh>
    <phoneticPr fontId="4"/>
  </si>
  <si>
    <t>土地改良、区画整理、農道、農林その他</t>
    <rPh sb="0" eb="2">
      <t>トチ</t>
    </rPh>
    <rPh sb="2" eb="4">
      <t>カイリョウ</t>
    </rPh>
    <rPh sb="5" eb="7">
      <t>クカク</t>
    </rPh>
    <rPh sb="7" eb="9">
      <t>セイリ</t>
    </rPh>
    <rPh sb="10" eb="12">
      <t>ノウドウ</t>
    </rPh>
    <rPh sb="13" eb="15">
      <t>ノウリン</t>
    </rPh>
    <rPh sb="17" eb="18">
      <t>タ</t>
    </rPh>
    <phoneticPr fontId="4"/>
  </si>
  <si>
    <t>水産関係工事</t>
    <rPh sb="0" eb="2">
      <t>スイサン</t>
    </rPh>
    <rPh sb="2" eb="4">
      <t>カンケイ</t>
    </rPh>
    <rPh sb="4" eb="6">
      <t>コウジ</t>
    </rPh>
    <phoneticPr fontId="4"/>
  </si>
  <si>
    <t>上・工水道関係工事</t>
    <rPh sb="0" eb="1">
      <t>ジョウ</t>
    </rPh>
    <rPh sb="2" eb="3">
      <t>コウ</t>
    </rPh>
    <rPh sb="3" eb="5">
      <t>スイドウ</t>
    </rPh>
    <rPh sb="5" eb="7">
      <t>カンケイ</t>
    </rPh>
    <rPh sb="7" eb="9">
      <t>コウジ</t>
    </rPh>
    <phoneticPr fontId="4"/>
  </si>
  <si>
    <t>土地造成、区画整理関係工事</t>
    <rPh sb="0" eb="2">
      <t>トチ</t>
    </rPh>
    <rPh sb="2" eb="4">
      <t>ゾウセイ</t>
    </rPh>
    <rPh sb="5" eb="7">
      <t>クカク</t>
    </rPh>
    <rPh sb="7" eb="9">
      <t>セイリ</t>
    </rPh>
    <rPh sb="9" eb="11">
      <t>カンケイ</t>
    </rPh>
    <rPh sb="11" eb="13">
      <t>コウジ</t>
    </rPh>
    <phoneticPr fontId="4"/>
  </si>
  <si>
    <t>公園関係工事</t>
    <rPh sb="0" eb="2">
      <t>コウエン</t>
    </rPh>
    <rPh sb="2" eb="4">
      <t>カンケイ</t>
    </rPh>
    <rPh sb="4" eb="6">
      <t>コウジ</t>
    </rPh>
    <phoneticPr fontId="4"/>
  </si>
  <si>
    <t>下水道関係工事</t>
    <rPh sb="0" eb="3">
      <t>ゲスイドウ</t>
    </rPh>
    <rPh sb="3" eb="5">
      <t>カンケイ</t>
    </rPh>
    <rPh sb="5" eb="7">
      <t>コウジ</t>
    </rPh>
    <phoneticPr fontId="4"/>
  </si>
  <si>
    <t>空港・港湾関係工事</t>
    <rPh sb="0" eb="2">
      <t>クウコウ</t>
    </rPh>
    <rPh sb="3" eb="5">
      <t>コウワン</t>
    </rPh>
    <rPh sb="5" eb="7">
      <t>カンケイ</t>
    </rPh>
    <rPh sb="7" eb="9">
      <t>コウジ</t>
    </rPh>
    <phoneticPr fontId="4"/>
  </si>
  <si>
    <t>空港関係工事、港湾関係工事</t>
    <rPh sb="0" eb="2">
      <t>クウコウ</t>
    </rPh>
    <rPh sb="2" eb="4">
      <t>カンケイ</t>
    </rPh>
    <rPh sb="4" eb="6">
      <t>コウジ</t>
    </rPh>
    <rPh sb="7" eb="9">
      <t>コウワン</t>
    </rPh>
    <rPh sb="9" eb="11">
      <t>カンケイ</t>
    </rPh>
    <rPh sb="11" eb="13">
      <t>コウジ</t>
    </rPh>
    <phoneticPr fontId="4"/>
  </si>
  <si>
    <t>鉄道・軌道関係工事</t>
    <rPh sb="0" eb="2">
      <t>テツドウ</t>
    </rPh>
    <rPh sb="3" eb="5">
      <t>キドウ</t>
    </rPh>
    <rPh sb="5" eb="7">
      <t>カンケイ</t>
    </rPh>
    <rPh sb="7" eb="9">
      <t>コウジ</t>
    </rPh>
    <phoneticPr fontId="4"/>
  </si>
  <si>
    <t>災害復旧関係工事</t>
    <rPh sb="0" eb="2">
      <t>サイガイ</t>
    </rPh>
    <rPh sb="2" eb="4">
      <t>フッキュウ</t>
    </rPh>
    <rPh sb="4" eb="6">
      <t>カンケイ</t>
    </rPh>
    <rPh sb="6" eb="8">
      <t>コウジ</t>
    </rPh>
    <phoneticPr fontId="4"/>
  </si>
  <si>
    <t>電線路工事</t>
    <rPh sb="0" eb="2">
      <t>デンセン</t>
    </rPh>
    <rPh sb="2" eb="3">
      <t>ロ</t>
    </rPh>
    <rPh sb="3" eb="5">
      <t>コウジ</t>
    </rPh>
    <phoneticPr fontId="4"/>
  </si>
  <si>
    <t>その他公共土木工事</t>
    <rPh sb="2" eb="3">
      <t>タ</t>
    </rPh>
    <rPh sb="3" eb="5">
      <t>コウキョウ</t>
    </rPh>
    <rPh sb="5" eb="7">
      <t>ドボク</t>
    </rPh>
    <rPh sb="7" eb="9">
      <t>コウジ</t>
    </rPh>
    <phoneticPr fontId="4"/>
  </si>
  <si>
    <t>通知書</t>
    <rPh sb="0" eb="3">
      <t>ツウチショ</t>
    </rPh>
    <phoneticPr fontId="2"/>
  </si>
  <si>
    <t>　建設工事に係る資材の再資源化等に関する法律第１１条の規定により、下記のとおり通知します。</t>
    <phoneticPr fontId="2"/>
  </si>
  <si>
    <t>建築物に係る新築工事等であって新築又は増築の工事に該当しないもの</t>
    <rPh sb="10" eb="11">
      <t>トウ</t>
    </rPh>
    <phoneticPr fontId="2"/>
  </si>
  <si>
    <t>様式 17</t>
    <phoneticPr fontId="37"/>
  </si>
  <si>
    <t>ゆいくる材利用状況報告書</t>
    <phoneticPr fontId="37"/>
  </si>
  <si>
    <t>：</t>
    <phoneticPr fontId="37"/>
  </si>
  <si>
    <t>住所</t>
    <rPh sb="0" eb="1">
      <t>ジュウ</t>
    </rPh>
    <rPh sb="1" eb="2">
      <t>ショ</t>
    </rPh>
    <phoneticPr fontId="37"/>
  </si>
  <si>
    <t>代表者名</t>
    <phoneticPr fontId="37"/>
  </si>
  <si>
    <t>　　下記の工事で利用及び利用促進した再生資源について、別添のとおり報告します。</t>
    <rPh sb="10" eb="11">
      <t>オヨ</t>
    </rPh>
    <phoneticPr fontId="37"/>
  </si>
  <si>
    <t>１．</t>
    <phoneticPr fontId="37"/>
  </si>
  <si>
    <t xml:space="preserve">工事名 </t>
    <phoneticPr fontId="37"/>
  </si>
  <si>
    <t>２．</t>
    <phoneticPr fontId="37"/>
  </si>
  <si>
    <t>工事箇所</t>
    <rPh sb="0" eb="2">
      <t>コウジ</t>
    </rPh>
    <rPh sb="2" eb="4">
      <t>カショ</t>
    </rPh>
    <phoneticPr fontId="37"/>
  </si>
  <si>
    <t>３．</t>
    <phoneticPr fontId="37"/>
  </si>
  <si>
    <t>添付資料</t>
    <phoneticPr fontId="37"/>
  </si>
  <si>
    <t>(1)</t>
    <phoneticPr fontId="37"/>
  </si>
  <si>
    <t>「ゆいくる材利用状況報告書(別紙)」</t>
    <rPh sb="5" eb="6">
      <t>ザイ</t>
    </rPh>
    <rPh sb="6" eb="8">
      <t>リヨウ</t>
    </rPh>
    <rPh sb="8" eb="10">
      <t>ジョウキョウ</t>
    </rPh>
    <rPh sb="10" eb="13">
      <t>ホウコクショ</t>
    </rPh>
    <rPh sb="14" eb="16">
      <t>ベッシ</t>
    </rPh>
    <phoneticPr fontId="37"/>
  </si>
  <si>
    <t>(2)</t>
    <phoneticPr fontId="37"/>
  </si>
  <si>
    <t>「再生資源利用実施書」</t>
  </si>
  <si>
    <t>(3)</t>
    <phoneticPr fontId="37"/>
  </si>
  <si>
    <t>「再生資源利用促進実施書」</t>
  </si>
  <si>
    <t>(4)</t>
    <phoneticPr fontId="37"/>
  </si>
  <si>
    <t>「ゆいくる材出荷量証明書」</t>
    <rPh sb="5" eb="6">
      <t>ザイ</t>
    </rPh>
    <phoneticPr fontId="37"/>
  </si>
  <si>
    <t>様式17</t>
    <rPh sb="0" eb="2">
      <t>ヨウシキ</t>
    </rPh>
    <phoneticPr fontId="2"/>
  </si>
  <si>
    <t>現場代理人</t>
  </si>
  <si>
    <t>注意</t>
    <rPh sb="0" eb="2">
      <t>チュウイ</t>
    </rPh>
    <phoneticPr fontId="2"/>
  </si>
  <si>
    <t>・</t>
    <phoneticPr fontId="2"/>
  </si>
  <si>
    <t>色のついているセルに記入してください。</t>
    <rPh sb="0" eb="1">
      <t>イロ</t>
    </rPh>
    <rPh sb="10" eb="12">
      <t>キニュウ</t>
    </rPh>
    <phoneticPr fontId="2"/>
  </si>
  <si>
    <t>工事名等が長い場合、印刷されないおそれがあるので、印刷する前にプレビュー等で確認してください。</t>
    <rPh sb="0" eb="3">
      <t>コウジメイ</t>
    </rPh>
    <rPh sb="3" eb="4">
      <t>トウ</t>
    </rPh>
    <rPh sb="5" eb="6">
      <t>ナガ</t>
    </rPh>
    <rPh sb="7" eb="9">
      <t>バアイ</t>
    </rPh>
    <rPh sb="10" eb="12">
      <t>インサツ</t>
    </rPh>
    <rPh sb="25" eb="27">
      <t>インサツ</t>
    </rPh>
    <rPh sb="29" eb="30">
      <t>マエ</t>
    </rPh>
    <rPh sb="36" eb="37">
      <t>トウ</t>
    </rPh>
    <rPh sb="38" eb="40">
      <t>カクニン</t>
    </rPh>
    <phoneticPr fontId="2"/>
  </si>
  <si>
    <t>当初</t>
  </si>
  <si>
    <t>記入日</t>
    <rPh sb="0" eb="2">
      <t>キニュウ</t>
    </rPh>
    <rPh sb="2" eb="3">
      <t>ビ</t>
    </rPh>
    <phoneticPr fontId="2"/>
  </si>
  <si>
    <t>（発注者）</t>
    <rPh sb="1" eb="4">
      <t>ハッチュウシャ</t>
    </rPh>
    <phoneticPr fontId="2"/>
  </si>
  <si>
    <t>沖縄県知事</t>
    <rPh sb="0" eb="2">
      <t>オキナワ</t>
    </rPh>
    <rPh sb="2" eb="5">
      <t>ケンチジ</t>
    </rPh>
    <phoneticPr fontId="2"/>
  </si>
  <si>
    <t>代表取締役　△△　△△</t>
    <rPh sb="0" eb="2">
      <t>ダイヒョウ</t>
    </rPh>
    <rPh sb="2" eb="5">
      <t>トリシマリヤク</t>
    </rPh>
    <phoneticPr fontId="2"/>
  </si>
  <si>
    <t>契約日</t>
    <rPh sb="0" eb="3">
      <t>ケイヤクビ</t>
    </rPh>
    <phoneticPr fontId="2"/>
  </si>
  <si>
    <t>平成</t>
    <rPh sb="0" eb="2">
      <t>ヘイセイ</t>
    </rPh>
    <phoneticPr fontId="2"/>
  </si>
  <si>
    <t>年</t>
    <rPh sb="0" eb="1">
      <t>ネン</t>
    </rPh>
    <phoneticPr fontId="2"/>
  </si>
  <si>
    <t>月</t>
    <rPh sb="0" eb="1">
      <t>ガツ</t>
    </rPh>
    <phoneticPr fontId="2"/>
  </si>
  <si>
    <t>日</t>
    <rPh sb="0" eb="1">
      <t>ニチ</t>
    </rPh>
    <phoneticPr fontId="2"/>
  </si>
  <si>
    <t>着手日</t>
    <rPh sb="0" eb="2">
      <t>チャクシュ</t>
    </rPh>
    <rPh sb="2" eb="3">
      <t>ビ</t>
    </rPh>
    <phoneticPr fontId="2"/>
  </si>
  <si>
    <t>自</t>
    <rPh sb="0" eb="1">
      <t>ジ</t>
    </rPh>
    <phoneticPr fontId="2"/>
  </si>
  <si>
    <t>至</t>
    <rPh sb="0" eb="1">
      <t>イタ</t>
    </rPh>
    <phoneticPr fontId="2"/>
  </si>
  <si>
    <t>請負代金額</t>
  </si>
  <si>
    <t>現場 太郎</t>
    <rPh sb="0" eb="2">
      <t>ゲンバ</t>
    </rPh>
    <rPh sb="3" eb="5">
      <t>タロウ</t>
    </rPh>
    <phoneticPr fontId="2"/>
  </si>
  <si>
    <r>
      <t xml:space="preserve">主任技術者氏名
</t>
    </r>
    <r>
      <rPr>
        <sz val="10"/>
        <rFont val="ＭＳ Ｐゴシック"/>
        <family val="3"/>
        <charset val="128"/>
      </rPr>
      <t>（監理技術者氏名）</t>
    </r>
    <rPh sb="0" eb="2">
      <t>シュニン</t>
    </rPh>
    <rPh sb="2" eb="5">
      <t>ギジュツシャ</t>
    </rPh>
    <rPh sb="5" eb="7">
      <t>シメイ</t>
    </rPh>
    <phoneticPr fontId="4"/>
  </si>
  <si>
    <t>技術者　次郎</t>
    <rPh sb="0" eb="3">
      <t>ギジュツシャ</t>
    </rPh>
    <rPh sb="4" eb="6">
      <t>ジロウ</t>
    </rPh>
    <phoneticPr fontId="2"/>
  </si>
  <si>
    <t>付で契約した次の工事について、監督員を下記のとおり定めたので、</t>
  </si>
  <si>
    <t>合計</t>
    <rPh sb="0" eb="2">
      <t>ゴウケイ</t>
    </rPh>
    <phoneticPr fontId="2"/>
  </si>
  <si>
    <t>月</t>
    <rPh sb="0" eb="1">
      <t>ツキ</t>
    </rPh>
    <phoneticPr fontId="2"/>
  </si>
  <si>
    <t>工事　に関し、下記のとおり実務の経験を有することに相違ないことを証明します。</t>
  </si>
  <si>
    <t>下記の者は、</t>
    <rPh sb="0" eb="2">
      <t>カキ</t>
    </rPh>
    <rPh sb="3" eb="4">
      <t>モノ</t>
    </rPh>
    <phoneticPr fontId="2"/>
  </si>
  <si>
    <t>工　事　月　報</t>
  </si>
  <si>
    <t>(</t>
    <phoneticPr fontId="2"/>
  </si>
  <si>
    <t>月分）</t>
    <rPh sb="0" eb="1">
      <t>ガツ</t>
    </rPh>
    <rPh sb="1" eb="2">
      <t>ブン</t>
    </rPh>
    <phoneticPr fontId="2"/>
  </si>
  <si>
    <t>◉</t>
  </si>
  <si>
    <t>・</t>
  </si>
  <si>
    <t>（受注者）　住所</t>
    <rPh sb="6" eb="8">
      <t>ジュウショ</t>
    </rPh>
    <phoneticPr fontId="4"/>
  </si>
  <si>
    <t>自</t>
    <rPh sb="0" eb="1">
      <t>ジ</t>
    </rPh>
    <phoneticPr fontId="4"/>
  </si>
  <si>
    <t>至</t>
    <rPh sb="0" eb="1">
      <t>イタ</t>
    </rPh>
    <phoneticPr fontId="4"/>
  </si>
  <si>
    <t>契約書</t>
  </si>
  <si>
    <t>注文書</t>
    <phoneticPr fontId="2"/>
  </si>
  <si>
    <t>競　争</t>
    <rPh sb="0" eb="1">
      <t>セリ</t>
    </rPh>
    <rPh sb="2" eb="3">
      <t>ソウ</t>
    </rPh>
    <phoneticPr fontId="2"/>
  </si>
  <si>
    <t>随　契</t>
    <rPh sb="0" eb="1">
      <t>ズイ</t>
    </rPh>
    <rPh sb="2" eb="3">
      <t>チギリ</t>
    </rPh>
    <phoneticPr fontId="2"/>
  </si>
  <si>
    <t>総合価格</t>
    <rPh sb="0" eb="2">
      <t>ソウゴウ</t>
    </rPh>
    <rPh sb="2" eb="4">
      <t>カカク</t>
    </rPh>
    <phoneticPr fontId="2"/>
  </si>
  <si>
    <t>単位</t>
    <rPh sb="0" eb="2">
      <t>タンイ</t>
    </rPh>
    <phoneticPr fontId="2"/>
  </si>
  <si>
    <t>積算額＋</t>
    <rPh sb="0" eb="2">
      <t>セキサン</t>
    </rPh>
    <rPh sb="2" eb="3">
      <t>ガク</t>
    </rPh>
    <phoneticPr fontId="2"/>
  </si>
  <si>
    <t>第（　１　）項の規定に基づき、下記のとおり是正等の措置を請求します。 　　　　　→現場代理人が不適当</t>
    <rPh sb="8" eb="10">
      <t>キテイ</t>
    </rPh>
    <rPh sb="11" eb="12">
      <t>モト</t>
    </rPh>
    <rPh sb="15" eb="17">
      <t>カキ</t>
    </rPh>
    <rPh sb="21" eb="23">
      <t>ゼセイ</t>
    </rPh>
    <rPh sb="23" eb="24">
      <t>トウ</t>
    </rPh>
    <rPh sb="25" eb="27">
      <t>ソチ</t>
    </rPh>
    <rPh sb="28" eb="30">
      <t>セイキュウ</t>
    </rPh>
    <rPh sb="41" eb="43">
      <t>ゲンバ</t>
    </rPh>
    <rPh sb="43" eb="46">
      <t>ダイリニン</t>
    </rPh>
    <rPh sb="47" eb="50">
      <t>フテキトウ</t>
    </rPh>
    <phoneticPr fontId="4"/>
  </si>
  <si>
    <t>第（　２　）項の規定に基づき、下記のとおり是正等の措置を請求します。　　　　　 →主任(監理)技術者、等が不適当　　</t>
    <rPh sb="8" eb="10">
      <t>キテイ</t>
    </rPh>
    <rPh sb="11" eb="12">
      <t>モト</t>
    </rPh>
    <rPh sb="15" eb="17">
      <t>カキ</t>
    </rPh>
    <rPh sb="21" eb="23">
      <t>ゼセイ</t>
    </rPh>
    <rPh sb="23" eb="24">
      <t>トウ</t>
    </rPh>
    <rPh sb="25" eb="27">
      <t>ソチ</t>
    </rPh>
    <rPh sb="28" eb="30">
      <t>セイキュウ</t>
    </rPh>
    <rPh sb="41" eb="43">
      <t>シュニン</t>
    </rPh>
    <rPh sb="44" eb="46">
      <t>カンリ</t>
    </rPh>
    <rPh sb="47" eb="50">
      <t>ギジュツシャ</t>
    </rPh>
    <rPh sb="51" eb="52">
      <t>トウ</t>
    </rPh>
    <rPh sb="53" eb="56">
      <t>フテキトウ</t>
    </rPh>
    <phoneticPr fontId="4"/>
  </si>
  <si>
    <t>第（　４　）項の規定に基づき、下記のとおり是正等の措置を請求します。　　　　　 →監督員が不適当</t>
    <rPh sb="8" eb="10">
      <t>キテイ</t>
    </rPh>
    <rPh sb="11" eb="12">
      <t>モト</t>
    </rPh>
    <rPh sb="15" eb="17">
      <t>カキ</t>
    </rPh>
    <rPh sb="21" eb="23">
      <t>ゼセイ</t>
    </rPh>
    <rPh sb="23" eb="24">
      <t>トウ</t>
    </rPh>
    <rPh sb="25" eb="27">
      <t>ソチ</t>
    </rPh>
    <rPh sb="28" eb="30">
      <t>セイキュウ</t>
    </rPh>
    <rPh sb="41" eb="43">
      <t>カントク</t>
    </rPh>
    <rPh sb="43" eb="44">
      <t>イン</t>
    </rPh>
    <rPh sb="45" eb="48">
      <t>フテキトウ</t>
    </rPh>
    <phoneticPr fontId="4"/>
  </si>
  <si>
    <t>付で契約した次の工事について、建設工事請負契約書第12条</t>
    <phoneticPr fontId="2"/>
  </si>
  <si>
    <t>付けで是正の措置請求があった次の工事について、建設工事請負</t>
  </si>
  <si>
    <t>契約書第12条第（　５　）項の規定に基づき、下記のとおり是正等の措置結果を通知します。</t>
    <rPh sb="3" eb="4">
      <t>ダイ</t>
    </rPh>
    <rPh sb="6" eb="7">
      <t>ジョウ</t>
    </rPh>
    <rPh sb="7" eb="8">
      <t>ダイ</t>
    </rPh>
    <rPh sb="13" eb="14">
      <t>コウ</t>
    </rPh>
    <rPh sb="15" eb="17">
      <t>キテイ</t>
    </rPh>
    <rPh sb="18" eb="19">
      <t>モト</t>
    </rPh>
    <rPh sb="22" eb="24">
      <t>カキ</t>
    </rPh>
    <rPh sb="28" eb="30">
      <t>ゼセイ</t>
    </rPh>
    <rPh sb="30" eb="31">
      <t>トウ</t>
    </rPh>
    <rPh sb="32" eb="34">
      <t>ソチ</t>
    </rPh>
    <rPh sb="34" eb="36">
      <t>ケッカ</t>
    </rPh>
    <rPh sb="37" eb="39">
      <t>ツウチ</t>
    </rPh>
    <phoneticPr fontId="4"/>
  </si>
  <si>
    <t>時</t>
    <rPh sb="0" eb="1">
      <t>ジ</t>
    </rPh>
    <phoneticPr fontId="2"/>
  </si>
  <si>
    <t>建設工事請負契約書第14条第 （１） 項の規定に基づき立会を要請しましたが立会が</t>
    <phoneticPr fontId="2"/>
  </si>
  <si>
    <t>建設工事請負契約書第14条第 （２） 項の規定に基づき立会を要請しましたが立会が</t>
    <phoneticPr fontId="2"/>
  </si>
  <si>
    <t>付で契約した次の工事における下記 〔 材料調合 ・ 施工 〕 について</t>
  </si>
  <si>
    <t>付で契約した次の工事における下記 材料調合  について</t>
    <phoneticPr fontId="2"/>
  </si>
  <si>
    <t>付で契約した次の工事における下記 施工  について</t>
    <rPh sb="17" eb="19">
      <t>セコウ</t>
    </rPh>
    <phoneticPr fontId="2"/>
  </si>
  <si>
    <t>なかったので、 〔 調合して使用 ・ 施工 〕 します。</t>
  </si>
  <si>
    <t>なかったので、 調合して使用  します。</t>
    <phoneticPr fontId="2"/>
  </si>
  <si>
    <t>なかったので、  施工 します。</t>
    <phoneticPr fontId="2"/>
  </si>
  <si>
    <t>付で請求のあった次の工事における施工条件変更確認については、</t>
  </si>
  <si>
    <t>から 〔 全部 ・ 一部 〕 一時中止します。</t>
    <phoneticPr fontId="2"/>
  </si>
  <si>
    <t>第 （　　） 項の規定に基づき、工期の短縮について下記のとおり請求します。</t>
  </si>
  <si>
    <t>第 （　　） 項の規定に基づき、工期の短縮について下記のとおり請求します。</t>
    <phoneticPr fontId="2"/>
  </si>
  <si>
    <t>付で契約した次の工事について、建設工事請負契約書第 （　　） 条</t>
  </si>
  <si>
    <t>選択↓</t>
    <rPh sb="0" eb="2">
      <t>センタク</t>
    </rPh>
    <phoneticPr fontId="2"/>
  </si>
  <si>
    <t>受注者→発注者</t>
    <rPh sb="0" eb="3">
      <t>ジュチュウシャ</t>
    </rPh>
    <rPh sb="4" eb="7">
      <t>ハッチュウシャ</t>
    </rPh>
    <phoneticPr fontId="2"/>
  </si>
  <si>
    <t>発注者→受注者</t>
    <rPh sb="0" eb="3">
      <t>ハッチュウシャ</t>
    </rPh>
    <rPh sb="4" eb="7">
      <t>ジュチュウシャ</t>
    </rPh>
    <phoneticPr fontId="2"/>
  </si>
  <si>
    <t>第 （１） 項の規定に基づき、下記のとおり請負代金額の変更を請求します。　　　　　　　　　　　→全体スライド</t>
    <rPh sb="0" eb="1">
      <t>ダイ</t>
    </rPh>
    <rPh sb="8" eb="10">
      <t>キテイ</t>
    </rPh>
    <rPh sb="11" eb="12">
      <t>モト</t>
    </rPh>
    <rPh sb="15" eb="17">
      <t>カキ</t>
    </rPh>
    <rPh sb="30" eb="32">
      <t>セイキュウ</t>
    </rPh>
    <rPh sb="48" eb="50">
      <t>ゼンタイ</t>
    </rPh>
    <phoneticPr fontId="4"/>
  </si>
  <si>
    <t>第 （５） 項の規定に基づき、下記のとおり請負代金額の変更を請求します。　　　　　　　　　　　→単品スライド</t>
    <rPh sb="0" eb="1">
      <t>ダイ</t>
    </rPh>
    <rPh sb="8" eb="10">
      <t>キテイ</t>
    </rPh>
    <rPh sb="11" eb="12">
      <t>モト</t>
    </rPh>
    <rPh sb="15" eb="17">
      <t>カキ</t>
    </rPh>
    <rPh sb="30" eb="32">
      <t>セイキュウ</t>
    </rPh>
    <rPh sb="48" eb="50">
      <t>タンピン</t>
    </rPh>
    <phoneticPr fontId="4"/>
  </si>
  <si>
    <t>第 （６） 項の規定に基づき、下記のとおり請負代金額の変更を請求します。　　　　　　　　　　　→インフレスライド</t>
    <rPh sb="0" eb="1">
      <t>ダイ</t>
    </rPh>
    <rPh sb="8" eb="10">
      <t>キテイ</t>
    </rPh>
    <rPh sb="11" eb="12">
      <t>モト</t>
    </rPh>
    <rPh sb="15" eb="17">
      <t>カキ</t>
    </rPh>
    <rPh sb="30" eb="32">
      <t>セイキュウ</t>
    </rPh>
    <phoneticPr fontId="4"/>
  </si>
  <si>
    <t>付で損害通知のあった次の工事について、下記のとおり天災その他</t>
  </si>
  <si>
    <t>付で確認の通知があった次の工事について、建設工事請負契約書</t>
  </si>
  <si>
    <t>受注者名</t>
    <rPh sb="0" eb="2">
      <t>ジュチュウ</t>
    </rPh>
    <phoneticPr fontId="37"/>
  </si>
  <si>
    <t>　現場代理人氏名：</t>
    <phoneticPr fontId="27"/>
  </si>
  <si>
    <t>次下請</t>
    <rPh sb="0" eb="1">
      <t>ジ</t>
    </rPh>
    <rPh sb="1" eb="3">
      <t>シタウケ</t>
    </rPh>
    <phoneticPr fontId="2"/>
  </si>
  <si>
    <t>・大臣許可      ・知事許可      ・許可なし</t>
    <phoneticPr fontId="2"/>
  </si>
  <si>
    <t>貸　与　品　借　用 （返　納） 書</t>
  </si>
  <si>
    <t>　　工事請負契約書第15条第3項に基づき、下記のとおり貸与品を　借用　する。</t>
    <rPh sb="2" eb="4">
      <t>コウジ</t>
    </rPh>
    <rPh sb="4" eb="6">
      <t>ウケオイ</t>
    </rPh>
    <rPh sb="6" eb="9">
      <t>ケイヤクショ</t>
    </rPh>
    <rPh sb="9" eb="10">
      <t>ダイ</t>
    </rPh>
    <rPh sb="12" eb="13">
      <t>ジョウ</t>
    </rPh>
    <rPh sb="13" eb="14">
      <t>ダイ</t>
    </rPh>
    <rPh sb="15" eb="16">
      <t>コウ</t>
    </rPh>
    <rPh sb="17" eb="18">
      <t>モト</t>
    </rPh>
    <phoneticPr fontId="13"/>
  </si>
  <si>
    <t>　　工事請負契約書第15条第9項に基づき、下記のとおり貸与品を　返納　する。</t>
    <rPh sb="2" eb="4">
      <t>コウジ</t>
    </rPh>
    <rPh sb="4" eb="6">
      <t>ウケオイ</t>
    </rPh>
    <rPh sb="6" eb="9">
      <t>ケイヤクショ</t>
    </rPh>
    <rPh sb="9" eb="10">
      <t>ダイ</t>
    </rPh>
    <rPh sb="12" eb="13">
      <t>ジョウ</t>
    </rPh>
    <rPh sb="13" eb="14">
      <t>ダイ</t>
    </rPh>
    <rPh sb="15" eb="16">
      <t>コウ</t>
    </rPh>
    <rPh sb="17" eb="18">
      <t>モト</t>
    </rPh>
    <phoneticPr fontId="13"/>
  </si>
  <si>
    <t>４　工事一時中止予定期間　：　</t>
    <rPh sb="2" eb="4">
      <t>コウジ</t>
    </rPh>
    <rPh sb="4" eb="6">
      <t>イチジ</t>
    </rPh>
    <rPh sb="6" eb="8">
      <t>チュウシ</t>
    </rPh>
    <rPh sb="8" eb="10">
      <t>ヨテイ</t>
    </rPh>
    <rPh sb="10" eb="12">
      <t>キカン</t>
    </rPh>
    <phoneticPr fontId="2"/>
  </si>
  <si>
    <t>から  全部  一時中止します。</t>
    <phoneticPr fontId="2"/>
  </si>
  <si>
    <t>から  一部  一時中止します。</t>
    <phoneticPr fontId="2"/>
  </si>
  <si>
    <t>第 （１） 項の規定に基づき、下記のとおり通知します。　　　　　　→天災等</t>
    <rPh sb="21" eb="23">
      <t>ツウチ</t>
    </rPh>
    <rPh sb="34" eb="37">
      <t>テンサイトウ</t>
    </rPh>
    <phoneticPr fontId="4"/>
  </si>
  <si>
    <t>第 （２） 項の規定に基づき、下記のとおり通知します。　 　　　　　→その他必要があると認めるとき</t>
    <rPh sb="21" eb="23">
      <t>ツウチ</t>
    </rPh>
    <rPh sb="37" eb="38">
      <t>タ</t>
    </rPh>
    <rPh sb="38" eb="40">
      <t>ヒツヨウ</t>
    </rPh>
    <rPh sb="44" eb="45">
      <t>ミト</t>
    </rPh>
    <phoneticPr fontId="4"/>
  </si>
  <si>
    <t>第 （１） 項の規定に基づき、工期の短縮について下記のとおり請求します。　　　　　  　  　　→特別の理由</t>
    <phoneticPr fontId="2"/>
  </si>
  <si>
    <t>第 （２） 項の規定に基づき、工期の短縮について下記のとおり請求します。　　　　　　　　　　→この約款の他の条項の規定</t>
    <phoneticPr fontId="2"/>
  </si>
  <si>
    <t>部　　長</t>
    <rPh sb="0" eb="1">
      <t>ブ</t>
    </rPh>
    <rPh sb="3" eb="4">
      <t>チョウ</t>
    </rPh>
    <phoneticPr fontId="2"/>
  </si>
  <si>
    <t>　　　○　○　○　○</t>
  </si>
  <si>
    <t>①　契約書</t>
    <rPh sb="2" eb="5">
      <t>ケイヤクショ</t>
    </rPh>
    <phoneticPr fontId="4"/>
  </si>
  <si>
    <t>②　随契</t>
    <rPh sb="2" eb="3">
      <t>ズイ</t>
    </rPh>
    <rPh sb="3" eb="4">
      <t>ケイ</t>
    </rPh>
    <phoneticPr fontId="2"/>
  </si>
  <si>
    <t>①　総合価格</t>
    <rPh sb="2" eb="4">
      <t>ソウゴウ</t>
    </rPh>
    <rPh sb="4" eb="6">
      <t>カカク</t>
    </rPh>
    <phoneticPr fontId="4"/>
  </si>
  <si>
    <t>注１）建設工事請負契約書第48条、第48条の３、第49条及び第50条による通知に使用する。</t>
    <rPh sb="0" eb="1">
      <t>チュウ</t>
    </rPh>
    <rPh sb="3" eb="5">
      <t>ケンセツ</t>
    </rPh>
    <rPh sb="5" eb="7">
      <t>コウジ</t>
    </rPh>
    <rPh sb="7" eb="9">
      <t>ウケオイ</t>
    </rPh>
    <rPh sb="12" eb="13">
      <t>ダイ</t>
    </rPh>
    <rPh sb="15" eb="16">
      <t>ジョウ</t>
    </rPh>
    <rPh sb="17" eb="18">
      <t>ダイ</t>
    </rPh>
    <rPh sb="20" eb="21">
      <t>ジョウ</t>
    </rPh>
    <rPh sb="24" eb="25">
      <t>ダイ</t>
    </rPh>
    <rPh sb="27" eb="28">
      <t>ジョウ</t>
    </rPh>
    <rPh sb="28" eb="29">
      <t>オヨ</t>
    </rPh>
    <rPh sb="30" eb="31">
      <t>ダイ</t>
    </rPh>
    <rPh sb="33" eb="34">
      <t>ジョウ</t>
    </rPh>
    <rPh sb="37" eb="39">
      <t>ツウチ</t>
    </rPh>
    <rPh sb="40" eb="42">
      <t>シヨウ</t>
    </rPh>
    <phoneticPr fontId="4"/>
  </si>
  <si>
    <t>第１項の規定に基づき、下記のとおり契約を解除します。</t>
    <rPh sb="4" eb="6">
      <t>キテイ</t>
    </rPh>
    <rPh sb="7" eb="8">
      <t>モト</t>
    </rPh>
    <rPh sb="11" eb="13">
      <t>カキ</t>
    </rPh>
    <rPh sb="17" eb="19">
      <t>ケイヤク</t>
    </rPh>
    <rPh sb="20" eb="22">
      <t>カイジョ</t>
    </rPh>
    <phoneticPr fontId="4"/>
  </si>
  <si>
    <t>注）担当技術者(現場技術員）が複数いる場合は、欄を追加してください。</t>
    <rPh sb="0" eb="1">
      <t>チュウ</t>
    </rPh>
    <rPh sb="2" eb="4">
      <t>タントウ</t>
    </rPh>
    <rPh sb="4" eb="7">
      <t>ギジュツシャ</t>
    </rPh>
    <rPh sb="8" eb="10">
      <t>ゲンバ</t>
    </rPh>
    <rPh sb="10" eb="13">
      <t>ギジュツイン</t>
    </rPh>
    <rPh sb="15" eb="17">
      <t>フクスウ</t>
    </rPh>
    <rPh sb="19" eb="21">
      <t>バアイ</t>
    </rPh>
    <rPh sb="23" eb="24">
      <t>ラン</t>
    </rPh>
    <rPh sb="25" eb="27">
      <t>ツイカ</t>
    </rPh>
    <phoneticPr fontId="4"/>
  </si>
  <si>
    <t>まで</t>
    <phoneticPr fontId="2"/>
  </si>
  <si>
    <t>現在</t>
    <rPh sb="0" eb="2">
      <t>ゲンザイ</t>
    </rPh>
    <phoneticPr fontId="2"/>
  </si>
  <si>
    <t>沖縄県知事　○○　○○　　殿</t>
    <rPh sb="0" eb="3">
      <t>オキナワケン</t>
    </rPh>
    <rPh sb="3" eb="5">
      <t>チジ</t>
    </rPh>
    <rPh sb="13" eb="14">
      <t>トノ</t>
    </rPh>
    <phoneticPr fontId="2"/>
  </si>
  <si>
    <t xml:space="preserve"> 全部　一時中止を行っている本工事を、</t>
    <rPh sb="1" eb="3">
      <t>ゼンブ</t>
    </rPh>
    <phoneticPr fontId="2"/>
  </si>
  <si>
    <t xml:space="preserve"> 一部　一時中止を行っている本工事を、</t>
    <rPh sb="1" eb="3">
      <t>イチブ</t>
    </rPh>
    <phoneticPr fontId="2"/>
  </si>
  <si>
    <t>〔 全部 ・ 一部 〕 再開します。</t>
  </si>
  <si>
    <t>　全部 再開します。</t>
    <rPh sb="1" eb="3">
      <t>ゼンブ</t>
    </rPh>
    <phoneticPr fontId="2"/>
  </si>
  <si>
    <t>　一部 再開します。</t>
    <rPh sb="1" eb="3">
      <t>イチブ</t>
    </rPh>
    <phoneticPr fontId="2"/>
  </si>
  <si>
    <t>〔 全部 ・ 一部 〕 一時中止を行っている本工事を、</t>
    <phoneticPr fontId="2"/>
  </si>
  <si>
    <t>（参考様式）</t>
    <rPh sb="1" eb="3">
      <t>サンコウ</t>
    </rPh>
    <rPh sb="3" eb="5">
      <t>ヨウシキ</t>
    </rPh>
    <phoneticPr fontId="4"/>
  </si>
  <si>
    <t>アスファルト舗装版切断の概要</t>
    <rPh sb="6" eb="8">
      <t>ホソウ</t>
    </rPh>
    <rPh sb="8" eb="9">
      <t>バン</t>
    </rPh>
    <rPh sb="9" eb="11">
      <t>セツダン</t>
    </rPh>
    <rPh sb="12" eb="14">
      <t>ガイヨウ</t>
    </rPh>
    <phoneticPr fontId="4"/>
  </si>
  <si>
    <t>舗装版切断予定日</t>
    <rPh sb="0" eb="2">
      <t>ホソウ</t>
    </rPh>
    <rPh sb="2" eb="3">
      <t>バン</t>
    </rPh>
    <rPh sb="3" eb="5">
      <t>セツダン</t>
    </rPh>
    <rPh sb="5" eb="8">
      <t>ヨテイビ</t>
    </rPh>
    <phoneticPr fontId="4"/>
  </si>
  <si>
    <t>舗装版切断位置図</t>
    <rPh sb="0" eb="2">
      <t>ホソウ</t>
    </rPh>
    <rPh sb="2" eb="3">
      <t>バン</t>
    </rPh>
    <rPh sb="3" eb="5">
      <t>セツダン</t>
    </rPh>
    <rPh sb="5" eb="7">
      <t>イチ</t>
    </rPh>
    <rPh sb="7" eb="8">
      <t>ズ</t>
    </rPh>
    <phoneticPr fontId="4"/>
  </si>
  <si>
    <t>※なお、アスファルト舗装版切断工がある工事は、切断予定日と切断位置図を別途添付すること。</t>
    <rPh sb="10" eb="12">
      <t>ホソウ</t>
    </rPh>
    <rPh sb="12" eb="13">
      <t>バン</t>
    </rPh>
    <rPh sb="13" eb="15">
      <t>セツダン</t>
    </rPh>
    <rPh sb="15" eb="16">
      <t>コウ</t>
    </rPh>
    <rPh sb="19" eb="21">
      <t>コウジ</t>
    </rPh>
    <rPh sb="23" eb="25">
      <t>セツダン</t>
    </rPh>
    <rPh sb="25" eb="28">
      <t>ヨテイビ</t>
    </rPh>
    <rPh sb="29" eb="31">
      <t>セツダン</t>
    </rPh>
    <rPh sb="31" eb="34">
      <t>イチズ</t>
    </rPh>
    <rPh sb="35" eb="37">
      <t>ベット</t>
    </rPh>
    <rPh sb="37" eb="39">
      <t>テンプ</t>
    </rPh>
    <phoneticPr fontId="4"/>
  </si>
  <si>
    <t>※数量（L=　　m）を明記する。</t>
    <rPh sb="1" eb="3">
      <t>スウリョウ</t>
    </rPh>
    <rPh sb="11" eb="13">
      <t>メイキ</t>
    </rPh>
    <phoneticPr fontId="2"/>
  </si>
  <si>
    <t>　2　予定工程は黒実線をもって表示する。</t>
    <rPh sb="3" eb="5">
      <t>ヨテイ</t>
    </rPh>
    <rPh sb="5" eb="7">
      <t>コウテイ</t>
    </rPh>
    <rPh sb="8" eb="9">
      <t>クロ</t>
    </rPh>
    <rPh sb="9" eb="11">
      <t>ジッセン</t>
    </rPh>
    <rPh sb="15" eb="17">
      <t>ヒョウジ</t>
    </rPh>
    <phoneticPr fontId="12"/>
  </si>
  <si>
    <t>記載要領</t>
    <rPh sb="0" eb="2">
      <t>キサイ</t>
    </rPh>
    <rPh sb="2" eb="4">
      <t>ヨウリョウ</t>
    </rPh>
    <phoneticPr fontId="12"/>
  </si>
  <si>
    <t>工　　種</t>
    <rPh sb="0" eb="1">
      <t>コウ</t>
    </rPh>
    <rPh sb="3" eb="4">
      <t>タネ</t>
    </rPh>
    <phoneticPr fontId="14"/>
  </si>
  <si>
    <t>日</t>
    <rPh sb="0" eb="1">
      <t>ニチ</t>
    </rPh>
    <phoneticPr fontId="14"/>
  </si>
  <si>
    <t>月</t>
    <rPh sb="0" eb="1">
      <t>ツキ</t>
    </rPh>
    <phoneticPr fontId="14"/>
  </si>
  <si>
    <t>工　期</t>
    <rPh sb="0" eb="1">
      <t>コウ</t>
    </rPh>
    <rPh sb="2" eb="3">
      <t>キ</t>
    </rPh>
    <phoneticPr fontId="14"/>
  </si>
  <si>
    <t>工事名</t>
    <rPh sb="0" eb="2">
      <t>コウジ</t>
    </rPh>
    <rPh sb="2" eb="3">
      <t>メイ</t>
    </rPh>
    <phoneticPr fontId="14"/>
  </si>
  <si>
    <t>（発注者）</t>
    <rPh sb="1" eb="4">
      <t>ハッチュウシャ</t>
    </rPh>
    <phoneticPr fontId="14"/>
  </si>
  <si>
    <t>年月日：</t>
    <rPh sb="0" eb="3">
      <t>ネンガッピ</t>
    </rPh>
    <phoneticPr fontId="4"/>
  </si>
  <si>
    <t>工　　程　　表</t>
    <rPh sb="0" eb="1">
      <t>コウ</t>
    </rPh>
    <rPh sb="3" eb="4">
      <t>ホド</t>
    </rPh>
    <rPh sb="6" eb="7">
      <t>ヒョウ</t>
    </rPh>
    <phoneticPr fontId="14"/>
  </si>
  <si>
    <t>（工事価格のうち、現場労働者に関する健康保険、厚生年金保険及び雇用保険の法定の事業主負担額         円）</t>
    <phoneticPr fontId="4"/>
  </si>
  <si>
    <t>金　額</t>
    <rPh sb="0" eb="1">
      <t>キン</t>
    </rPh>
    <rPh sb="2" eb="3">
      <t>ガク</t>
    </rPh>
    <phoneticPr fontId="14"/>
  </si>
  <si>
    <t>単価</t>
    <rPh sb="0" eb="2">
      <t>タンカ</t>
    </rPh>
    <phoneticPr fontId="14"/>
  </si>
  <si>
    <t>員　数</t>
    <rPh sb="0" eb="1">
      <t>イン</t>
    </rPh>
    <rPh sb="2" eb="3">
      <t>カズ</t>
    </rPh>
    <phoneticPr fontId="14"/>
  </si>
  <si>
    <t>単位</t>
    <rPh sb="0" eb="2">
      <t>タンイ</t>
    </rPh>
    <phoneticPr fontId="14"/>
  </si>
  <si>
    <t>規　格</t>
    <rPh sb="0" eb="1">
      <t>タダシ</t>
    </rPh>
    <rPh sb="2" eb="3">
      <t>カク</t>
    </rPh>
    <phoneticPr fontId="14"/>
  </si>
  <si>
    <t>細別</t>
    <rPh sb="0" eb="2">
      <t>サイベツ</t>
    </rPh>
    <phoneticPr fontId="14"/>
  </si>
  <si>
    <t>種別</t>
    <rPh sb="0" eb="2">
      <t>シュベツ</t>
    </rPh>
    <phoneticPr fontId="14"/>
  </si>
  <si>
    <t>費　目</t>
    <rPh sb="0" eb="1">
      <t>ヒ</t>
    </rPh>
    <rPh sb="2" eb="3">
      <t>メ</t>
    </rPh>
    <phoneticPr fontId="14"/>
  </si>
  <si>
    <t>迄</t>
    <rPh sb="0" eb="1">
      <t>マデ</t>
    </rPh>
    <phoneticPr fontId="14"/>
  </si>
  <si>
    <t>～</t>
    <phoneticPr fontId="14"/>
  </si>
  <si>
    <t>契約年月日</t>
    <rPh sb="0" eb="2">
      <t>ケイヤク</t>
    </rPh>
    <rPh sb="2" eb="5">
      <t>ネンガッピ</t>
    </rPh>
    <phoneticPr fontId="14"/>
  </si>
  <si>
    <t>工 事 名</t>
    <rPh sb="0" eb="1">
      <t>コウ</t>
    </rPh>
    <rPh sb="2" eb="3">
      <t>コト</t>
    </rPh>
    <rPh sb="4" eb="5">
      <t>メイ</t>
    </rPh>
    <phoneticPr fontId="14"/>
  </si>
  <si>
    <t>請負代金内訳書</t>
    <rPh sb="0" eb="2">
      <t>ウケオイ</t>
    </rPh>
    <rPh sb="2" eb="4">
      <t>ダイキン</t>
    </rPh>
    <rPh sb="4" eb="6">
      <t>ウチワケ</t>
    </rPh>
    <rPh sb="6" eb="7">
      <t>ショ</t>
    </rPh>
    <phoneticPr fontId="14"/>
  </si>
  <si>
    <t>（発注者）</t>
    <rPh sb="1" eb="4">
      <t>ハッチュウシャ</t>
    </rPh>
    <phoneticPr fontId="4"/>
  </si>
  <si>
    <t>専門技術者氏名</t>
    <rPh sb="4" eb="5">
      <t>シャ</t>
    </rPh>
    <rPh sb="5" eb="7">
      <t>シメイ</t>
    </rPh>
    <phoneticPr fontId="4"/>
  </si>
  <si>
    <t>監理技術者氏名※</t>
    <rPh sb="0" eb="2">
      <t>カンリ</t>
    </rPh>
    <rPh sb="2" eb="5">
      <t>ギジュツシャ</t>
    </rPh>
    <rPh sb="5" eb="7">
      <t>シメイ</t>
    </rPh>
    <phoneticPr fontId="4"/>
  </si>
  <si>
    <t>主任技術者又は</t>
    <rPh sb="0" eb="2">
      <t>シュニン</t>
    </rPh>
    <rPh sb="2" eb="5">
      <t>ギジュツシャ</t>
    </rPh>
    <rPh sb="5" eb="6">
      <t>マタ</t>
    </rPh>
    <phoneticPr fontId="4"/>
  </si>
  <si>
    <t>現場代理人氏名</t>
    <rPh sb="5" eb="7">
      <t>シメイ</t>
    </rPh>
    <phoneticPr fontId="4"/>
  </si>
  <si>
    <t>現　場　代　理　人　等　通  知  書</t>
  </si>
  <si>
    <t>＊は、必要により記載する。</t>
    <rPh sb="3" eb="5">
      <t>ヒツヨウ</t>
    </rPh>
    <rPh sb="8" eb="10">
      <t>キサイ</t>
    </rPh>
    <phoneticPr fontId="4"/>
  </si>
  <si>
    <t>＊工　事　経　歴</t>
    <rPh sb="1" eb="2">
      <t>コウ</t>
    </rPh>
    <rPh sb="3" eb="4">
      <t>ジ</t>
    </rPh>
    <rPh sb="5" eb="6">
      <t>キョウ</t>
    </rPh>
    <rPh sb="7" eb="8">
      <t>レキ</t>
    </rPh>
    <phoneticPr fontId="4"/>
  </si>
  <si>
    <t>＊職　　　　　歴</t>
    <rPh sb="1" eb="2">
      <t>ショク</t>
    </rPh>
    <rPh sb="7" eb="8">
      <t>レキ</t>
    </rPh>
    <phoneticPr fontId="4"/>
  </si>
  <si>
    <t>資格及び資格番号</t>
    <rPh sb="2" eb="3">
      <t>オヨ</t>
    </rPh>
    <rPh sb="4" eb="6">
      <t>シカク</t>
    </rPh>
    <rPh sb="6" eb="8">
      <t>バンゴウ</t>
    </rPh>
    <phoneticPr fontId="69"/>
  </si>
  <si>
    <t>＊最　終　学　歴</t>
    <rPh sb="1" eb="2">
      <t>サイ</t>
    </rPh>
    <rPh sb="3" eb="4">
      <t>シュウ</t>
    </rPh>
    <rPh sb="5" eb="6">
      <t>ガク</t>
    </rPh>
    <rPh sb="7" eb="8">
      <t>レキ</t>
    </rPh>
    <phoneticPr fontId="14"/>
  </si>
  <si>
    <t>生　年　月　日</t>
    <phoneticPr fontId="14"/>
  </si>
  <si>
    <t>現　　住　　所</t>
    <phoneticPr fontId="14"/>
  </si>
  <si>
    <t>（現場代理人等氏名）</t>
    <phoneticPr fontId="4"/>
  </si>
  <si>
    <t>経　　歴　　書</t>
    <phoneticPr fontId="14"/>
  </si>
  <si>
    <t>年月日：</t>
    <rPh sb="0" eb="3">
      <t>ネンガッピ</t>
    </rPh>
    <phoneticPr fontId="14"/>
  </si>
  <si>
    <t>大手事業主に雇われる場合は青色</t>
  </si>
  <si>
    <t>添付する掛け金収納書は中小企業主に雇われる場合は赤色、</t>
    <rPh sb="0" eb="2">
      <t>テンプ</t>
    </rPh>
    <rPh sb="4" eb="5">
      <t>カ</t>
    </rPh>
    <rPh sb="6" eb="7">
      <t>キン</t>
    </rPh>
    <rPh sb="7" eb="9">
      <t>シュウノウ</t>
    </rPh>
    <rPh sb="9" eb="10">
      <t>ショ</t>
    </rPh>
    <phoneticPr fontId="4"/>
  </si>
  <si>
    <t>(注)</t>
    <phoneticPr fontId="4"/>
  </si>
  <si>
    <t>掛金収納書を貼る（契約者から発注者用）</t>
  </si>
  <si>
    <t>￥</t>
  </si>
  <si>
    <t>共済証紙購入金額</t>
  </si>
  <si>
    <t>契約金額</t>
  </si>
  <si>
    <t>工事名</t>
  </si>
  <si>
    <t>下記のとおり証紙を購入したので当該掛金収納書を添付して報告します。</t>
  </si>
  <si>
    <t>建設業退職金共済組合証紙購入報告</t>
  </si>
  <si>
    <t>建設業退職金共済制度の掛金収納書</t>
    <phoneticPr fontId="4"/>
  </si>
  <si>
    <t>主　任
（監理）
技術者</t>
    <rPh sb="0" eb="1">
      <t>シュ</t>
    </rPh>
    <rPh sb="2" eb="3">
      <t>ニン</t>
    </rPh>
    <rPh sb="5" eb="6">
      <t>ラン</t>
    </rPh>
    <rPh sb="6" eb="7">
      <t>リ</t>
    </rPh>
    <rPh sb="9" eb="12">
      <t>ギジュツシャ</t>
    </rPh>
    <phoneticPr fontId="4"/>
  </si>
  <si>
    <t>現　場
代理人</t>
    <rPh sb="0" eb="1">
      <t>ウツツ</t>
    </rPh>
    <rPh sb="2" eb="3">
      <t>バ</t>
    </rPh>
    <rPh sb="4" eb="7">
      <t>ダイリニン</t>
    </rPh>
    <phoneticPr fontId="4"/>
  </si>
  <si>
    <t>管理技術者等</t>
    <rPh sb="0" eb="2">
      <t>カンリ</t>
    </rPh>
    <rPh sb="2" eb="5">
      <t>ギジュツシャ</t>
    </rPh>
    <rPh sb="5" eb="6">
      <t>ナド</t>
    </rPh>
    <phoneticPr fontId="2"/>
  </si>
  <si>
    <t>現 場
監督員</t>
    <rPh sb="0" eb="1">
      <t>ゲン</t>
    </rPh>
    <rPh sb="2" eb="3">
      <t>バ</t>
    </rPh>
    <rPh sb="4" eb="7">
      <t>カントクイン</t>
    </rPh>
    <phoneticPr fontId="4"/>
  </si>
  <si>
    <t>主 任
監督員</t>
    <rPh sb="0" eb="1">
      <t>シュ</t>
    </rPh>
    <rPh sb="2" eb="3">
      <t>ニン</t>
    </rPh>
    <rPh sb="4" eb="7">
      <t>カントクイン</t>
    </rPh>
    <phoneticPr fontId="4"/>
  </si>
  <si>
    <t>（記事欄）</t>
    <rPh sb="1" eb="3">
      <t>キジ</t>
    </rPh>
    <rPh sb="3" eb="4">
      <t>ラン</t>
    </rPh>
    <phoneticPr fontId="14"/>
  </si>
  <si>
    <t>備　　考</t>
    <rPh sb="0" eb="1">
      <t>ソナエ</t>
    </rPh>
    <rPh sb="3" eb="4">
      <t>コウ</t>
    </rPh>
    <phoneticPr fontId="14"/>
  </si>
  <si>
    <t>実施工程　％</t>
    <rPh sb="0" eb="2">
      <t>ジッシ</t>
    </rPh>
    <rPh sb="2" eb="4">
      <t>コウテイ</t>
    </rPh>
    <phoneticPr fontId="14"/>
  </si>
  <si>
    <t>予定工程　％
（　）は工程変更後</t>
    <rPh sb="0" eb="2">
      <t>ヨテイ</t>
    </rPh>
    <rPh sb="2" eb="4">
      <t>コウテイ</t>
    </rPh>
    <rPh sb="11" eb="13">
      <t>コウテイ</t>
    </rPh>
    <rPh sb="13" eb="15">
      <t>ヘンコウ</t>
    </rPh>
    <rPh sb="15" eb="16">
      <t>ゴ</t>
    </rPh>
    <phoneticPr fontId="14"/>
  </si>
  <si>
    <t>月　　別</t>
    <rPh sb="0" eb="1">
      <t>ツキ</t>
    </rPh>
    <rPh sb="3" eb="4">
      <t>ベツ</t>
    </rPh>
    <phoneticPr fontId="14"/>
  </si>
  <si>
    <t>月分）</t>
    <rPh sb="0" eb="1">
      <t>ツキ</t>
    </rPh>
    <rPh sb="1" eb="2">
      <t>ブン</t>
    </rPh>
    <phoneticPr fontId="14"/>
  </si>
  <si>
    <t>（</t>
    <phoneticPr fontId="14"/>
  </si>
  <si>
    <t>日付</t>
    <rPh sb="0" eb="1">
      <t>ヒ</t>
    </rPh>
    <rPh sb="1" eb="2">
      <t>ヅケ</t>
    </rPh>
    <phoneticPr fontId="14"/>
  </si>
  <si>
    <t>～</t>
    <phoneticPr fontId="14"/>
  </si>
  <si>
    <t>工期</t>
    <rPh sb="0" eb="1">
      <t>コウ</t>
    </rPh>
    <rPh sb="1" eb="2">
      <t>キ</t>
    </rPh>
    <phoneticPr fontId="14"/>
  </si>
  <si>
    <t>工　事　履　行　報　告　書</t>
    <rPh sb="0" eb="1">
      <t>コウ</t>
    </rPh>
    <rPh sb="2" eb="3">
      <t>コト</t>
    </rPh>
    <rPh sb="4" eb="5">
      <t>クツ</t>
    </rPh>
    <rPh sb="6" eb="7">
      <t>ギョウ</t>
    </rPh>
    <rPh sb="8" eb="9">
      <t>ホウ</t>
    </rPh>
    <rPh sb="10" eb="11">
      <t>コク</t>
    </rPh>
    <rPh sb="12" eb="13">
      <t>ショ</t>
    </rPh>
    <phoneticPr fontId="14"/>
  </si>
  <si>
    <t>（</t>
    <phoneticPr fontId="14"/>
  </si>
  <si>
    <t>～</t>
    <phoneticPr fontId="14"/>
  </si>
  <si>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2"/>
  </si>
  <si>
    <t>変更工期</t>
    <rPh sb="0" eb="2">
      <t>ヘンコウ</t>
    </rPh>
    <rPh sb="2" eb="3">
      <t>コウ</t>
    </rPh>
    <rPh sb="3" eb="4">
      <t>キ</t>
    </rPh>
    <phoneticPr fontId="14"/>
  </si>
  <si>
    <t>変　　更　　工　　程　　表</t>
    <rPh sb="0" eb="1">
      <t>ヘン</t>
    </rPh>
    <rPh sb="3" eb="4">
      <t>サラ</t>
    </rPh>
    <rPh sb="6" eb="7">
      <t>コウ</t>
    </rPh>
    <rPh sb="9" eb="10">
      <t>ホド</t>
    </rPh>
    <rPh sb="12" eb="13">
      <t>ヒョウ</t>
    </rPh>
    <phoneticPr fontId="14"/>
  </si>
  <si>
    <t>・専門技術者</t>
    <rPh sb="1" eb="3">
      <t>センモン</t>
    </rPh>
    <rPh sb="3" eb="6">
      <t>ギジュツシャ</t>
    </rPh>
    <phoneticPr fontId="4"/>
  </si>
  <si>
    <t>・監理技術者</t>
    <rPh sb="1" eb="3">
      <t>カンリ</t>
    </rPh>
    <rPh sb="3" eb="6">
      <t>ギジュツシャ</t>
    </rPh>
    <phoneticPr fontId="4"/>
  </si>
  <si>
    <t>・主任技術者</t>
    <rPh sb="1" eb="3">
      <t>シュニン</t>
    </rPh>
    <rPh sb="3" eb="6">
      <t>ギジュツシャ</t>
    </rPh>
    <phoneticPr fontId="4"/>
  </si>
  <si>
    <t>・現場代理人</t>
    <rPh sb="1" eb="3">
      <t>ゲンバ</t>
    </rPh>
    <rPh sb="3" eb="6">
      <t>ダイリニン</t>
    </rPh>
    <phoneticPr fontId="4"/>
  </si>
  <si>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4"/>
  </si>
  <si>
    <t>2．</t>
    <phoneticPr fontId="12"/>
  </si>
  <si>
    <t>新現場代理人等の記入内容は様式－1に準ずる。</t>
    <rPh sb="6" eb="7">
      <t>ナド</t>
    </rPh>
    <phoneticPr fontId="71"/>
  </si>
  <si>
    <t>(注)1．</t>
    <phoneticPr fontId="4"/>
  </si>
  <si>
    <t>※「資格者証（写し）」を添付する。</t>
    <rPh sb="7" eb="8">
      <t>ウツ</t>
    </rPh>
    <phoneticPr fontId="71"/>
  </si>
  <si>
    <t>変　 更　 事 　由</t>
    <phoneticPr fontId="71"/>
  </si>
  <si>
    <t>新現場代理人等氏名</t>
    <rPh sb="6" eb="7">
      <t>ナド</t>
    </rPh>
    <phoneticPr fontId="71"/>
  </si>
  <si>
    <t>旧現場代理人等氏名</t>
    <phoneticPr fontId="71"/>
  </si>
  <si>
    <t>変更する現場代理人等区分</t>
    <phoneticPr fontId="71"/>
  </si>
  <si>
    <t>現場代理人等変更年月日</t>
    <phoneticPr fontId="71"/>
  </si>
  <si>
    <t>のとおり変更したいので、別紙経歴書を添え、工事請負契約書第10条にもとづき通知します。</t>
  </si>
  <si>
    <t>付けで通知した上記工事の現場代理人及び技術者を下記</t>
  </si>
  <si>
    <t>工 事 名</t>
    <phoneticPr fontId="71"/>
  </si>
  <si>
    <t>現 場 代 理 人 等 変 更 通 知 書</t>
  </si>
  <si>
    <t>（受注者）</t>
    <rPh sb="1" eb="2">
      <t>ジュ</t>
    </rPh>
    <rPh sb="2" eb="3">
      <t>チュウ</t>
    </rPh>
    <phoneticPr fontId="71"/>
  </si>
  <si>
    <t>年月日：</t>
    <rPh sb="0" eb="3">
      <t>ネンガッピ</t>
    </rPh>
    <phoneticPr fontId="71"/>
  </si>
  <si>
    <t>主　任
（監　理）
技術者</t>
    <rPh sb="0" eb="1">
      <t>シュ</t>
    </rPh>
    <rPh sb="2" eb="3">
      <t>ニン</t>
    </rPh>
    <rPh sb="5" eb="6">
      <t>ラン</t>
    </rPh>
    <rPh sb="7" eb="8">
      <t>リ</t>
    </rPh>
    <rPh sb="10" eb="13">
      <t>ギジュツシャ</t>
    </rPh>
    <phoneticPr fontId="4"/>
  </si>
  <si>
    <t>現　場
監督員</t>
    <rPh sb="0" eb="1">
      <t>ゲン</t>
    </rPh>
    <rPh sb="2" eb="3">
      <t>バ</t>
    </rPh>
    <rPh sb="4" eb="7">
      <t>カントクイン</t>
    </rPh>
    <phoneticPr fontId="4"/>
  </si>
  <si>
    <t>確認印</t>
    <rPh sb="0" eb="3">
      <t>カクニンイン</t>
    </rPh>
    <phoneticPr fontId="4"/>
  </si>
  <si>
    <t>合格数量</t>
    <rPh sb="0" eb="2">
      <t>ゴウカク</t>
    </rPh>
    <rPh sb="2" eb="4">
      <t>スウリョウ</t>
    </rPh>
    <phoneticPr fontId="4"/>
  </si>
  <si>
    <t>確認方法</t>
    <rPh sb="0" eb="2">
      <t>カクニン</t>
    </rPh>
    <rPh sb="2" eb="4">
      <t>ホウホウ</t>
    </rPh>
    <phoneticPr fontId="4"/>
  </si>
  <si>
    <t>確認年月日</t>
    <rPh sb="0" eb="2">
      <t>カクニン</t>
    </rPh>
    <rPh sb="2" eb="5">
      <t>ネンガッピ</t>
    </rPh>
    <phoneticPr fontId="4"/>
  </si>
  <si>
    <t>確　　認　　欄</t>
    <rPh sb="0" eb="1">
      <t>アキラ</t>
    </rPh>
    <rPh sb="3" eb="4">
      <t>シノブ</t>
    </rPh>
    <rPh sb="6" eb="7">
      <t>ラン</t>
    </rPh>
    <phoneticPr fontId="4"/>
  </si>
  <si>
    <t>搬入数量</t>
    <rPh sb="0" eb="2">
      <t>ハンニュウ</t>
    </rPh>
    <rPh sb="2" eb="4">
      <t>スウリョウ</t>
    </rPh>
    <phoneticPr fontId="4"/>
  </si>
  <si>
    <t>材料名</t>
    <rPh sb="0" eb="2">
      <t>ザイリョウ</t>
    </rPh>
    <rPh sb="2" eb="3">
      <t>メイ</t>
    </rPh>
    <phoneticPr fontId="4"/>
  </si>
  <si>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4"/>
  </si>
  <si>
    <t>工事名</t>
    <rPh sb="0" eb="2">
      <t>コウジ</t>
    </rPh>
    <rPh sb="2" eb="3">
      <t>メイ</t>
    </rPh>
    <phoneticPr fontId="4"/>
  </si>
  <si>
    <t>材　料　確　認　書</t>
    <rPh sb="8" eb="9">
      <t>ショ</t>
    </rPh>
    <phoneticPr fontId="4"/>
  </si>
  <si>
    <t>記　　　　　事</t>
    <rPh sb="0" eb="7">
      <t>キジ</t>
    </rPh>
    <phoneticPr fontId="4"/>
  </si>
  <si>
    <t>時</t>
    <rPh sb="0" eb="1">
      <t>ジ</t>
    </rPh>
    <phoneticPr fontId="4"/>
  </si>
  <si>
    <t>実　施　日　時</t>
    <rPh sb="0" eb="3">
      <t>ジッシ</t>
    </rPh>
    <rPh sb="4" eb="7">
      <t>ニチジ</t>
    </rPh>
    <phoneticPr fontId="4"/>
  </si>
  <si>
    <t>確 認 立 会 員</t>
    <rPh sb="0" eb="3">
      <t>カクニン</t>
    </rPh>
    <rPh sb="4" eb="9">
      <t>タチアイイン</t>
    </rPh>
    <phoneticPr fontId="4"/>
  </si>
  <si>
    <t>希 望 日 時</t>
    <rPh sb="0" eb="3">
      <t>キボウ</t>
    </rPh>
    <rPh sb="4" eb="7">
      <t>ニチジ</t>
    </rPh>
    <phoneticPr fontId="4"/>
  </si>
  <si>
    <t>資　　　　料</t>
    <rPh sb="0" eb="6">
      <t>シリョウ</t>
    </rPh>
    <phoneticPr fontId="4"/>
  </si>
  <si>
    <t>場　　　　所</t>
    <rPh sb="0" eb="6">
      <t>バショ</t>
    </rPh>
    <phoneticPr fontId="4"/>
  </si>
  <si>
    <t>工　　　　種</t>
    <rPh sb="0" eb="6">
      <t>コウシュ</t>
    </rPh>
    <phoneticPr fontId="4"/>
  </si>
  <si>
    <t>下記について　　確　認　・　立　会　　されたく提出します。</t>
    <rPh sb="0" eb="2">
      <t>カキ</t>
    </rPh>
    <rPh sb="8" eb="9">
      <t>アキラ</t>
    </rPh>
    <rPh sb="10" eb="11">
      <t>シノブ</t>
    </rPh>
    <rPh sb="14" eb="15">
      <t>リツ</t>
    </rPh>
    <rPh sb="16" eb="17">
      <t>カイ</t>
    </rPh>
    <rPh sb="23" eb="25">
      <t>テイシュツ</t>
    </rPh>
    <phoneticPr fontId="4"/>
  </si>
  <si>
    <t>確認 ・ 立会事項</t>
    <rPh sb="0" eb="2">
      <t>カクニン</t>
    </rPh>
    <rPh sb="5" eb="7">
      <t>タチアイネガ</t>
    </rPh>
    <rPh sb="7" eb="9">
      <t>ジコウ</t>
    </rPh>
    <phoneticPr fontId="4"/>
  </si>
  <si>
    <t>技術者等</t>
    <rPh sb="0" eb="3">
      <t>ギジュツシャ</t>
    </rPh>
    <rPh sb="3" eb="4">
      <t>ナド</t>
    </rPh>
    <phoneticPr fontId="2"/>
  </si>
  <si>
    <t>監督員</t>
    <phoneticPr fontId="4"/>
  </si>
  <si>
    <t>監督員</t>
    <rPh sb="0" eb="3">
      <t>カントクイン</t>
    </rPh>
    <phoneticPr fontId="4"/>
  </si>
  <si>
    <t>（監理）</t>
    <rPh sb="1" eb="3">
      <t>カンリ</t>
    </rPh>
    <phoneticPr fontId="4"/>
  </si>
  <si>
    <t>主　任</t>
    <rPh sb="0" eb="3">
      <t>シュニン</t>
    </rPh>
    <phoneticPr fontId="4"/>
  </si>
  <si>
    <t>現　場</t>
    <rPh sb="0" eb="1">
      <t>ウツツ</t>
    </rPh>
    <rPh sb="2" eb="3">
      <t>バ</t>
    </rPh>
    <phoneticPr fontId="4"/>
  </si>
  <si>
    <t>管理</t>
    <rPh sb="0" eb="2">
      <t>カンリ</t>
    </rPh>
    <phoneticPr fontId="2"/>
  </si>
  <si>
    <t>現　場</t>
    <rPh sb="0" eb="1">
      <t>ゲン</t>
    </rPh>
    <rPh sb="2" eb="3">
      <t>バ</t>
    </rPh>
    <phoneticPr fontId="2"/>
  </si>
  <si>
    <t>確認 ・ 立会依頼書</t>
    <rPh sb="0" eb="2">
      <t>カクニン</t>
    </rPh>
    <rPh sb="5" eb="7">
      <t>タチアイ</t>
    </rPh>
    <rPh sb="7" eb="9">
      <t>イライ</t>
    </rPh>
    <rPh sb="9" eb="10">
      <t>ウケショ</t>
    </rPh>
    <phoneticPr fontId="4"/>
  </si>
  <si>
    <t>○○主任監督員</t>
    <rPh sb="2" eb="4">
      <t>シュニン</t>
    </rPh>
    <rPh sb="4" eb="7">
      <t>カントクイン</t>
    </rPh>
    <phoneticPr fontId="4"/>
  </si>
  <si>
    <t>立会者</t>
    <rPh sb="0" eb="2">
      <t>タチアイ</t>
    </rPh>
    <rPh sb="2" eb="3">
      <t>シャ</t>
    </rPh>
    <phoneticPr fontId="4"/>
  </si>
  <si>
    <t>実施日</t>
    <rPh sb="0" eb="2">
      <t>ジッシ</t>
    </rPh>
    <phoneticPr fontId="4"/>
  </si>
  <si>
    <t>資料</t>
    <rPh sb="0" eb="2">
      <t>シリョウ</t>
    </rPh>
    <phoneticPr fontId="4"/>
  </si>
  <si>
    <t>依頼日：</t>
    <rPh sb="0" eb="3">
      <t>イライビ</t>
    </rPh>
    <phoneticPr fontId="4"/>
  </si>
  <si>
    <t>下記のとおり、確認・立会を実施しました。</t>
    <rPh sb="0" eb="2">
      <t>カキ</t>
    </rPh>
    <rPh sb="7" eb="9">
      <t>カクニン</t>
    </rPh>
    <rPh sb="10" eb="12">
      <t>タチアイ</t>
    </rPh>
    <rPh sb="13" eb="15">
      <t>ジッシ</t>
    </rPh>
    <phoneticPr fontId="4"/>
  </si>
  <si>
    <t>累　計</t>
  </si>
  <si>
    <t>今　回</t>
  </si>
  <si>
    <t>前回まで</t>
    <phoneticPr fontId="71"/>
  </si>
  <si>
    <t>備　　　　考</t>
  </si>
  <si>
    <t>数　　　　　　　　量</t>
  </si>
  <si>
    <t>単　位</t>
  </si>
  <si>
    <t>規　格</t>
  </si>
  <si>
    <t>品　　　目</t>
  </si>
  <si>
    <t>　　　下記のとおり支給品を受領しました。</t>
  </si>
  <si>
    <t>（現場代理人氏名）</t>
    <rPh sb="1" eb="3">
      <t>ゲンバ</t>
    </rPh>
    <rPh sb="3" eb="5">
      <t>ダイリ</t>
    </rPh>
    <rPh sb="5" eb="6">
      <t>ニン</t>
    </rPh>
    <rPh sb="6" eb="8">
      <t>シメイ</t>
    </rPh>
    <phoneticPr fontId="71"/>
  </si>
  <si>
    <t>（発注者）</t>
    <rPh sb="1" eb="4">
      <t>ハッチュウシャ</t>
    </rPh>
    <phoneticPr fontId="71"/>
  </si>
  <si>
    <t>支　　給　　品　　受　　領　　書</t>
  </si>
  <si>
    <t>　　　　　</t>
    <phoneticPr fontId="71"/>
  </si>
  <si>
    <t>　　(注)　※は主任監督員が記入する。</t>
    <phoneticPr fontId="4"/>
  </si>
  <si>
    <t>※物品管理簿登記</t>
    <phoneticPr fontId="71"/>
  </si>
  <si>
    <t>（現場代理人氏名）</t>
    <phoneticPr fontId="71"/>
  </si>
  <si>
    <t>理由は詳細に記入すること。</t>
  </si>
  <si>
    <t>写真、図面等</t>
  </si>
  <si>
    <t>c</t>
    <phoneticPr fontId="14"/>
  </si>
  <si>
    <t>天候表、気温表、湿度表、雨量表、積雪表、風速表等工期中と過去の平均とを対照し最寄気象台等の証明等をうけること。　</t>
    <phoneticPr fontId="14"/>
  </si>
  <si>
    <t>b</t>
    <phoneticPr fontId="14"/>
  </si>
  <si>
    <t>工程表（契約当初工程と現在迄の実際の工程及び延長工程の3工程を対象させ、詳細に記入）</t>
    <phoneticPr fontId="14"/>
  </si>
  <si>
    <t>a</t>
    <phoneticPr fontId="14"/>
  </si>
  <si>
    <t>必要により下記書類を添付すること。</t>
  </si>
  <si>
    <t>理　　　　　由</t>
    <phoneticPr fontId="14"/>
  </si>
  <si>
    <t>延　長　工　期</t>
    <phoneticPr fontId="14"/>
  </si>
  <si>
    <t>工　　　　　期</t>
    <phoneticPr fontId="14"/>
  </si>
  <si>
    <t>契　約　月　日</t>
    <phoneticPr fontId="14"/>
  </si>
  <si>
    <t>工　　事　　名</t>
    <phoneticPr fontId="14"/>
  </si>
  <si>
    <t>記</t>
    <rPh sb="0" eb="1">
      <t>キ</t>
    </rPh>
    <phoneticPr fontId="14"/>
  </si>
  <si>
    <t>工　期　延　期　届</t>
    <rPh sb="6" eb="7">
      <t>キ</t>
    </rPh>
    <rPh sb="8" eb="9">
      <t>トドケ</t>
    </rPh>
    <phoneticPr fontId="14"/>
  </si>
  <si>
    <t>として、受注者が作成する。</t>
    <phoneticPr fontId="4"/>
  </si>
  <si>
    <t>承諾の場合は、受信者を「発注者名」、発信者を「受注者名」</t>
    <rPh sb="0" eb="2">
      <t>ショウダク</t>
    </rPh>
    <rPh sb="3" eb="5">
      <t>バアイ</t>
    </rPh>
    <rPh sb="7" eb="10">
      <t>ジュシンシャ</t>
    </rPh>
    <rPh sb="12" eb="15">
      <t>ハッチュウシャ</t>
    </rPh>
    <rPh sb="15" eb="16">
      <t>メイ</t>
    </rPh>
    <rPh sb="18" eb="21">
      <t>ハッシンシャ</t>
    </rPh>
    <rPh sb="23" eb="26">
      <t>ジュチュウシャ</t>
    </rPh>
    <rPh sb="26" eb="27">
      <t>メイ</t>
    </rPh>
    <phoneticPr fontId="4"/>
  </si>
  <si>
    <t>3.</t>
    <phoneticPr fontId="4"/>
  </si>
  <si>
    <t>として、発注者が作成する。</t>
    <phoneticPr fontId="4"/>
  </si>
  <si>
    <t>協議の場合は、受信者を「受注者名」、発信者を「発注者名」</t>
    <rPh sb="0" eb="2">
      <t>キョウギ</t>
    </rPh>
    <rPh sb="3" eb="5">
      <t>バアイ</t>
    </rPh>
    <rPh sb="7" eb="10">
      <t>ジュシンシャ</t>
    </rPh>
    <rPh sb="18" eb="21">
      <t>ハッシンシャ</t>
    </rPh>
    <rPh sb="23" eb="26">
      <t>ハッチュウシャ</t>
    </rPh>
    <rPh sb="26" eb="27">
      <t>メイ</t>
    </rPh>
    <phoneticPr fontId="4"/>
  </si>
  <si>
    <t>2.</t>
    <phoneticPr fontId="4"/>
  </si>
  <si>
    <t>（協議・承諾）には、いずれかに印をつける。</t>
    <phoneticPr fontId="4"/>
  </si>
  <si>
    <t>1.</t>
    <phoneticPr fontId="4"/>
  </si>
  <si>
    <t>(注)</t>
    <phoneticPr fontId="14"/>
  </si>
  <si>
    <t>5．その他</t>
    <phoneticPr fontId="12"/>
  </si>
  <si>
    <t>4．使用者</t>
    <phoneticPr fontId="12"/>
  </si>
  <si>
    <t>3．使用期間</t>
    <phoneticPr fontId="12"/>
  </si>
  <si>
    <t>2．使用部分</t>
    <phoneticPr fontId="12"/>
  </si>
  <si>
    <t>1．使用目的</t>
    <phoneticPr fontId="12"/>
  </si>
  <si>
    <t>）する。</t>
    <phoneticPr fontId="14"/>
  </si>
  <si>
    <t>協議　・　承諾</t>
    <rPh sb="0" eb="2">
      <t>キョウギ</t>
    </rPh>
    <rPh sb="5" eb="7">
      <t>ショウダク</t>
    </rPh>
    <phoneticPr fontId="4"/>
  </si>
  <si>
    <t>に基づき（</t>
    <phoneticPr fontId="14"/>
  </si>
  <si>
    <t>　標記について、下記のとおり部分使用することを、工事請負契約書第34条第1項</t>
    <phoneticPr fontId="4"/>
  </si>
  <si>
    <t>工事の部分使用について</t>
    <phoneticPr fontId="14"/>
  </si>
  <si>
    <t>（発注者又は受注者）</t>
    <rPh sb="1" eb="4">
      <t>ハッチュウシャ</t>
    </rPh>
    <rPh sb="4" eb="5">
      <t>マタ</t>
    </rPh>
    <rPh sb="6" eb="9">
      <t>ジュチュウシャ</t>
    </rPh>
    <phoneticPr fontId="14"/>
  </si>
  <si>
    <t>（受注者又は発注者）</t>
    <rPh sb="1" eb="4">
      <t>ジュチュウシャ</t>
    </rPh>
    <rPh sb="4" eb="5">
      <t>マタ</t>
    </rPh>
    <rPh sb="6" eb="9">
      <t>ハッチュウシャ</t>
    </rPh>
    <phoneticPr fontId="4"/>
  </si>
  <si>
    <t>至</t>
  </si>
  <si>
    <t>自</t>
  </si>
  <si>
    <t>工　　　　　　　　　期</t>
  </si>
  <si>
    <t>工　　　　事　　　　名</t>
  </si>
  <si>
    <t>工事請負契約書第38条第2項により既済部分検査を請求します。</t>
    <rPh sb="24" eb="26">
      <t>セイキュウ</t>
    </rPh>
    <phoneticPr fontId="71"/>
  </si>
  <si>
    <t>請 負 工 事 既 済 部 分 検 査 請 求 書</t>
    <phoneticPr fontId="73"/>
  </si>
  <si>
    <t>年月日：</t>
    <rPh sb="0" eb="3">
      <t>ネンガッピ</t>
    </rPh>
    <phoneticPr fontId="73"/>
  </si>
  <si>
    <t>共通仮設費</t>
    <rPh sb="0" eb="2">
      <t>キョウツウ</t>
    </rPh>
    <rPh sb="2" eb="4">
      <t>カセツ</t>
    </rPh>
    <rPh sb="4" eb="5">
      <t>ヒ</t>
    </rPh>
    <phoneticPr fontId="4"/>
  </si>
  <si>
    <t>直接工事費</t>
    <rPh sb="0" eb="2">
      <t>チョクセツ</t>
    </rPh>
    <rPh sb="2" eb="5">
      <t>コウジヒ</t>
    </rPh>
    <phoneticPr fontId="4"/>
  </si>
  <si>
    <t>摘要</t>
  </si>
  <si>
    <t>出来形比率（Ｄ）％</t>
  </si>
  <si>
    <t>残数量</t>
  </si>
  <si>
    <t>今回までの出来形累計数量（Ｃ）</t>
  </si>
  <si>
    <t>今回出来形数量</t>
    <phoneticPr fontId="4"/>
  </si>
  <si>
    <t>前回までの出来形数量</t>
    <phoneticPr fontId="4"/>
  </si>
  <si>
    <t>構成比（Ｂ）</t>
    <phoneticPr fontId="4"/>
  </si>
  <si>
    <t>契約数量（Ａ）</t>
    <phoneticPr fontId="4"/>
  </si>
  <si>
    <t>種別</t>
  </si>
  <si>
    <t>工種</t>
  </si>
  <si>
    <t>費目</t>
  </si>
  <si>
    <t>工 事 出 来 高 内 訳 書</t>
    <rPh sb="8" eb="9">
      <t>タカ</t>
    </rPh>
    <phoneticPr fontId="4"/>
  </si>
  <si>
    <t>￥　×××</t>
    <phoneticPr fontId="4"/>
  </si>
  <si>
    <t>～</t>
    <phoneticPr fontId="4"/>
  </si>
  <si>
    <t>￥　△△△</t>
    <phoneticPr fontId="4"/>
  </si>
  <si>
    <t>（出来高予定額）</t>
    <rPh sb="1" eb="4">
      <t>デキダカ</t>
    </rPh>
    <rPh sb="4" eb="7">
      <t>ヨテイガク</t>
    </rPh>
    <phoneticPr fontId="4"/>
  </si>
  <si>
    <t>【記載例】</t>
    <rPh sb="1" eb="4">
      <t>キサイレイ</t>
    </rPh>
    <phoneticPr fontId="4"/>
  </si>
  <si>
    <t>出来高予定額を記入すること。</t>
  </si>
  <si>
    <t>債務負担行為に基づく契約の場合は請負代金額欄の下段に各年度の</t>
    <rPh sb="16" eb="18">
      <t>ウケオイ</t>
    </rPh>
    <rPh sb="18" eb="20">
      <t>ダイキン</t>
    </rPh>
    <rPh sb="20" eb="21">
      <t>ガク</t>
    </rPh>
    <rPh sb="21" eb="22">
      <t>ラン</t>
    </rPh>
    <rPh sb="23" eb="25">
      <t>ゲダン</t>
    </rPh>
    <phoneticPr fontId="4"/>
  </si>
  <si>
    <t>￥</t>
    <phoneticPr fontId="14"/>
  </si>
  <si>
    <t>指定部分に対する請負代金額</t>
  </si>
  <si>
    <t>指定部分工期</t>
  </si>
  <si>
    <t>￥</t>
    <phoneticPr fontId="14"/>
  </si>
  <si>
    <t>工　期</t>
    <phoneticPr fontId="14"/>
  </si>
  <si>
    <t>工事名</t>
    <phoneticPr fontId="14"/>
  </si>
  <si>
    <t>工事請負契約書第39条第1項に基づき通知します。</t>
    <phoneticPr fontId="2"/>
  </si>
  <si>
    <t>をもって完成したので工事請負</t>
    <phoneticPr fontId="14"/>
  </si>
  <si>
    <t>下記工事の指定部分は、</t>
    <phoneticPr fontId="14"/>
  </si>
  <si>
    <t>指　定　部　分　完　成　通　知　書</t>
    <phoneticPr fontId="14"/>
  </si>
  <si>
    <t>（受注者）</t>
    <rPh sb="1" eb="3">
      <t>ジュチュウ</t>
    </rPh>
    <phoneticPr fontId="14"/>
  </si>
  <si>
    <t>指定部分に係る検査年月日</t>
    <phoneticPr fontId="14"/>
  </si>
  <si>
    <t>指定部分に係る請負代金額</t>
    <phoneticPr fontId="14"/>
  </si>
  <si>
    <t>請　負　代　金　額</t>
    <phoneticPr fontId="14"/>
  </si>
  <si>
    <t>指定部分に係る工期</t>
    <phoneticPr fontId="14"/>
  </si>
  <si>
    <t>全　体　工　期</t>
    <phoneticPr fontId="14"/>
  </si>
  <si>
    <t>指　定　部　分</t>
    <phoneticPr fontId="14"/>
  </si>
  <si>
    <t>工　　 事　　 名</t>
    <phoneticPr fontId="14"/>
  </si>
  <si>
    <t>指　定　部　分　引　渡　書</t>
    <phoneticPr fontId="14"/>
  </si>
  <si>
    <t>管理
技術者等</t>
    <rPh sb="0" eb="2">
      <t>カンリ</t>
    </rPh>
    <rPh sb="3" eb="6">
      <t>ギジュツシャ</t>
    </rPh>
    <rPh sb="6" eb="7">
      <t>ナド</t>
    </rPh>
    <phoneticPr fontId="4"/>
  </si>
  <si>
    <t>主　任
監督員</t>
    <rPh sb="0" eb="1">
      <t>シュ</t>
    </rPh>
    <rPh sb="2" eb="3">
      <t>ニン</t>
    </rPh>
    <rPh sb="4" eb="7">
      <t>カントクイン</t>
    </rPh>
    <phoneticPr fontId="4"/>
  </si>
  <si>
    <t>□その他</t>
    <phoneticPr fontId="4"/>
  </si>
  <si>
    <t>回答</t>
    <rPh sb="0" eb="2">
      <t>カイトウ</t>
    </rPh>
    <phoneticPr fontId="4"/>
  </si>
  <si>
    <t>します。</t>
    <phoneticPr fontId="4"/>
  </si>
  <si>
    <t>□受理</t>
    <rPh sb="1" eb="3">
      <t>ジュリ</t>
    </rPh>
    <phoneticPr fontId="4"/>
  </si>
  <si>
    <t>□報告</t>
    <rPh sb="1" eb="3">
      <t>ホウコク</t>
    </rPh>
    <phoneticPr fontId="4"/>
  </si>
  <si>
    <t>□提出</t>
    <rPh sb="1" eb="3">
      <t>テイシュツ</t>
    </rPh>
    <phoneticPr fontId="4"/>
  </si>
  <si>
    <t>□協議</t>
    <rPh sb="1" eb="3">
      <t>キョウギ</t>
    </rPh>
    <phoneticPr fontId="4"/>
  </si>
  <si>
    <t>□承諾</t>
    <rPh sb="1" eb="3">
      <t>ショウダク</t>
    </rPh>
    <phoneticPr fontId="4"/>
  </si>
  <si>
    <t>上記について</t>
    <rPh sb="0" eb="2">
      <t>ジョウキ</t>
    </rPh>
    <phoneticPr fontId="4"/>
  </si>
  <si>
    <t>受注者</t>
    <rPh sb="0" eb="3">
      <t>ジュチュウシャシャ</t>
    </rPh>
    <phoneticPr fontId="4"/>
  </si>
  <si>
    <t>・</t>
    <phoneticPr fontId="4"/>
  </si>
  <si>
    <t>□その他</t>
    <rPh sb="3" eb="4">
      <t>タ</t>
    </rPh>
    <phoneticPr fontId="4"/>
  </si>
  <si>
    <t>処理</t>
    <rPh sb="0" eb="2">
      <t>ショリ</t>
    </rPh>
    <phoneticPr fontId="4"/>
  </si>
  <si>
    <t>します。</t>
    <phoneticPr fontId="4"/>
  </si>
  <si>
    <t>□指示</t>
    <rPh sb="1" eb="3">
      <t>シジ</t>
    </rPh>
    <phoneticPr fontId="4"/>
  </si>
  <si>
    <t>葉、その他添付図書</t>
    <rPh sb="0" eb="1">
      <t>ハ</t>
    </rPh>
    <rPh sb="4" eb="5">
      <t>タ</t>
    </rPh>
    <rPh sb="5" eb="7">
      <t>テンプ</t>
    </rPh>
    <rPh sb="7" eb="9">
      <t>トショ</t>
    </rPh>
    <phoneticPr fontId="4"/>
  </si>
  <si>
    <t>添付図</t>
    <rPh sb="0" eb="2">
      <t>テンプ</t>
    </rPh>
    <rPh sb="2" eb="3">
      <t>ズ</t>
    </rPh>
    <phoneticPr fontId="4"/>
  </si>
  <si>
    <t>）</t>
    <phoneticPr fontId="4"/>
  </si>
  <si>
    <t>（</t>
    <phoneticPr fontId="4"/>
  </si>
  <si>
    <t>　□指示　　　□協議　　　□通知　　　□承諾　　　□報告　　　□提出</t>
    <rPh sb="2" eb="4">
      <t>シジ</t>
    </rPh>
    <rPh sb="8" eb="10">
      <t>キョウギ</t>
    </rPh>
    <rPh sb="14" eb="16">
      <t>ツウチ</t>
    </rPh>
    <rPh sb="20" eb="22">
      <t>ショウダク</t>
    </rPh>
    <rPh sb="26" eb="28">
      <t>ホウコク</t>
    </rPh>
    <rPh sb="32" eb="34">
      <t>テイシュツ</t>
    </rPh>
    <phoneticPr fontId="4"/>
  </si>
  <si>
    <t>□受注者</t>
    <rPh sb="1" eb="4">
      <t>ジュチュウシャ</t>
    </rPh>
    <phoneticPr fontId="4"/>
  </si>
  <si>
    <t>□発注者</t>
    <rPh sb="1" eb="4">
      <t>ハッチュウシャ</t>
    </rPh>
    <phoneticPr fontId="4"/>
  </si>
  <si>
    <t>工 事 打 合 せ 簿</t>
    <rPh sb="0" eb="1">
      <t>コウ</t>
    </rPh>
    <rPh sb="2" eb="3">
      <t>コト</t>
    </rPh>
    <rPh sb="4" eb="5">
      <t>ダ</t>
    </rPh>
    <rPh sb="6" eb="7">
      <t>ゴウ</t>
    </rPh>
    <rPh sb="10" eb="11">
      <t>ボ</t>
    </rPh>
    <phoneticPr fontId="4"/>
  </si>
  <si>
    <t>）</t>
    <phoneticPr fontId="4"/>
  </si>
  <si>
    <t>（</t>
    <phoneticPr fontId="4"/>
  </si>
  <si>
    <t>監督職員名：</t>
    <rPh sb="0" eb="2">
      <t>カントク</t>
    </rPh>
    <rPh sb="2" eb="4">
      <t>ショクイン</t>
    </rPh>
    <rPh sb="4" eb="5">
      <t>ナ</t>
    </rPh>
    <phoneticPr fontId="14"/>
  </si>
  <si>
    <t>上記について、段階確認を実施し確認した。</t>
    <rPh sb="0" eb="2">
      <t>ジョウキ</t>
    </rPh>
    <rPh sb="7" eb="9">
      <t>ダンカイ</t>
    </rPh>
    <rPh sb="9" eb="11">
      <t>カクニン</t>
    </rPh>
    <rPh sb="12" eb="14">
      <t>ジッシ</t>
    </rPh>
    <rPh sb="15" eb="17">
      <t>カクニン</t>
    </rPh>
    <phoneticPr fontId="14"/>
  </si>
  <si>
    <t>確　　認　　書</t>
    <rPh sb="0" eb="1">
      <t>アキラ</t>
    </rPh>
    <rPh sb="3" eb="4">
      <t>シノブ</t>
    </rPh>
    <rPh sb="6" eb="7">
      <t>ショ</t>
    </rPh>
    <phoneticPr fontId="14"/>
  </si>
  <si>
    <t>確認実施日等</t>
    <rPh sb="0" eb="2">
      <t>カクニン</t>
    </rPh>
    <rPh sb="2" eb="5">
      <t>ジッシビ</t>
    </rPh>
    <rPh sb="5" eb="6">
      <t>ナド</t>
    </rPh>
    <phoneticPr fontId="14"/>
  </si>
  <si>
    <t>確認時期予定日</t>
    <rPh sb="0" eb="2">
      <t>カクニン</t>
    </rPh>
    <rPh sb="2" eb="4">
      <t>ジキ</t>
    </rPh>
    <rPh sb="4" eb="6">
      <t>ヨテイ</t>
    </rPh>
    <rPh sb="6" eb="7">
      <t>ヒ</t>
    </rPh>
    <phoneticPr fontId="14"/>
  </si>
  <si>
    <t>確認時期項目</t>
    <rPh sb="0" eb="2">
      <t>カクニン</t>
    </rPh>
    <rPh sb="2" eb="4">
      <t>ジキ</t>
    </rPh>
    <rPh sb="4" eb="6">
      <t>コウモク</t>
    </rPh>
    <phoneticPr fontId="14"/>
  </si>
  <si>
    <t>確 認 細 別</t>
    <rPh sb="0" eb="1">
      <t>アキラ</t>
    </rPh>
    <rPh sb="2" eb="3">
      <t>シノブ</t>
    </rPh>
    <rPh sb="4" eb="5">
      <t>ホソ</t>
    </rPh>
    <rPh sb="6" eb="7">
      <t>ベツ</t>
    </rPh>
    <phoneticPr fontId="14"/>
  </si>
  <si>
    <t>確 認 種 別</t>
    <rPh sb="0" eb="1">
      <t>アキラ</t>
    </rPh>
    <rPh sb="2" eb="3">
      <t>シノブ</t>
    </rPh>
    <rPh sb="4" eb="5">
      <t>タネ</t>
    </rPh>
    <rPh sb="6" eb="7">
      <t>ベツ</t>
    </rPh>
    <phoneticPr fontId="14"/>
  </si>
  <si>
    <t>通　　知　　書</t>
    <rPh sb="0" eb="1">
      <t>ツウ</t>
    </rPh>
    <rPh sb="3" eb="4">
      <t>チ</t>
    </rPh>
    <rPh sb="6" eb="7">
      <t>ショ</t>
    </rPh>
    <phoneticPr fontId="14"/>
  </si>
  <si>
    <t>記　　　事</t>
    <rPh sb="0" eb="1">
      <t>キ</t>
    </rPh>
    <rPh sb="4" eb="5">
      <t>コト</t>
    </rPh>
    <phoneticPr fontId="14"/>
  </si>
  <si>
    <t>施工予定時期</t>
    <rPh sb="0" eb="2">
      <t>セコウ</t>
    </rPh>
    <rPh sb="2" eb="4">
      <t>ヨテイ</t>
    </rPh>
    <rPh sb="4" eb="6">
      <t>ジキ</t>
    </rPh>
    <phoneticPr fontId="14"/>
  </si>
  <si>
    <t>細　　　別</t>
    <rPh sb="0" eb="1">
      <t>ホソ</t>
    </rPh>
    <rPh sb="4" eb="5">
      <t>ベツ</t>
    </rPh>
    <phoneticPr fontId="14"/>
  </si>
  <si>
    <t>種　　　別</t>
    <rPh sb="0" eb="1">
      <t>タネ</t>
    </rPh>
    <rPh sb="4" eb="5">
      <t>ベツ</t>
    </rPh>
    <phoneticPr fontId="14"/>
  </si>
  <si>
    <t>現場代理人名等：</t>
    <rPh sb="0" eb="2">
      <t>ゲンバ</t>
    </rPh>
    <rPh sb="2" eb="5">
      <t>ダイリニン</t>
    </rPh>
    <rPh sb="5" eb="6">
      <t>ナ</t>
    </rPh>
    <rPh sb="6" eb="7">
      <t>ナド</t>
    </rPh>
    <phoneticPr fontId="14"/>
  </si>
  <si>
    <t>受注者名：</t>
    <rPh sb="0" eb="3">
      <t>ジュチュウシャ</t>
    </rPh>
    <rPh sb="3" eb="4">
      <t>メイ</t>
    </rPh>
    <phoneticPr fontId="14"/>
  </si>
  <si>
    <t>特記仕様書第</t>
    <rPh sb="0" eb="2">
      <t>トッキ</t>
    </rPh>
    <rPh sb="2" eb="5">
      <t>シヨウショ</t>
    </rPh>
    <rPh sb="5" eb="6">
      <t>ダイ</t>
    </rPh>
    <phoneticPr fontId="14"/>
  </si>
  <si>
    <t>施　工　予　定　表</t>
    <rPh sb="0" eb="1">
      <t>シ</t>
    </rPh>
    <rPh sb="2" eb="3">
      <t>コウ</t>
    </rPh>
    <rPh sb="4" eb="5">
      <t>ヨ</t>
    </rPh>
    <rPh sb="6" eb="7">
      <t>サダム</t>
    </rPh>
    <rPh sb="8" eb="9">
      <t>ヒョウ</t>
    </rPh>
    <phoneticPr fontId="14"/>
  </si>
  <si>
    <t>段　階　確　認　書</t>
    <rPh sb="0" eb="1">
      <t>ダン</t>
    </rPh>
    <rPh sb="2" eb="3">
      <t>カイ</t>
    </rPh>
    <rPh sb="4" eb="5">
      <t>アキラ</t>
    </rPh>
    <rPh sb="6" eb="7">
      <t>シノブ</t>
    </rPh>
    <rPh sb="8" eb="9">
      <t>ショ</t>
    </rPh>
    <phoneticPr fontId="14"/>
  </si>
  <si>
    <t>上記について、段階確認を実施し確認しました。</t>
    <rPh sb="0" eb="2">
      <t>ジョウキ</t>
    </rPh>
    <rPh sb="7" eb="9">
      <t>ダンカイ</t>
    </rPh>
    <rPh sb="9" eb="11">
      <t>カクニン</t>
    </rPh>
    <rPh sb="12" eb="14">
      <t>ジッシ</t>
    </rPh>
    <rPh sb="15" eb="17">
      <t>カクニン</t>
    </rPh>
    <phoneticPr fontId="14"/>
  </si>
  <si>
    <t>備考</t>
    <rPh sb="0" eb="2">
      <t>ビコウ</t>
    </rPh>
    <phoneticPr fontId="14"/>
  </si>
  <si>
    <t>確認実施日</t>
    <rPh sb="0" eb="2">
      <t>カクニン</t>
    </rPh>
    <rPh sb="2" eb="5">
      <t>ジッシビ</t>
    </rPh>
    <phoneticPr fontId="14"/>
  </si>
  <si>
    <t>条に基づき、下記のとおり施工段階の予定時期を報告します。</t>
    <rPh sb="0" eb="1">
      <t>ジョウ</t>
    </rPh>
    <rPh sb="2" eb="3">
      <t>モト</t>
    </rPh>
    <rPh sb="6" eb="8">
      <t>カキ</t>
    </rPh>
    <rPh sb="12" eb="14">
      <t>セコウ</t>
    </rPh>
    <rPh sb="14" eb="16">
      <t>ダンカイ</t>
    </rPh>
    <rPh sb="17" eb="19">
      <t>ヨテイ</t>
    </rPh>
    <rPh sb="19" eb="21">
      <t>ジキ</t>
    </rPh>
    <rPh sb="22" eb="24">
      <t>ホウコク</t>
    </rPh>
    <phoneticPr fontId="14"/>
  </si>
  <si>
    <t>摘　　　　　　要</t>
  </si>
  <si>
    <t>数　　　　量</t>
  </si>
  <si>
    <t>規　　　　格</t>
  </si>
  <si>
    <t>品　　　　名</t>
  </si>
  <si>
    <t>における下記の発生品を引き渡します。</t>
    <phoneticPr fontId="71"/>
  </si>
  <si>
    <t>付けをもって請負契約を締結した</t>
    <phoneticPr fontId="71"/>
  </si>
  <si>
    <t>現　場　発　生　品　調　書</t>
  </si>
  <si>
    <t>（現場代理人氏名）</t>
    <rPh sb="6" eb="8">
      <t>シメイ</t>
    </rPh>
    <phoneticPr fontId="71"/>
  </si>
  <si>
    <t>　　　　　いることを確認したので報告します。</t>
    <rPh sb="10" eb="12">
      <t>カクニン</t>
    </rPh>
    <rPh sb="16" eb="18">
      <t>ホウコク</t>
    </rPh>
    <phoneticPr fontId="4"/>
  </si>
  <si>
    <t>記　　　　事</t>
    <rPh sb="0" eb="6">
      <t>キジ</t>
    </rPh>
    <phoneticPr fontId="4"/>
  </si>
  <si>
    <t>品質証明員氏名　印</t>
    <rPh sb="0" eb="4">
      <t>ヒンシツショウメイ</t>
    </rPh>
    <rPh sb="4" eb="5">
      <t>イン</t>
    </rPh>
    <rPh sb="5" eb="7">
      <t>シメイ</t>
    </rPh>
    <rPh sb="8" eb="9">
      <t>シルシ</t>
    </rPh>
    <phoneticPr fontId="4"/>
  </si>
  <si>
    <t>箇　　　　所</t>
    <rPh sb="0" eb="6">
      <t>カショ</t>
    </rPh>
    <phoneticPr fontId="4"/>
  </si>
  <si>
    <t>実　施　日</t>
    <rPh sb="0" eb="5">
      <t>ジッシビ</t>
    </rPh>
    <phoneticPr fontId="4"/>
  </si>
  <si>
    <t>品　質　証　明　事　項</t>
    <rPh sb="0" eb="3">
      <t>ヒンシツ</t>
    </rPh>
    <rPh sb="4" eb="7">
      <t>ショウメイ</t>
    </rPh>
    <rPh sb="8" eb="11">
      <t>ジコウ</t>
    </rPh>
    <phoneticPr fontId="4"/>
  </si>
  <si>
    <t>品　　質　　証　　明　　記　　事</t>
    <rPh sb="0" eb="4">
      <t>ヒンシツ</t>
    </rPh>
    <rPh sb="6" eb="10">
      <t>ショウメイ</t>
    </rPh>
    <rPh sb="12" eb="16">
      <t>キジ</t>
    </rPh>
    <phoneticPr fontId="4"/>
  </si>
  <si>
    <t>工事名 ：</t>
    <rPh sb="0" eb="3">
      <t>コウジメイ</t>
    </rPh>
    <phoneticPr fontId="4"/>
  </si>
  <si>
    <t>品　質　証　明　書</t>
    <rPh sb="0" eb="7">
      <t>ヒンシツショウメイ</t>
    </rPh>
    <rPh sb="8" eb="9">
      <t>ショ</t>
    </rPh>
    <phoneticPr fontId="4"/>
  </si>
  <si>
    <t>品質証明員氏名</t>
    <rPh sb="0" eb="4">
      <t>ヒンシツショウメイ</t>
    </rPh>
    <rPh sb="4" eb="5">
      <t>イン</t>
    </rPh>
    <rPh sb="5" eb="7">
      <t>シメイ</t>
    </rPh>
    <phoneticPr fontId="4"/>
  </si>
  <si>
    <t>の品質証明員を下記のとおり定めたので、資格及び経歴を添えて通知します。</t>
    <rPh sb="1" eb="3">
      <t>ヒンシツ</t>
    </rPh>
    <rPh sb="3" eb="5">
      <t>ショウメイ</t>
    </rPh>
    <rPh sb="5" eb="6">
      <t>イン</t>
    </rPh>
    <rPh sb="7" eb="9">
      <t>カキ</t>
    </rPh>
    <rPh sb="13" eb="14">
      <t>サダ</t>
    </rPh>
    <rPh sb="19" eb="21">
      <t>シカク</t>
    </rPh>
    <rPh sb="21" eb="22">
      <t>オヨ</t>
    </rPh>
    <rPh sb="23" eb="25">
      <t>ケイレキ</t>
    </rPh>
    <rPh sb="26" eb="27">
      <t>ソ</t>
    </rPh>
    <rPh sb="29" eb="31">
      <t>ツウチ</t>
    </rPh>
    <phoneticPr fontId="4"/>
  </si>
  <si>
    <t>　　　　　　</t>
  </si>
  <si>
    <t>本文の年月日は実際に完成した年月日を記載する</t>
    <rPh sb="0" eb="2">
      <t>ホンブン</t>
    </rPh>
    <rPh sb="18" eb="20">
      <t>キサイ</t>
    </rPh>
    <phoneticPr fontId="4"/>
  </si>
  <si>
    <t>(注)</t>
    <phoneticPr fontId="14"/>
  </si>
  <si>
    <t>工　　　期</t>
    <rPh sb="0" eb="1">
      <t>コウ</t>
    </rPh>
    <rPh sb="4" eb="5">
      <t>キ</t>
    </rPh>
    <phoneticPr fontId="4"/>
  </si>
  <si>
    <t>4．</t>
    <phoneticPr fontId="4"/>
  </si>
  <si>
    <t>3．</t>
    <phoneticPr fontId="4"/>
  </si>
  <si>
    <t>2．</t>
    <phoneticPr fontId="4"/>
  </si>
  <si>
    <t>1．</t>
  </si>
  <si>
    <t>をもって完成したので工事請負契約書</t>
    <phoneticPr fontId="4"/>
  </si>
  <si>
    <t>下記工事は</t>
    <phoneticPr fontId="4"/>
  </si>
  <si>
    <t>完　　成　　通　　知　　書</t>
    <phoneticPr fontId="14"/>
  </si>
  <si>
    <t>検査年月日</t>
  </si>
  <si>
    <t>3．</t>
  </si>
  <si>
    <t>￥</t>
    <phoneticPr fontId="14"/>
  </si>
  <si>
    <t>2．</t>
  </si>
  <si>
    <t>引　　　　渡　　　　書</t>
    <phoneticPr fontId="14"/>
  </si>
  <si>
    <t>・災害時など地域への支援・行政などによる救援活　動への協力  等</t>
  </si>
  <si>
    <t>・地域住民とのコミュニケーション</t>
  </si>
  <si>
    <t>地域社会や住民に対する貢献</t>
  </si>
  <si>
    <t>・現場環境の周辺地域との調和</t>
  </si>
  <si>
    <t>・周辺環境への配慮</t>
  </si>
  <si>
    <t>□地域への貢献等</t>
  </si>
  <si>
    <t>□社会性等</t>
  </si>
  <si>
    <t>・環境保全の工夫　等</t>
  </si>
  <si>
    <t>・交通事故防止の工夫</t>
  </si>
  <si>
    <t>・作業環境の改善</t>
  </si>
  <si>
    <t>・仮設備の工夫</t>
  </si>
  <si>
    <t>・安全衛生教育・講習会・パトロール等の工夫</t>
  </si>
  <si>
    <t>□安全衛生</t>
  </si>
  <si>
    <t>・配筋、溶接作業等の工夫　等</t>
  </si>
  <si>
    <t>・鉄筋、コンクリート二次製品等使用材料の工夫</t>
  </si>
  <si>
    <t>・コンクリートの材料、打設、養生の工夫</t>
  </si>
  <si>
    <t>・土工、設備、電気の品質向上の工夫</t>
  </si>
  <si>
    <t>□品質</t>
  </si>
  <si>
    <t>・試行技術及び「有用とされる技術」以外の新技術　の活用</t>
  </si>
  <si>
    <t>・「少実績優良技術」 を除く「有用とされる技術」　の活用</t>
  </si>
  <si>
    <t>・「少実績優良技術」の活用</t>
  </si>
  <si>
    <t>・試行技術の活用</t>
  </si>
  <si>
    <t>ＮＥＴＩＳ登録技術のうち、</t>
  </si>
  <si>
    <t>□新技術活用</t>
  </si>
  <si>
    <t>・ＩＣＴ（情報通信技術）の活用　等</t>
  </si>
  <si>
    <t>・施工管理の工夫</t>
  </si>
  <si>
    <t>・仮設備計画の工夫</t>
  </si>
  <si>
    <t xml:space="preserve"> 自ら立案実施した創意工夫や技術力</t>
    <phoneticPr fontId="4"/>
  </si>
  <si>
    <t>・施工方法の工夫、施工環境の改善</t>
  </si>
  <si>
    <t>・コンクリート二次製品等の代替材の適用</t>
  </si>
  <si>
    <t>・施工に伴う器具、工具、装置等の工夫</t>
  </si>
  <si>
    <t>□施工</t>
  </si>
  <si>
    <t xml:space="preserve"> □創意工夫</t>
  </si>
  <si>
    <t>実施内容</t>
    <phoneticPr fontId="4"/>
  </si>
  <si>
    <t>評価内容</t>
    <phoneticPr fontId="4"/>
  </si>
  <si>
    <t>項　　　目</t>
    <phoneticPr fontId="4"/>
  </si>
  <si>
    <t xml:space="preserve"> 受注者名</t>
    <rPh sb="1" eb="3">
      <t>ジュチュウ</t>
    </rPh>
    <phoneticPr fontId="4"/>
  </si>
  <si>
    <t xml:space="preserve">  　工　事　名</t>
    <phoneticPr fontId="4"/>
  </si>
  <si>
    <t>創意工夫・社会性等に関する実施状況</t>
  </si>
  <si>
    <t>説明資料は簡潔に作成するものとし、必要に応じて別葉とする</t>
  </si>
  <si>
    <t>(添付図）</t>
    <rPh sb="1" eb="3">
      <t>テンプ</t>
    </rPh>
    <rPh sb="3" eb="4">
      <t>ズ</t>
    </rPh>
    <phoneticPr fontId="4"/>
  </si>
  <si>
    <t>（説明）</t>
    <rPh sb="1" eb="3">
      <t>セツメイ</t>
    </rPh>
    <phoneticPr fontId="4"/>
  </si>
  <si>
    <t>提案内容</t>
    <rPh sb="0" eb="2">
      <t>テイアン</t>
    </rPh>
    <rPh sb="2" eb="4">
      <t>ナイヨウ</t>
    </rPh>
    <phoneticPr fontId="4"/>
  </si>
  <si>
    <t>評価内容</t>
    <phoneticPr fontId="4"/>
  </si>
  <si>
    <t>項　　　目</t>
    <phoneticPr fontId="4"/>
  </si>
  <si>
    <t>工　事　名</t>
    <phoneticPr fontId="4"/>
  </si>
  <si>
    <t>再生資源利用促進計画書(実施書)</t>
    <rPh sb="0" eb="2">
      <t>サイセイ</t>
    </rPh>
    <rPh sb="2" eb="4">
      <t>シゲン</t>
    </rPh>
    <rPh sb="4" eb="6">
      <t>リヨウ</t>
    </rPh>
    <rPh sb="6" eb="8">
      <t>ソクシン</t>
    </rPh>
    <rPh sb="8" eb="11">
      <t>ケイカクショ</t>
    </rPh>
    <rPh sb="12" eb="14">
      <t>ジッシ</t>
    </rPh>
    <rPh sb="14" eb="15">
      <t>ショ</t>
    </rPh>
    <phoneticPr fontId="2"/>
  </si>
  <si>
    <t>様式2</t>
    <rPh sb="0" eb="2">
      <t>ヨウシキ</t>
    </rPh>
    <phoneticPr fontId="2"/>
  </si>
  <si>
    <t>再生資源利用計画書(実施書)</t>
    <rPh sb="0" eb="2">
      <t>サイセイ</t>
    </rPh>
    <rPh sb="2" eb="4">
      <t>シゲン</t>
    </rPh>
    <rPh sb="4" eb="6">
      <t>リヨウ</t>
    </rPh>
    <rPh sb="6" eb="9">
      <t>ケイカクショ</t>
    </rPh>
    <rPh sb="10" eb="12">
      <t>ジッシ</t>
    </rPh>
    <rPh sb="12" eb="13">
      <t>ショ</t>
    </rPh>
    <phoneticPr fontId="2"/>
  </si>
  <si>
    <t>様式1</t>
    <rPh sb="0" eb="2">
      <t>ヨウシキ</t>
    </rPh>
    <phoneticPr fontId="2"/>
  </si>
  <si>
    <t>特記仕様書</t>
    <rPh sb="0" eb="2">
      <t>トッキ</t>
    </rPh>
    <rPh sb="2" eb="5">
      <t>シヨウショ</t>
    </rPh>
    <phoneticPr fontId="2"/>
  </si>
  <si>
    <t>ゆいくる材利用状況報告書(別紙)</t>
    <rPh sb="4" eb="5">
      <t>ザイ</t>
    </rPh>
    <rPh sb="5" eb="7">
      <t>リヨウ</t>
    </rPh>
    <rPh sb="7" eb="9">
      <t>ジョウキョウ</t>
    </rPh>
    <rPh sb="9" eb="12">
      <t>ホウコクショ</t>
    </rPh>
    <rPh sb="13" eb="15">
      <t>ベッシ</t>
    </rPh>
    <phoneticPr fontId="2"/>
  </si>
  <si>
    <t>参考様式2</t>
    <rPh sb="0" eb="2">
      <t>サンコウ</t>
    </rPh>
    <rPh sb="2" eb="4">
      <t>ヨウシキ</t>
    </rPh>
    <phoneticPr fontId="2"/>
  </si>
  <si>
    <t>ゆいくる材利用状況報告書</t>
    <phoneticPr fontId="2"/>
  </si>
  <si>
    <t>県産建設資材使用状況報告書(総括)</t>
    <rPh sb="0" eb="2">
      <t>ケンサン</t>
    </rPh>
    <rPh sb="2" eb="4">
      <t>ケンセツ</t>
    </rPh>
    <rPh sb="4" eb="6">
      <t>シザイ</t>
    </rPh>
    <rPh sb="6" eb="8">
      <t>シヨウ</t>
    </rPh>
    <rPh sb="8" eb="10">
      <t>ジョウキョウ</t>
    </rPh>
    <rPh sb="10" eb="13">
      <t>ホウコクショ</t>
    </rPh>
    <rPh sb="14" eb="16">
      <t>ソウカツ</t>
    </rPh>
    <phoneticPr fontId="2"/>
  </si>
  <si>
    <t>参考様式1</t>
    <rPh sb="0" eb="2">
      <t>サンコウ</t>
    </rPh>
    <rPh sb="2" eb="4">
      <t>ヨウシキ</t>
    </rPh>
    <phoneticPr fontId="2"/>
  </si>
  <si>
    <t>創意工夫・社会性等に関する実施状況(説明資料)</t>
    <rPh sb="18" eb="20">
      <t>セツメイ</t>
    </rPh>
    <rPh sb="20" eb="22">
      <t>シリョウ</t>
    </rPh>
    <phoneticPr fontId="2"/>
  </si>
  <si>
    <t>様式-34(2)</t>
    <rPh sb="0" eb="2">
      <t>ヨウシキ</t>
    </rPh>
    <phoneticPr fontId="2"/>
  </si>
  <si>
    <t>創意工夫・社会性等に関する実施状況</t>
    <phoneticPr fontId="2"/>
  </si>
  <si>
    <t>様式-34(1)</t>
    <rPh sb="0" eb="2">
      <t>ヨウシキ</t>
    </rPh>
    <phoneticPr fontId="2"/>
  </si>
  <si>
    <t>様式-30</t>
    <rPh sb="0" eb="2">
      <t>ヨウシキ</t>
    </rPh>
    <phoneticPr fontId="2"/>
  </si>
  <si>
    <t>様式-29</t>
    <rPh sb="0" eb="2">
      <t>ヨウシキ</t>
    </rPh>
    <phoneticPr fontId="2"/>
  </si>
  <si>
    <t>参考様式3</t>
    <rPh sb="0" eb="2">
      <t>サンコウ</t>
    </rPh>
    <rPh sb="2" eb="4">
      <t>ヨウシキ</t>
    </rPh>
    <phoneticPr fontId="2"/>
  </si>
  <si>
    <t>設計変更の同意について(回答例)</t>
    <rPh sb="0" eb="2">
      <t>セッケイ</t>
    </rPh>
    <rPh sb="2" eb="4">
      <t>ヘンコウ</t>
    </rPh>
    <rPh sb="5" eb="7">
      <t>ドウイ</t>
    </rPh>
    <rPh sb="12" eb="15">
      <t>カイトウレイ</t>
    </rPh>
    <phoneticPr fontId="2"/>
  </si>
  <si>
    <t>○</t>
    <phoneticPr fontId="2"/>
  </si>
  <si>
    <t>様式-7</t>
    <rPh sb="0" eb="2">
      <t>ヨウシキ</t>
    </rPh>
    <phoneticPr fontId="2"/>
  </si>
  <si>
    <t>様式-33</t>
    <rPh sb="0" eb="2">
      <t>ヨウシキ</t>
    </rPh>
    <phoneticPr fontId="2"/>
  </si>
  <si>
    <t>様式-28</t>
    <rPh sb="0" eb="2">
      <t>ヨウシキ</t>
    </rPh>
    <phoneticPr fontId="2"/>
  </si>
  <si>
    <t>様式-11</t>
    <rPh sb="0" eb="2">
      <t>ヨウシキ</t>
    </rPh>
    <phoneticPr fontId="2"/>
  </si>
  <si>
    <t>完成届(かし修補)</t>
    <rPh sb="0" eb="2">
      <t>カンセイ</t>
    </rPh>
    <rPh sb="2" eb="3">
      <t>トドケ</t>
    </rPh>
    <rPh sb="6" eb="7">
      <t>シュウ</t>
    </rPh>
    <rPh sb="7" eb="8">
      <t>ホ</t>
    </rPh>
    <phoneticPr fontId="2"/>
  </si>
  <si>
    <t>監督要領第9条関係</t>
    <rPh sb="0" eb="2">
      <t>カントク</t>
    </rPh>
    <rPh sb="2" eb="4">
      <t>ヨウリョウ</t>
    </rPh>
    <rPh sb="4" eb="5">
      <t>ダイ</t>
    </rPh>
    <rPh sb="6" eb="7">
      <t>ジョウ</t>
    </rPh>
    <rPh sb="7" eb="9">
      <t>カンケイ</t>
    </rPh>
    <phoneticPr fontId="2"/>
  </si>
  <si>
    <t>様式-9</t>
    <rPh sb="0" eb="2">
      <t>ヨウシキ</t>
    </rPh>
    <phoneticPr fontId="2"/>
  </si>
  <si>
    <t>様式-17</t>
    <rPh sb="0" eb="2">
      <t>ヨウシキ</t>
    </rPh>
    <phoneticPr fontId="2"/>
  </si>
  <si>
    <t>様式-16</t>
    <rPh sb="0" eb="2">
      <t>ヨウシキ</t>
    </rPh>
    <phoneticPr fontId="2"/>
  </si>
  <si>
    <t>工事出来高内訳書</t>
    <rPh sb="0" eb="2">
      <t>コウジ</t>
    </rPh>
    <rPh sb="2" eb="5">
      <t>デキダカ</t>
    </rPh>
    <rPh sb="5" eb="8">
      <t>ウチワケショ</t>
    </rPh>
    <phoneticPr fontId="2"/>
  </si>
  <si>
    <t>様式-18</t>
    <rPh sb="0" eb="2">
      <t>ヨウシキ</t>
    </rPh>
    <phoneticPr fontId="2"/>
  </si>
  <si>
    <t>請負工事既済部分検査請求書</t>
    <rPh sb="0" eb="2">
      <t>ウケオイ</t>
    </rPh>
    <rPh sb="2" eb="4">
      <t>コウジ</t>
    </rPh>
    <rPh sb="4" eb="6">
      <t>キサイ</t>
    </rPh>
    <rPh sb="6" eb="8">
      <t>ブブン</t>
    </rPh>
    <rPh sb="8" eb="10">
      <t>ケンサ</t>
    </rPh>
    <rPh sb="10" eb="13">
      <t>セイキュウショ</t>
    </rPh>
    <phoneticPr fontId="2"/>
  </si>
  <si>
    <t>様式-19</t>
    <rPh sb="0" eb="2">
      <t>ヨウシキ</t>
    </rPh>
    <phoneticPr fontId="2"/>
  </si>
  <si>
    <t>工事の部分使用について</t>
    <phoneticPr fontId="2"/>
  </si>
  <si>
    <t>様式-22</t>
    <rPh sb="0" eb="2">
      <t>ヨウシキ</t>
    </rPh>
    <phoneticPr fontId="2"/>
  </si>
  <si>
    <t>工期延期届</t>
    <rPh sb="0" eb="2">
      <t>コウキ</t>
    </rPh>
    <rPh sb="2" eb="4">
      <t>エンキ</t>
    </rPh>
    <rPh sb="4" eb="5">
      <t>トドケ</t>
    </rPh>
    <phoneticPr fontId="2"/>
  </si>
  <si>
    <t>様式-23</t>
    <rPh sb="0" eb="2">
      <t>ヨウシキ</t>
    </rPh>
    <phoneticPr fontId="2"/>
  </si>
  <si>
    <t>様式-25</t>
    <rPh sb="0" eb="2">
      <t>ヨウシキ</t>
    </rPh>
    <phoneticPr fontId="2"/>
  </si>
  <si>
    <t>支給品受領書</t>
    <rPh sb="0" eb="3">
      <t>シキュウヒン</t>
    </rPh>
    <rPh sb="3" eb="6">
      <t>ジュリョウショ</t>
    </rPh>
    <phoneticPr fontId="2"/>
  </si>
  <si>
    <t>様式-24</t>
    <rPh sb="0" eb="2">
      <t>ヨウシキ</t>
    </rPh>
    <phoneticPr fontId="2"/>
  </si>
  <si>
    <t>確認・立会依頼書</t>
    <rPh sb="0" eb="2">
      <t>カクニン</t>
    </rPh>
    <rPh sb="3" eb="5">
      <t>タチアイ</t>
    </rPh>
    <rPh sb="5" eb="8">
      <t>イライショ</t>
    </rPh>
    <phoneticPr fontId="2"/>
  </si>
  <si>
    <t>様式-12</t>
    <rPh sb="0" eb="2">
      <t>ヨウシキ</t>
    </rPh>
    <phoneticPr fontId="2"/>
  </si>
  <si>
    <t>材料確認書</t>
    <rPh sb="0" eb="2">
      <t>ザイリョウ</t>
    </rPh>
    <rPh sb="2" eb="5">
      <t>カクニンショ</t>
    </rPh>
    <phoneticPr fontId="2"/>
  </si>
  <si>
    <t>様式-10</t>
    <rPh sb="0" eb="2">
      <t>ヨウシキ</t>
    </rPh>
    <phoneticPr fontId="2"/>
  </si>
  <si>
    <t>第9号様式</t>
    <rPh sb="0" eb="1">
      <t>ダイ</t>
    </rPh>
    <rPh sb="2" eb="3">
      <t>ゴウ</t>
    </rPh>
    <rPh sb="3" eb="5">
      <t>ヨウシキ</t>
    </rPh>
    <phoneticPr fontId="2"/>
  </si>
  <si>
    <t>第8号様式</t>
    <rPh sb="0" eb="1">
      <t>ダイ</t>
    </rPh>
    <rPh sb="2" eb="3">
      <t>ゴウ</t>
    </rPh>
    <rPh sb="3" eb="5">
      <t>ヨウシキ</t>
    </rPh>
    <phoneticPr fontId="2"/>
  </si>
  <si>
    <t>様式-1(3)</t>
    <rPh sb="0" eb="2">
      <t>ヨウシキ</t>
    </rPh>
    <phoneticPr fontId="2"/>
  </si>
  <si>
    <t>様式-3(2)</t>
    <rPh sb="0" eb="2">
      <t>ヨウシキ</t>
    </rPh>
    <phoneticPr fontId="2"/>
  </si>
  <si>
    <t>約款第9条関係</t>
    <rPh sb="2" eb="3">
      <t>ダイ</t>
    </rPh>
    <phoneticPr fontId="2"/>
  </si>
  <si>
    <t>工事履行報告書に添付</t>
    <rPh sb="0" eb="2">
      <t>コウジ</t>
    </rPh>
    <rPh sb="2" eb="4">
      <t>リコウ</t>
    </rPh>
    <rPh sb="4" eb="7">
      <t>ホウコクショ</t>
    </rPh>
    <rPh sb="8" eb="10">
      <t>テンプ</t>
    </rPh>
    <phoneticPr fontId="2"/>
  </si>
  <si>
    <t>工事工程表(実施)</t>
    <rPh sb="0" eb="2">
      <t>コウジ</t>
    </rPh>
    <rPh sb="2" eb="5">
      <t>コウテイヒョウ</t>
    </rPh>
    <rPh sb="6" eb="8">
      <t>ジッシ</t>
    </rPh>
    <phoneticPr fontId="2"/>
  </si>
  <si>
    <t>定期報告書(　月分)</t>
    <rPh sb="0" eb="2">
      <t>テイキ</t>
    </rPh>
    <rPh sb="2" eb="5">
      <t>ホウコクショ</t>
    </rPh>
    <rPh sb="7" eb="9">
      <t>ガツブン</t>
    </rPh>
    <phoneticPr fontId="2"/>
  </si>
  <si>
    <t>様式-14</t>
    <rPh sb="0" eb="2">
      <t>ヨウシキ</t>
    </rPh>
    <phoneticPr fontId="2"/>
  </si>
  <si>
    <t>様式2・ロ</t>
    <rPh sb="0" eb="2">
      <t>ヨウシキ</t>
    </rPh>
    <phoneticPr fontId="2"/>
  </si>
  <si>
    <t>様式1・イ</t>
    <rPh sb="0" eb="2">
      <t>ヨウシキ</t>
    </rPh>
    <phoneticPr fontId="2"/>
  </si>
  <si>
    <t>建設リサイクル法第11条(発注者作成様式)</t>
    <rPh sb="0" eb="2">
      <t>ケンセツ</t>
    </rPh>
    <rPh sb="7" eb="8">
      <t>ホウ</t>
    </rPh>
    <rPh sb="8" eb="9">
      <t>ダイ</t>
    </rPh>
    <rPh sb="11" eb="12">
      <t>ジョウ</t>
    </rPh>
    <rPh sb="13" eb="16">
      <t>ハッチュウシャ</t>
    </rPh>
    <rPh sb="16" eb="18">
      <t>サクセイ</t>
    </rPh>
    <rPh sb="18" eb="20">
      <t>ヨウシキ</t>
    </rPh>
    <phoneticPr fontId="2"/>
  </si>
  <si>
    <t>建設業退職金共済制度の掛金収納書</t>
    <phoneticPr fontId="2"/>
  </si>
  <si>
    <t>様式-4</t>
    <rPh sb="0" eb="2">
      <t>ヨウシキ</t>
    </rPh>
    <phoneticPr fontId="2"/>
  </si>
  <si>
    <t>様式-1(4)</t>
    <rPh sb="0" eb="2">
      <t>ヨウシキ</t>
    </rPh>
    <phoneticPr fontId="2"/>
  </si>
  <si>
    <t>現場代理人等通知書に添付</t>
    <rPh sb="0" eb="2">
      <t>ゲンバ</t>
    </rPh>
    <rPh sb="2" eb="5">
      <t>ダイリニン</t>
    </rPh>
    <rPh sb="5" eb="6">
      <t>ナド</t>
    </rPh>
    <rPh sb="6" eb="9">
      <t>ツウチショ</t>
    </rPh>
    <rPh sb="10" eb="12">
      <t>テンプ</t>
    </rPh>
    <phoneticPr fontId="2"/>
  </si>
  <si>
    <t>様式-1(2)</t>
    <rPh sb="0" eb="2">
      <t>ヨウシキ</t>
    </rPh>
    <phoneticPr fontId="2"/>
  </si>
  <si>
    <t>約款第10条(契約後速やかに提出)</t>
    <rPh sb="0" eb="2">
      <t>ヤッカン</t>
    </rPh>
    <rPh sb="2" eb="3">
      <t>ダイ</t>
    </rPh>
    <rPh sb="5" eb="6">
      <t>ジョウ</t>
    </rPh>
    <rPh sb="7" eb="9">
      <t>ケイヤク</t>
    </rPh>
    <rPh sb="9" eb="10">
      <t>ゴ</t>
    </rPh>
    <rPh sb="10" eb="11">
      <t>スミ</t>
    </rPh>
    <rPh sb="14" eb="16">
      <t>テイシュツ</t>
    </rPh>
    <phoneticPr fontId="2"/>
  </si>
  <si>
    <t>様式-1</t>
    <rPh sb="0" eb="2">
      <t>ヨウシキ</t>
    </rPh>
    <phoneticPr fontId="2"/>
  </si>
  <si>
    <t>様式-2</t>
  </si>
  <si>
    <t>約款第3条(15日以内に提出)</t>
    <rPh sb="0" eb="2">
      <t>ヤッカン</t>
    </rPh>
    <rPh sb="2" eb="3">
      <t>ダイ</t>
    </rPh>
    <rPh sb="4" eb="5">
      <t>ジョウ</t>
    </rPh>
    <rPh sb="8" eb="9">
      <t>ニチ</t>
    </rPh>
    <rPh sb="9" eb="11">
      <t>イナイ</t>
    </rPh>
    <rPh sb="12" eb="14">
      <t>テイシュツ</t>
    </rPh>
    <phoneticPr fontId="2"/>
  </si>
  <si>
    <t>様式-3(1)</t>
  </si>
  <si>
    <t>第3号様式</t>
    <rPh sb="0" eb="1">
      <t>ダイ</t>
    </rPh>
    <rPh sb="2" eb="3">
      <t>ゴウ</t>
    </rPh>
    <rPh sb="3" eb="5">
      <t>ヨウシキ</t>
    </rPh>
    <phoneticPr fontId="2"/>
  </si>
  <si>
    <t>第2号様式</t>
    <rPh sb="0" eb="1">
      <t>ダイ</t>
    </rPh>
    <rPh sb="2" eb="3">
      <t>ゴウ</t>
    </rPh>
    <rPh sb="3" eb="5">
      <t>ヨウシキ</t>
    </rPh>
    <phoneticPr fontId="2"/>
  </si>
  <si>
    <t>第1号様式</t>
    <rPh sb="0" eb="1">
      <t>ダイ</t>
    </rPh>
    <rPh sb="2" eb="3">
      <t>ゴウ</t>
    </rPh>
    <rPh sb="3" eb="5">
      <t>ヨウシキ</t>
    </rPh>
    <phoneticPr fontId="2"/>
  </si>
  <si>
    <t>について工事請負工事請負契約書第10条に基づき現場代理人等を下記のとおり定めたので別紙経歴</t>
    <rPh sb="4" eb="6">
      <t>コウジ</t>
    </rPh>
    <rPh sb="6" eb="8">
      <t>ウケオイ</t>
    </rPh>
    <phoneticPr fontId="4"/>
  </si>
  <si>
    <t>書を添えて通知します。</t>
    <phoneticPr fontId="4"/>
  </si>
  <si>
    <t>（受注者）</t>
    <rPh sb="1" eb="4">
      <t>ジュチュウシャ</t>
    </rPh>
    <phoneticPr fontId="2"/>
  </si>
  <si>
    <t>（職氏名）</t>
    <phoneticPr fontId="71"/>
  </si>
  <si>
    <t>（発注者）</t>
    <rPh sb="1" eb="4">
      <t>ハッチュウシャ</t>
    </rPh>
    <phoneticPr fontId="2"/>
  </si>
  <si>
    <t>下記工事の指定部分を工事請負契約書第39条第1項に基づき引渡します。</t>
    <phoneticPr fontId="4"/>
  </si>
  <si>
    <t>　■指示　　　□協議　　　□通知　　　□承諾　　　□報告　　　□提出</t>
    <phoneticPr fontId="2"/>
  </si>
  <si>
    <t>　□指示　　　■協議　　　□通知　　　□承諾　　　□報告　　　□提出</t>
    <phoneticPr fontId="2"/>
  </si>
  <si>
    <t>　□指示　　　□協議　　　■通知　　　□承諾　　　□報告　　　□提出</t>
    <phoneticPr fontId="2"/>
  </si>
  <si>
    <t>　□指示　　　□協議　　　□通知　　　■承諾　　　□報告　　　□提出</t>
    <phoneticPr fontId="2"/>
  </si>
  <si>
    <t>　□指示　　　□協議　　　□通知　　　□承諾　　　■報告　　　□提出</t>
    <phoneticPr fontId="2"/>
  </si>
  <si>
    <t>　□指示　　　□協議　　　□通知　　　□承諾　　　□報告　　　■提出</t>
    <phoneticPr fontId="2"/>
  </si>
  <si>
    <t>（受注者）</t>
    <rPh sb="1" eb="4">
      <t>ジュチュウシャ</t>
    </rPh>
    <phoneticPr fontId="71"/>
  </si>
  <si>
    <t>（受注者）</t>
    <rPh sb="1" eb="4">
      <t>ジュチュウシャ</t>
    </rPh>
    <phoneticPr fontId="2"/>
  </si>
  <si>
    <t>　　　　　　社内検査した結果、工事請負契約書、図面、仕様書、その他関係図書に示された品質を確保して</t>
    <rPh sb="6" eb="8">
      <t>シャナイ</t>
    </rPh>
    <rPh sb="8" eb="10">
      <t>ケンサ</t>
    </rPh>
    <rPh sb="12" eb="14">
      <t>ケッカ</t>
    </rPh>
    <rPh sb="23" eb="25">
      <t>ズメン</t>
    </rPh>
    <rPh sb="26" eb="29">
      <t>シヨウショ</t>
    </rPh>
    <rPh sb="30" eb="33">
      <t>ソノタ</t>
    </rPh>
    <rPh sb="33" eb="35">
      <t>カンケイ</t>
    </rPh>
    <rPh sb="35" eb="37">
      <t>トショ</t>
    </rPh>
    <rPh sb="38" eb="39">
      <t>シメ</t>
    </rPh>
    <rPh sb="42" eb="44">
      <t>ヒンシツ</t>
    </rPh>
    <rPh sb="45" eb="47">
      <t>カクホ</t>
    </rPh>
    <phoneticPr fontId="4"/>
  </si>
  <si>
    <t>平成28年6月15日土技第309号「県外下請業者選定の理由について」</t>
    <rPh sb="0" eb="2">
      <t>ヘイセイ</t>
    </rPh>
    <rPh sb="4" eb="5">
      <t>ネン</t>
    </rPh>
    <rPh sb="6" eb="7">
      <t>ガツ</t>
    </rPh>
    <rPh sb="9" eb="10">
      <t>ニチ</t>
    </rPh>
    <rPh sb="10" eb="12">
      <t>ドギ</t>
    </rPh>
    <rPh sb="12" eb="13">
      <t>ダイ</t>
    </rPh>
    <rPh sb="16" eb="17">
      <t>ゴウ</t>
    </rPh>
    <rPh sb="18" eb="20">
      <t>ケンガイ</t>
    </rPh>
    <rPh sb="20" eb="22">
      <t>シタウケ</t>
    </rPh>
    <rPh sb="22" eb="24">
      <t>ギョウシャ</t>
    </rPh>
    <rPh sb="24" eb="26">
      <t>センテイ</t>
    </rPh>
    <rPh sb="27" eb="29">
      <t>リユウ</t>
    </rPh>
    <phoneticPr fontId="2"/>
  </si>
  <si>
    <t>本人確認証</t>
    <rPh sb="0" eb="2">
      <t>ホンニン</t>
    </rPh>
    <rPh sb="2" eb="4">
      <t>カクニン</t>
    </rPh>
    <rPh sb="4" eb="5">
      <t>ショウ</t>
    </rPh>
    <phoneticPr fontId="4"/>
  </si>
  <si>
    <t>工　　　事　　　関　　　係　　　書　　　類</t>
    <rPh sb="0" eb="1">
      <t>コウ</t>
    </rPh>
    <rPh sb="4" eb="5">
      <t>コト</t>
    </rPh>
    <rPh sb="8" eb="9">
      <t>セキ</t>
    </rPh>
    <rPh sb="12" eb="13">
      <t>カカリ</t>
    </rPh>
    <rPh sb="16" eb="17">
      <t>ショ</t>
    </rPh>
    <rPh sb="20" eb="21">
      <t>タグイ</t>
    </rPh>
    <phoneticPr fontId="4"/>
  </si>
  <si>
    <t>工事関係書類の
標準様式（案）
（様式No）</t>
    <rPh sb="0" eb="2">
      <t>コウジ</t>
    </rPh>
    <rPh sb="2" eb="4">
      <t>カンケイ</t>
    </rPh>
    <rPh sb="4" eb="6">
      <t>ショルイ</t>
    </rPh>
    <rPh sb="8" eb="10">
      <t>ヒョウジュン</t>
    </rPh>
    <rPh sb="10" eb="12">
      <t>ヨウシキ</t>
    </rPh>
    <rPh sb="13" eb="14">
      <t>アン</t>
    </rPh>
    <rPh sb="17" eb="19">
      <t>ヨウシキ</t>
    </rPh>
    <phoneticPr fontId="4"/>
  </si>
  <si>
    <t>書類作成者</t>
    <rPh sb="0" eb="2">
      <t>ショルイ</t>
    </rPh>
    <rPh sb="2" eb="5">
      <t>サクセイシャ</t>
    </rPh>
    <phoneticPr fontId="4"/>
  </si>
  <si>
    <t>書類確認者別確認日</t>
    <rPh sb="0" eb="2">
      <t>ショルイ</t>
    </rPh>
    <rPh sb="2" eb="5">
      <t>カクニンシャ</t>
    </rPh>
    <rPh sb="5" eb="6">
      <t>ベツ</t>
    </rPh>
    <rPh sb="6" eb="8">
      <t>カクニン</t>
    </rPh>
    <rPh sb="8" eb="9">
      <t>ヒ</t>
    </rPh>
    <phoneticPr fontId="4"/>
  </si>
  <si>
    <t>作成
時期</t>
    <rPh sb="0" eb="2">
      <t>サクセイ</t>
    </rPh>
    <rPh sb="3" eb="5">
      <t>ジキ</t>
    </rPh>
    <phoneticPr fontId="4"/>
  </si>
  <si>
    <t>種　　別</t>
    <rPh sb="0" eb="1">
      <t>タネ</t>
    </rPh>
    <rPh sb="3" eb="4">
      <t>ベツ</t>
    </rPh>
    <phoneticPr fontId="4"/>
  </si>
  <si>
    <t>書　類　名　称</t>
    <rPh sb="4" eb="5">
      <t>ナ</t>
    </rPh>
    <rPh sb="6" eb="7">
      <t>ショウ</t>
    </rPh>
    <phoneticPr fontId="4"/>
  </si>
  <si>
    <t>提出日等
※対象書類を特定できる
情報を記入する</t>
    <rPh sb="0" eb="2">
      <t>テイシュツ</t>
    </rPh>
    <rPh sb="2" eb="3">
      <t>ビ</t>
    </rPh>
    <rPh sb="3" eb="4">
      <t>トウ</t>
    </rPh>
    <rPh sb="7" eb="9">
      <t>タイショウ</t>
    </rPh>
    <rPh sb="9" eb="11">
      <t>ショルイ</t>
    </rPh>
    <rPh sb="12" eb="14">
      <t>トクテイ</t>
    </rPh>
    <rPh sb="18" eb="20">
      <t>ジョウホウ</t>
    </rPh>
    <rPh sb="21" eb="23">
      <t>キニュウ</t>
    </rPh>
    <phoneticPr fontId="4"/>
  </si>
  <si>
    <t xml:space="preserve">発注者
</t>
    <rPh sb="0" eb="3">
      <t>ハッチュウシャ</t>
    </rPh>
    <phoneticPr fontId="4"/>
  </si>
  <si>
    <t xml:space="preserve">受注者
</t>
    <phoneticPr fontId="4"/>
  </si>
  <si>
    <t>主任監督員</t>
    <rPh sb="0" eb="2">
      <t>シュニン</t>
    </rPh>
    <phoneticPr fontId="4"/>
  </si>
  <si>
    <t>監理技術者</t>
    <phoneticPr fontId="4"/>
  </si>
  <si>
    <t>現場代理人</t>
    <phoneticPr fontId="4"/>
  </si>
  <si>
    <t>押印日</t>
    <rPh sb="0" eb="2">
      <t>オウイン</t>
    </rPh>
    <rPh sb="2" eb="3">
      <t>ヒ</t>
    </rPh>
    <phoneticPr fontId="4"/>
  </si>
  <si>
    <t>押印日</t>
    <phoneticPr fontId="4"/>
  </si>
  <si>
    <t>押印日</t>
    <phoneticPr fontId="4"/>
  </si>
  <si>
    <t>○</t>
    <phoneticPr fontId="4"/>
  </si>
  <si>
    <t>施工中</t>
    <rPh sb="0" eb="3">
      <t>セコウチュウ</t>
    </rPh>
    <phoneticPr fontId="4"/>
  </si>
  <si>
    <t>工事書類</t>
    <rPh sb="0" eb="2">
      <t>コウジ</t>
    </rPh>
    <rPh sb="2" eb="4">
      <t>ショルイ</t>
    </rPh>
    <phoneticPr fontId="4"/>
  </si>
  <si>
    <t>工事打合せ簿(指示）</t>
    <phoneticPr fontId="4"/>
  </si>
  <si>
    <t>発議2018年○月○日</t>
    <rPh sb="0" eb="2">
      <t>ハツギ</t>
    </rPh>
    <rPh sb="6" eb="7">
      <t>ネン</t>
    </rPh>
    <rPh sb="8" eb="9">
      <t>ガツ</t>
    </rPh>
    <rPh sb="10" eb="11">
      <t>ニチ</t>
    </rPh>
    <phoneticPr fontId="4"/>
  </si>
  <si>
    <t>共通仕様書1-1-1-2-21</t>
    <rPh sb="0" eb="5">
      <t>キョウツウシヨウショ</t>
    </rPh>
    <phoneticPr fontId="4"/>
  </si>
  <si>
    <t>○</t>
    <phoneticPr fontId="4"/>
  </si>
  <si>
    <t>○</t>
  </si>
  <si>
    <t>○</t>
    <phoneticPr fontId="4"/>
  </si>
  <si>
    <t>工事打合せ簿(協議）</t>
    <phoneticPr fontId="4"/>
  </si>
  <si>
    <t>共通仕様書1-1-1-2-21</t>
    <rPh sb="0" eb="2">
      <t>キョウツウ</t>
    </rPh>
    <rPh sb="2" eb="5">
      <t>シヨウショ</t>
    </rPh>
    <phoneticPr fontId="4"/>
  </si>
  <si>
    <t>工事打合せ簿(承諾）</t>
    <phoneticPr fontId="4"/>
  </si>
  <si>
    <t>工事打合せ簿(提出）</t>
    <phoneticPr fontId="4"/>
  </si>
  <si>
    <t>工事打合せ簿(報告）</t>
    <phoneticPr fontId="4"/>
  </si>
  <si>
    <t>工事打合せ簿(通知）</t>
    <phoneticPr fontId="4"/>
  </si>
  <si>
    <t>材料確認書</t>
    <rPh sb="0" eb="2">
      <t>ザイリョウ</t>
    </rPh>
    <rPh sb="2" eb="5">
      <t>カクニンショ</t>
    </rPh>
    <phoneticPr fontId="4"/>
  </si>
  <si>
    <t>共通仕様書2-1-2-1</t>
    <rPh sb="0" eb="5">
      <t>キョウツウシヨウショ</t>
    </rPh>
    <phoneticPr fontId="4"/>
  </si>
  <si>
    <t>段階確認書</t>
  </si>
  <si>
    <t>共通仕様書3-1-1-6-6</t>
    <rPh sb="0" eb="5">
      <t>キョウツウシヨウショ</t>
    </rPh>
    <phoneticPr fontId="4"/>
  </si>
  <si>
    <t>確認・立会依頼書</t>
    <rPh sb="0" eb="2">
      <t>カクニン</t>
    </rPh>
    <rPh sb="3" eb="5">
      <t>タチアイ</t>
    </rPh>
    <rPh sb="5" eb="8">
      <t>イライショ</t>
    </rPh>
    <phoneticPr fontId="4"/>
  </si>
  <si>
    <t>共通仕様書3-1-1-6-1</t>
    <rPh sb="0" eb="5">
      <t>キョウツウシヨウショ</t>
    </rPh>
    <phoneticPr fontId="4"/>
  </si>
  <si>
    <t>工事履行報告書</t>
  </si>
  <si>
    <t>工事請負契約書第１１条
共通仕様書1-1-1-24</t>
    <rPh sb="0" eb="2">
      <t>コウジ</t>
    </rPh>
    <rPh sb="2" eb="4">
      <t>ウケオイ</t>
    </rPh>
    <rPh sb="4" eb="7">
      <t>ケイヤクショ</t>
    </rPh>
    <rPh sb="7" eb="8">
      <t>ダイ</t>
    </rPh>
    <rPh sb="10" eb="11">
      <t>ジョウ</t>
    </rPh>
    <rPh sb="12" eb="17">
      <t>キョウツウシヨウショ</t>
    </rPh>
    <phoneticPr fontId="4"/>
  </si>
  <si>
    <t>○</t>
    <phoneticPr fontId="4"/>
  </si>
  <si>
    <t>品質証明書</t>
    <rPh sb="4" eb="5">
      <t>ショ</t>
    </rPh>
    <phoneticPr fontId="4"/>
  </si>
  <si>
    <t>共通仕様書3-1-1-8-(1)</t>
    <rPh sb="0" eb="5">
      <t>キョウツウシヨウショ</t>
    </rPh>
    <phoneticPr fontId="4"/>
  </si>
  <si>
    <t>施工管理</t>
    <phoneticPr fontId="4"/>
  </si>
  <si>
    <t>工程管理</t>
    <rPh sb="0" eb="2">
      <t>コウテイ</t>
    </rPh>
    <rPh sb="2" eb="4">
      <t>カンリ</t>
    </rPh>
    <phoneticPr fontId="4"/>
  </si>
  <si>
    <t>施工状況</t>
    <rPh sb="0" eb="4">
      <t>セコウジョウキョウ</t>
    </rPh>
    <phoneticPr fontId="4"/>
  </si>
  <si>
    <t>工事完成時</t>
    <phoneticPr fontId="2"/>
  </si>
  <si>
    <t>工事書類</t>
    <phoneticPr fontId="2"/>
  </si>
  <si>
    <t>沖縄県○○地内</t>
    <rPh sb="0" eb="3">
      <t>オキナワケン</t>
    </rPh>
    <rPh sb="5" eb="6">
      <t>チ</t>
    </rPh>
    <rPh sb="6" eb="7">
      <t>ナイ</t>
    </rPh>
    <phoneticPr fontId="2"/>
  </si>
  <si>
    <t>株式会社　○○建設</t>
    <rPh sb="0" eb="2">
      <t>カブシキ</t>
    </rPh>
    <rPh sb="2" eb="4">
      <t>カイシャ</t>
    </rPh>
    <rPh sb="7" eb="9">
      <t>ケンセツ</t>
    </rPh>
    <phoneticPr fontId="2"/>
  </si>
  <si>
    <t>印なし</t>
    <rPh sb="0" eb="1">
      <t>イン</t>
    </rPh>
    <phoneticPr fontId="2"/>
  </si>
  <si>
    <t>国交省標準様式</t>
    <rPh sb="0" eb="3">
      <t>コッコウショウ</t>
    </rPh>
    <rPh sb="3" eb="5">
      <t>ヒョウジュン</t>
    </rPh>
    <rPh sb="5" eb="7">
      <t>ヨウシキ</t>
    </rPh>
    <phoneticPr fontId="2"/>
  </si>
  <si>
    <t>作成時期</t>
    <rPh sb="0" eb="2">
      <t>サクセイ</t>
    </rPh>
    <rPh sb="2" eb="4">
      <t>ジキ</t>
    </rPh>
    <phoneticPr fontId="2"/>
  </si>
  <si>
    <t>工事着手前</t>
    <rPh sb="0" eb="2">
      <t>コウジ</t>
    </rPh>
    <rPh sb="2" eb="4">
      <t>チャクシュ</t>
    </rPh>
    <rPh sb="4" eb="5">
      <t>マエ</t>
    </rPh>
    <phoneticPr fontId="2"/>
  </si>
  <si>
    <t>施工中</t>
    <rPh sb="0" eb="3">
      <t>セコウチュウ</t>
    </rPh>
    <phoneticPr fontId="2"/>
  </si>
  <si>
    <t>施行番号（工事番号）</t>
    <rPh sb="0" eb="2">
      <t>セコウ</t>
    </rPh>
    <rPh sb="2" eb="4">
      <t>バンゴウ</t>
    </rPh>
    <rPh sb="5" eb="7">
      <t>コウジ</t>
    </rPh>
    <rPh sb="7" eb="9">
      <t>バンゴウ</t>
    </rPh>
    <phoneticPr fontId="2"/>
  </si>
  <si>
    <t>本人確認証</t>
    <rPh sb="0" eb="2">
      <t>ホンニン</t>
    </rPh>
    <rPh sb="2" eb="4">
      <t>カクニン</t>
    </rPh>
    <rPh sb="4" eb="5">
      <t>ショウ</t>
    </rPh>
    <phoneticPr fontId="2"/>
  </si>
  <si>
    <t>印なし様式を使用する際に提出</t>
    <rPh sb="0" eb="1">
      <t>イン</t>
    </rPh>
    <rPh sb="3" eb="5">
      <t>ヨウシキ</t>
    </rPh>
    <rPh sb="6" eb="8">
      <t>シヨウ</t>
    </rPh>
    <rPh sb="10" eb="11">
      <t>サイ</t>
    </rPh>
    <rPh sb="12" eb="14">
      <t>テイシュツ</t>
    </rPh>
    <phoneticPr fontId="2"/>
  </si>
  <si>
    <t>-</t>
    <phoneticPr fontId="2"/>
  </si>
  <si>
    <t>契約時配布「工事施工に当っての留意事項」(契約後1ヶ月以内に提出)</t>
    <rPh sb="0" eb="2">
      <t>ケイヤク</t>
    </rPh>
    <rPh sb="2" eb="3">
      <t>ジ</t>
    </rPh>
    <rPh sb="3" eb="5">
      <t>ハイフ</t>
    </rPh>
    <rPh sb="6" eb="8">
      <t>コウジ</t>
    </rPh>
    <rPh sb="8" eb="10">
      <t>セコウ</t>
    </rPh>
    <rPh sb="11" eb="12">
      <t>アタ</t>
    </rPh>
    <rPh sb="15" eb="17">
      <t>リュウイ</t>
    </rPh>
    <rPh sb="17" eb="19">
      <t>ジコウ</t>
    </rPh>
    <rPh sb="21" eb="23">
      <t>ケイヤク</t>
    </rPh>
    <rPh sb="23" eb="24">
      <t>ゴ</t>
    </rPh>
    <rPh sb="26" eb="27">
      <t>ゲツ</t>
    </rPh>
    <rPh sb="27" eb="29">
      <t>イナイ</t>
    </rPh>
    <rPh sb="30" eb="32">
      <t>テイシュツ</t>
    </rPh>
    <phoneticPr fontId="2"/>
  </si>
  <si>
    <t>契約時配布「工事施工に当っての留意事項」</t>
    <rPh sb="0" eb="2">
      <t>ケイヤク</t>
    </rPh>
    <rPh sb="2" eb="3">
      <t>ジ</t>
    </rPh>
    <rPh sb="3" eb="5">
      <t>ハイフ</t>
    </rPh>
    <rPh sb="6" eb="8">
      <t>コウジ</t>
    </rPh>
    <rPh sb="8" eb="10">
      <t>セコウ</t>
    </rPh>
    <rPh sb="11" eb="12">
      <t>アタ</t>
    </rPh>
    <rPh sb="15" eb="17">
      <t>リュウイ</t>
    </rPh>
    <rPh sb="17" eb="19">
      <t>ジコウ</t>
    </rPh>
    <phoneticPr fontId="2"/>
  </si>
  <si>
    <t>６</t>
    <phoneticPr fontId="2"/>
  </si>
  <si>
    <t>７</t>
    <phoneticPr fontId="2"/>
  </si>
  <si>
    <t>８</t>
    <phoneticPr fontId="2"/>
  </si>
  <si>
    <t>１０</t>
    <phoneticPr fontId="2"/>
  </si>
  <si>
    <t>　　・経歴書</t>
    <rPh sb="3" eb="6">
      <t>ケイレキショ</t>
    </rPh>
    <phoneticPr fontId="2"/>
  </si>
  <si>
    <t>契約書第３条</t>
    <rPh sb="3" eb="4">
      <t>ダイ</t>
    </rPh>
    <rPh sb="5" eb="6">
      <t>ジョウ</t>
    </rPh>
    <phoneticPr fontId="2"/>
  </si>
  <si>
    <t>様式－４　建設業退職金共済事業本部発行</t>
    <rPh sb="0" eb="2">
      <t>ヨウシキ</t>
    </rPh>
    <rPh sb="5" eb="8">
      <t>ケンセツギョウ</t>
    </rPh>
    <rPh sb="8" eb="11">
      <t>タイショクキン</t>
    </rPh>
    <rPh sb="11" eb="13">
      <t>キョウサイ</t>
    </rPh>
    <rPh sb="13" eb="15">
      <t>ジギョウ</t>
    </rPh>
    <rPh sb="15" eb="17">
      <t>ホンブ</t>
    </rPh>
    <rPh sb="17" eb="19">
      <t>ハッコウ</t>
    </rPh>
    <phoneticPr fontId="2"/>
  </si>
  <si>
    <t>工 事 関 係 提 出 書 類</t>
    <phoneticPr fontId="2"/>
  </si>
  <si>
    <t>工事関係提出書類</t>
    <rPh sb="0" eb="2">
      <t>コウジ</t>
    </rPh>
    <rPh sb="2" eb="4">
      <t>カンケイ</t>
    </rPh>
    <rPh sb="4" eb="6">
      <t>テイシュツ</t>
    </rPh>
    <rPh sb="6" eb="8">
      <t>ショルイ</t>
    </rPh>
    <phoneticPr fontId="2"/>
  </si>
  <si>
    <t>沖縄県知事　　　○　○　○　○　　　殿</t>
    <rPh sb="0" eb="3">
      <t>オ</t>
    </rPh>
    <rPh sb="3" eb="5">
      <t>チジ</t>
    </rPh>
    <rPh sb="18" eb="19">
      <t>ドノ</t>
    </rPh>
    <phoneticPr fontId="4"/>
  </si>
  <si>
    <t>着　　　　手　　　　届</t>
    <rPh sb="0" eb="1">
      <t>キ</t>
    </rPh>
    <rPh sb="5" eb="6">
      <t>テ</t>
    </rPh>
    <rPh sb="10" eb="11">
      <t>トド</t>
    </rPh>
    <phoneticPr fontId="4"/>
  </si>
  <si>
    <t>１</t>
    <phoneticPr fontId="4"/>
  </si>
  <si>
    <t>１</t>
    <phoneticPr fontId="4"/>
  </si>
  <si>
    <t>工事場所：</t>
    <rPh sb="0" eb="2">
      <t>コウジ</t>
    </rPh>
    <rPh sb="2" eb="4">
      <t>バショ</t>
    </rPh>
    <phoneticPr fontId="4"/>
  </si>
  <si>
    <t>請負代金額：</t>
    <rPh sb="0" eb="2">
      <t>ウケオイ</t>
    </rPh>
    <rPh sb="2" eb="4">
      <t>ダイキン</t>
    </rPh>
    <rPh sb="4" eb="5">
      <t>ガク</t>
    </rPh>
    <phoneticPr fontId="4"/>
  </si>
  <si>
    <t>着手年月日：</t>
    <rPh sb="0" eb="2">
      <t>チャクシュ</t>
    </rPh>
    <rPh sb="2" eb="5">
      <t>ネンガッピ</t>
    </rPh>
    <phoneticPr fontId="4"/>
  </si>
  <si>
    <t>第３号様式</t>
    <rPh sb="0" eb="1">
      <t>ダイ</t>
    </rPh>
    <rPh sb="2" eb="3">
      <t>ゴウ</t>
    </rPh>
    <rPh sb="3" eb="5">
      <t>ヨウシキ</t>
    </rPh>
    <phoneticPr fontId="2"/>
  </si>
  <si>
    <t>１</t>
    <phoneticPr fontId="2"/>
  </si>
  <si>
    <t>□</t>
    <phoneticPr fontId="2"/>
  </si>
  <si>
    <t>■</t>
    <phoneticPr fontId="2"/>
  </si>
  <si>
    <t>１１</t>
    <phoneticPr fontId="2"/>
  </si>
  <si>
    <t>（受注者）</t>
    <rPh sb="1" eb="4">
      <t>ジュチュウシャ</t>
    </rPh>
    <phoneticPr fontId="2"/>
  </si>
  <si>
    <t>住所：</t>
    <rPh sb="0" eb="2">
      <t>ジュウショ</t>
    </rPh>
    <phoneticPr fontId="2"/>
  </si>
  <si>
    <t>商号：</t>
    <rPh sb="0" eb="2">
      <t>ショウゴウ</t>
    </rPh>
    <phoneticPr fontId="2"/>
  </si>
  <si>
    <t>氏名：</t>
    <rPh sb="0" eb="2">
      <t>シメイ</t>
    </rPh>
    <phoneticPr fontId="2"/>
  </si>
  <si>
    <t>約款第3条</t>
    <rPh sb="0" eb="2">
      <t>ヤッカン</t>
    </rPh>
    <rPh sb="2" eb="3">
      <t>ダイ</t>
    </rPh>
    <rPh sb="4" eb="5">
      <t>ジョウ</t>
    </rPh>
    <phoneticPr fontId="2"/>
  </si>
  <si>
    <t>必要な場合に提出</t>
    <rPh sb="0" eb="2">
      <t>ヒツヨウ</t>
    </rPh>
    <rPh sb="3" eb="5">
      <t>バアイ</t>
    </rPh>
    <rPh sb="6" eb="8">
      <t>テイシュツ</t>
    </rPh>
    <phoneticPr fontId="2"/>
  </si>
  <si>
    <t>確認者</t>
    <rPh sb="0" eb="2">
      <t>カクニン</t>
    </rPh>
    <rPh sb="2" eb="3">
      <t>シャ</t>
    </rPh>
    <phoneticPr fontId="4"/>
  </si>
  <si>
    <r>
      <t>・本紙は、（印なし）様式を対象に、本人確認行為を証明するものである。
・担当する確認書類に○を記入した上で、該当欄に押印日の記入及び押印する。（</t>
    </r>
    <r>
      <rPr>
        <b/>
        <sz val="18"/>
        <color indexed="10"/>
        <rFont val="ＭＳ 明朝"/>
        <family val="1"/>
        <charset val="128"/>
      </rPr>
      <t>赤字</t>
    </r>
    <r>
      <rPr>
        <sz val="18"/>
        <rFont val="ＭＳ 明朝"/>
        <family val="1"/>
        <charset val="128"/>
      </rPr>
      <t>は記入例）
・「提出日等」列には、対象書類を特定できる情報を記入する。
・同書類名称のものが複数ある場合等、必要に応じて監督職員と協議の上、適宜追行列願います。</t>
    </r>
    <rPh sb="6" eb="7">
      <t>イン</t>
    </rPh>
    <rPh sb="10" eb="12">
      <t>ヨウシキ</t>
    </rPh>
    <rPh sb="13" eb="15">
      <t>タイショウ</t>
    </rPh>
    <rPh sb="17" eb="19">
      <t>ホンニン</t>
    </rPh>
    <rPh sb="19" eb="21">
      <t>カクニン</t>
    </rPh>
    <rPh sb="21" eb="23">
      <t>コウイ</t>
    </rPh>
    <rPh sb="24" eb="26">
      <t>ショウメイ</t>
    </rPh>
    <rPh sb="36" eb="38">
      <t>タントウ</t>
    </rPh>
    <rPh sb="40" eb="42">
      <t>カクニン</t>
    </rPh>
    <rPh sb="42" eb="44">
      <t>ショルイ</t>
    </rPh>
    <rPh sb="47" eb="49">
      <t>キニュウ</t>
    </rPh>
    <rPh sb="51" eb="52">
      <t>ウエ</t>
    </rPh>
    <rPh sb="54" eb="56">
      <t>ガイトウ</t>
    </rPh>
    <rPh sb="56" eb="57">
      <t>ラン</t>
    </rPh>
    <rPh sb="58" eb="60">
      <t>オウイン</t>
    </rPh>
    <rPh sb="60" eb="61">
      <t>ビ</t>
    </rPh>
    <rPh sb="62" eb="64">
      <t>キニュウ</t>
    </rPh>
    <rPh sb="64" eb="65">
      <t>オヨ</t>
    </rPh>
    <rPh sb="72" eb="74">
      <t>アカジ</t>
    </rPh>
    <rPh sb="75" eb="77">
      <t>キニュウ</t>
    </rPh>
    <rPh sb="77" eb="78">
      <t>レイ</t>
    </rPh>
    <rPh sb="82" eb="85">
      <t>テイシュツビ</t>
    </rPh>
    <rPh sb="85" eb="86">
      <t>トウ</t>
    </rPh>
    <rPh sb="87" eb="88">
      <t>レツ</t>
    </rPh>
    <rPh sb="111" eb="112">
      <t>オナ</t>
    </rPh>
    <rPh sb="112" eb="114">
      <t>ショルイ</t>
    </rPh>
    <rPh sb="114" eb="116">
      <t>メイショウ</t>
    </rPh>
    <rPh sb="120" eb="122">
      <t>フクスウ</t>
    </rPh>
    <rPh sb="124" eb="126">
      <t>バアイ</t>
    </rPh>
    <rPh sb="126" eb="127">
      <t>トウ</t>
    </rPh>
    <rPh sb="128" eb="130">
      <t>ヒツヨウ</t>
    </rPh>
    <rPh sb="131" eb="132">
      <t>オウ</t>
    </rPh>
    <rPh sb="134" eb="136">
      <t>カントク</t>
    </rPh>
    <rPh sb="136" eb="138">
      <t>ショクイン</t>
    </rPh>
    <rPh sb="139" eb="141">
      <t>キョウギ</t>
    </rPh>
    <rPh sb="142" eb="143">
      <t>ウエ</t>
    </rPh>
    <rPh sb="144" eb="146">
      <t>テキギ</t>
    </rPh>
    <rPh sb="147" eb="149">
      <t>ギョウレツ</t>
    </rPh>
    <phoneticPr fontId="4"/>
  </si>
  <si>
    <r>
      <t xml:space="preserve">
</t>
    </r>
    <r>
      <rPr>
        <sz val="14"/>
        <rFont val="ＭＳ 明朝"/>
        <family val="1"/>
        <charset val="128"/>
      </rPr>
      <t>書類作成の根拠</t>
    </r>
    <rPh sb="1" eb="3">
      <t>ショルイ</t>
    </rPh>
    <rPh sb="3" eb="5">
      <t>サクセイ</t>
    </rPh>
    <rPh sb="6" eb="8">
      <t>コンキョ</t>
    </rPh>
    <phoneticPr fontId="4"/>
  </si>
  <si>
    <r>
      <t xml:space="preserve">押印日
</t>
    </r>
    <r>
      <rPr>
        <sz val="14"/>
        <color indexed="10"/>
        <rFont val="ＭＳ 明朝"/>
        <family val="1"/>
        <charset val="128"/>
      </rPr>
      <t>2018年△月△日</t>
    </r>
    <rPh sb="8" eb="9">
      <t>ネン</t>
    </rPh>
    <rPh sb="10" eb="11">
      <t>ガツ</t>
    </rPh>
    <rPh sb="12" eb="13">
      <t>ニチ</t>
    </rPh>
    <phoneticPr fontId="4"/>
  </si>
  <si>
    <r>
      <t>監督員の権限の分担及び一部委任</t>
    </r>
    <r>
      <rPr>
        <sz val="9"/>
        <rFont val="ＭＳ Ｐ明朝"/>
        <family val="1"/>
        <charset val="128"/>
      </rPr>
      <t>（約款第９条第３号）</t>
    </r>
    <rPh sb="0" eb="3">
      <t>カントクイン</t>
    </rPh>
    <rPh sb="4" eb="6">
      <t>ケンゲン</t>
    </rPh>
    <rPh sb="7" eb="9">
      <t>ブンタン</t>
    </rPh>
    <rPh sb="9" eb="10">
      <t>オヨ</t>
    </rPh>
    <rPh sb="11" eb="12">
      <t>イチ</t>
    </rPh>
    <rPh sb="13" eb="15">
      <t>イニン</t>
    </rPh>
    <rPh sb="16" eb="18">
      <t>ヤッカン</t>
    </rPh>
    <rPh sb="18" eb="19">
      <t>ダイ</t>
    </rPh>
    <rPh sb="20" eb="22">
      <t>ジョウダイ</t>
    </rPh>
    <rPh sb="23" eb="24">
      <t>ゴウ</t>
    </rPh>
    <phoneticPr fontId="2"/>
  </si>
  <si>
    <r>
      <t>〔　材 料 調 合　・　</t>
    </r>
    <r>
      <rPr>
        <strike/>
        <sz val="16"/>
        <rFont val="ＭＳ Ｐ明朝"/>
        <family val="1"/>
        <charset val="128"/>
      </rPr>
      <t>施 工</t>
    </r>
    <r>
      <rPr>
        <sz val="16"/>
        <rFont val="ＭＳ Ｐ明朝"/>
        <family val="1"/>
        <charset val="128"/>
      </rPr>
      <t>　〕　通 知 書</t>
    </r>
    <rPh sb="2" eb="3">
      <t>ザイ</t>
    </rPh>
    <rPh sb="4" eb="5">
      <t>リョウ</t>
    </rPh>
    <rPh sb="6" eb="7">
      <t>チョウ</t>
    </rPh>
    <rPh sb="8" eb="9">
      <t>ゴウ</t>
    </rPh>
    <rPh sb="12" eb="13">
      <t>シ</t>
    </rPh>
    <rPh sb="14" eb="15">
      <t>コウ</t>
    </rPh>
    <rPh sb="18" eb="19">
      <t>ツウ</t>
    </rPh>
    <rPh sb="20" eb="21">
      <t>チ</t>
    </rPh>
    <rPh sb="22" eb="23">
      <t>ショ</t>
    </rPh>
    <phoneticPr fontId="4"/>
  </si>
  <si>
    <r>
      <t>〔　材 料 調 合　・</t>
    </r>
    <r>
      <rPr>
        <strike/>
        <sz val="16"/>
        <rFont val="ＭＳ Ｐ明朝"/>
        <family val="1"/>
        <charset val="128"/>
      </rPr>
      <t>　施 工　</t>
    </r>
    <r>
      <rPr>
        <sz val="16"/>
        <rFont val="ＭＳ Ｐ明朝"/>
        <family val="1"/>
        <charset val="128"/>
      </rPr>
      <t>〕　通 知 書　　　　　　　　　　　→材料調合</t>
    </r>
    <rPh sb="2" eb="3">
      <t>ザイ</t>
    </rPh>
    <rPh sb="4" eb="5">
      <t>リョウ</t>
    </rPh>
    <rPh sb="6" eb="7">
      <t>チョウ</t>
    </rPh>
    <rPh sb="8" eb="9">
      <t>ゴウ</t>
    </rPh>
    <rPh sb="12" eb="13">
      <t>シ</t>
    </rPh>
    <rPh sb="14" eb="15">
      <t>コウ</t>
    </rPh>
    <rPh sb="18" eb="19">
      <t>ツウ</t>
    </rPh>
    <rPh sb="20" eb="21">
      <t>チ</t>
    </rPh>
    <rPh sb="22" eb="23">
      <t>ショ</t>
    </rPh>
    <rPh sb="35" eb="37">
      <t>ザイリョウ</t>
    </rPh>
    <rPh sb="37" eb="39">
      <t>チョウゴウ</t>
    </rPh>
    <phoneticPr fontId="4"/>
  </si>
  <si>
    <r>
      <t>〔</t>
    </r>
    <r>
      <rPr>
        <strike/>
        <sz val="16"/>
        <rFont val="ＭＳ Ｐ明朝"/>
        <family val="1"/>
        <charset val="128"/>
      </rPr>
      <t>　材 料 調 合　</t>
    </r>
    <r>
      <rPr>
        <sz val="16"/>
        <rFont val="ＭＳ Ｐ明朝"/>
        <family val="1"/>
        <charset val="128"/>
      </rPr>
      <t>・　施 工　〕　通 知 書　　　　　　　　　　　→施工</t>
    </r>
    <rPh sb="2" eb="3">
      <t>ザイ</t>
    </rPh>
    <rPh sb="4" eb="5">
      <t>リョウ</t>
    </rPh>
    <rPh sb="6" eb="7">
      <t>チョウ</t>
    </rPh>
    <rPh sb="8" eb="9">
      <t>ゴウ</t>
    </rPh>
    <rPh sb="12" eb="13">
      <t>シ</t>
    </rPh>
    <rPh sb="14" eb="15">
      <t>コウ</t>
    </rPh>
    <rPh sb="18" eb="19">
      <t>ツウ</t>
    </rPh>
    <rPh sb="20" eb="21">
      <t>チ</t>
    </rPh>
    <rPh sb="22" eb="23">
      <t>ショ</t>
    </rPh>
    <rPh sb="35" eb="37">
      <t>セコウ</t>
    </rPh>
    <phoneticPr fontId="4"/>
  </si>
  <si>
    <r>
      <t>金額</t>
    </r>
    <r>
      <rPr>
        <sz val="8"/>
        <rFont val="ＭＳ Ｐ明朝"/>
        <family val="1"/>
        <charset val="128"/>
      </rPr>
      <t>（千円）</t>
    </r>
    <rPh sb="0" eb="2">
      <t>キンガク</t>
    </rPh>
    <rPh sb="3" eb="5">
      <t>センエン</t>
    </rPh>
    <phoneticPr fontId="2"/>
  </si>
  <si>
    <r>
      <t xml:space="preserve">工事の 〔 全部 ・ </t>
    </r>
    <r>
      <rPr>
        <strike/>
        <sz val="16"/>
        <rFont val="ＭＳ Ｐ明朝"/>
        <family val="1"/>
        <charset val="128"/>
      </rPr>
      <t>一部</t>
    </r>
    <r>
      <rPr>
        <sz val="16"/>
        <rFont val="ＭＳ Ｐ明朝"/>
        <family val="1"/>
        <charset val="128"/>
      </rPr>
      <t xml:space="preserve"> 〕 一時中止について（通知）</t>
    </r>
    <rPh sb="0" eb="2">
      <t>コウジ</t>
    </rPh>
    <rPh sb="6" eb="8">
      <t>ゼンブ</t>
    </rPh>
    <rPh sb="11" eb="13">
      <t>イチブ</t>
    </rPh>
    <rPh sb="16" eb="18">
      <t>イチジ</t>
    </rPh>
    <rPh sb="18" eb="20">
      <t>チュウシ</t>
    </rPh>
    <rPh sb="25" eb="27">
      <t>ツウチ</t>
    </rPh>
    <phoneticPr fontId="4"/>
  </si>
  <si>
    <r>
      <t>工事の 〔 全部 ・</t>
    </r>
    <r>
      <rPr>
        <strike/>
        <sz val="16"/>
        <rFont val="ＭＳ Ｐ明朝"/>
        <family val="1"/>
        <charset val="128"/>
      </rPr>
      <t xml:space="preserve"> 一部 </t>
    </r>
    <r>
      <rPr>
        <sz val="16"/>
        <rFont val="ＭＳ Ｐ明朝"/>
        <family val="1"/>
        <charset val="128"/>
      </rPr>
      <t>〕 一時中止について（通知）                  →全部中止</t>
    </r>
    <rPh sb="0" eb="2">
      <t>コウジ</t>
    </rPh>
    <rPh sb="6" eb="8">
      <t>ゼンブ</t>
    </rPh>
    <rPh sb="11" eb="13">
      <t>イチブ</t>
    </rPh>
    <rPh sb="16" eb="18">
      <t>イチジ</t>
    </rPh>
    <rPh sb="18" eb="20">
      <t>チュウシ</t>
    </rPh>
    <rPh sb="25" eb="27">
      <t>ツウチ</t>
    </rPh>
    <rPh sb="47" eb="49">
      <t>ゼンブ</t>
    </rPh>
    <rPh sb="49" eb="51">
      <t>チュウシ</t>
    </rPh>
    <phoneticPr fontId="4"/>
  </si>
  <si>
    <r>
      <t>工事の 〔</t>
    </r>
    <r>
      <rPr>
        <strike/>
        <sz val="16"/>
        <rFont val="ＭＳ Ｐ明朝"/>
        <family val="1"/>
        <charset val="128"/>
      </rPr>
      <t xml:space="preserve"> 全部 </t>
    </r>
    <r>
      <rPr>
        <sz val="16"/>
        <rFont val="ＭＳ Ｐ明朝"/>
        <family val="1"/>
        <charset val="128"/>
      </rPr>
      <t>・ 一部 〕 一時中止について（通知）                  →一部中止</t>
    </r>
    <rPh sb="0" eb="2">
      <t>コウジ</t>
    </rPh>
    <rPh sb="6" eb="8">
      <t>ゼンブ</t>
    </rPh>
    <rPh sb="11" eb="13">
      <t>イチブ</t>
    </rPh>
    <rPh sb="16" eb="18">
      <t>イチジ</t>
    </rPh>
    <rPh sb="18" eb="20">
      <t>チュウシ</t>
    </rPh>
    <rPh sb="25" eb="27">
      <t>ツウチ</t>
    </rPh>
    <rPh sb="47" eb="49">
      <t>イチブ</t>
    </rPh>
    <rPh sb="49" eb="51">
      <t>チュウシ</t>
    </rPh>
    <phoneticPr fontId="4"/>
  </si>
  <si>
    <r>
      <t xml:space="preserve">工事の 〔 全部 ・ </t>
    </r>
    <r>
      <rPr>
        <strike/>
        <sz val="16"/>
        <rFont val="ＭＳ Ｐ明朝"/>
        <family val="1"/>
        <charset val="128"/>
      </rPr>
      <t>一部</t>
    </r>
    <r>
      <rPr>
        <sz val="16"/>
        <rFont val="ＭＳ Ｐ明朝"/>
        <family val="1"/>
        <charset val="128"/>
      </rPr>
      <t xml:space="preserve"> 〕 一時中止の</t>
    </r>
    <rPh sb="0" eb="2">
      <t>コウジ</t>
    </rPh>
    <rPh sb="6" eb="8">
      <t>ゼンブ</t>
    </rPh>
    <rPh sb="11" eb="13">
      <t>イチブ</t>
    </rPh>
    <rPh sb="16" eb="18">
      <t>イチジ</t>
    </rPh>
    <rPh sb="18" eb="20">
      <t>チュウシ</t>
    </rPh>
    <phoneticPr fontId="4"/>
  </si>
  <si>
    <r>
      <t xml:space="preserve">〔 全部 ・ </t>
    </r>
    <r>
      <rPr>
        <strike/>
        <sz val="16"/>
        <rFont val="ＭＳ Ｐ明朝"/>
        <family val="1"/>
        <charset val="128"/>
      </rPr>
      <t>一部</t>
    </r>
    <r>
      <rPr>
        <sz val="16"/>
        <rFont val="ＭＳ Ｐ明朝"/>
        <family val="1"/>
        <charset val="128"/>
      </rPr>
      <t xml:space="preserve"> 〕 再開について（通知）</t>
    </r>
    <rPh sb="12" eb="14">
      <t>サイカイ</t>
    </rPh>
    <rPh sb="19" eb="21">
      <t>ツウチ</t>
    </rPh>
    <phoneticPr fontId="4"/>
  </si>
  <si>
    <r>
      <t>工事の 〔 全部 ・</t>
    </r>
    <r>
      <rPr>
        <strike/>
        <sz val="16"/>
        <rFont val="ＭＳ Ｐ明朝"/>
        <family val="1"/>
        <charset val="128"/>
      </rPr>
      <t xml:space="preserve"> 一部 </t>
    </r>
    <r>
      <rPr>
        <sz val="16"/>
        <rFont val="ＭＳ Ｐ明朝"/>
        <family val="1"/>
        <charset val="128"/>
      </rPr>
      <t>〕 一時中止の                                →全部</t>
    </r>
    <rPh sb="0" eb="2">
      <t>コウジ</t>
    </rPh>
    <rPh sb="6" eb="8">
      <t>ゼンブ</t>
    </rPh>
    <rPh sb="11" eb="13">
      <t>イチブ</t>
    </rPh>
    <rPh sb="16" eb="18">
      <t>イチジ</t>
    </rPh>
    <rPh sb="18" eb="20">
      <t>チュウシ</t>
    </rPh>
    <rPh sb="54" eb="56">
      <t>ゼンブ</t>
    </rPh>
    <phoneticPr fontId="4"/>
  </si>
  <si>
    <r>
      <t>工事の 〔</t>
    </r>
    <r>
      <rPr>
        <strike/>
        <sz val="16"/>
        <rFont val="ＭＳ Ｐ明朝"/>
        <family val="1"/>
        <charset val="128"/>
      </rPr>
      <t xml:space="preserve"> 全部 </t>
    </r>
    <r>
      <rPr>
        <sz val="16"/>
        <rFont val="ＭＳ Ｐ明朝"/>
        <family val="1"/>
        <charset val="128"/>
      </rPr>
      <t>・ 一部 〕 一時中止の                                →一部</t>
    </r>
    <rPh sb="0" eb="2">
      <t>コウジ</t>
    </rPh>
    <rPh sb="6" eb="8">
      <t>ゼンブ</t>
    </rPh>
    <rPh sb="11" eb="13">
      <t>イチブ</t>
    </rPh>
    <rPh sb="16" eb="18">
      <t>イチジ</t>
    </rPh>
    <rPh sb="18" eb="20">
      <t>チュウシ</t>
    </rPh>
    <rPh sb="54" eb="56">
      <t>イチブ</t>
    </rPh>
    <phoneticPr fontId="4"/>
  </si>
  <si>
    <r>
      <t>〔 全部 ・</t>
    </r>
    <r>
      <rPr>
        <strike/>
        <sz val="16"/>
        <rFont val="ＭＳ Ｐ明朝"/>
        <family val="1"/>
        <charset val="128"/>
      </rPr>
      <t xml:space="preserve"> 一部 </t>
    </r>
    <r>
      <rPr>
        <sz val="16"/>
        <rFont val="ＭＳ Ｐ明朝"/>
        <family val="1"/>
        <charset val="128"/>
      </rPr>
      <t>〕 再開について（通知）　　　　　　　　　　　→全部</t>
    </r>
    <rPh sb="12" eb="14">
      <t>サイカイ</t>
    </rPh>
    <rPh sb="19" eb="21">
      <t>ツウチ</t>
    </rPh>
    <rPh sb="34" eb="36">
      <t>ゼンブ</t>
    </rPh>
    <phoneticPr fontId="4"/>
  </si>
  <si>
    <r>
      <t>〔</t>
    </r>
    <r>
      <rPr>
        <strike/>
        <sz val="16"/>
        <rFont val="ＭＳ Ｐ明朝"/>
        <family val="1"/>
        <charset val="128"/>
      </rPr>
      <t xml:space="preserve"> 全部 </t>
    </r>
    <r>
      <rPr>
        <sz val="16"/>
        <rFont val="ＭＳ Ｐ明朝"/>
        <family val="1"/>
        <charset val="128"/>
      </rPr>
      <t>・ 一部 〕 再開について（通知）　　　　　　　　　　　→一部</t>
    </r>
    <rPh sb="12" eb="14">
      <t>サイカイ</t>
    </rPh>
    <rPh sb="19" eb="21">
      <t>ツウチ</t>
    </rPh>
    <rPh sb="34" eb="36">
      <t>イチブ</t>
    </rPh>
    <phoneticPr fontId="4"/>
  </si>
  <si>
    <r>
      <t>　　工事請負契約書第15条第3項(第9項)に基づき、下記のとおり貸与品を</t>
    </r>
    <r>
      <rPr>
        <strike/>
        <sz val="11"/>
        <color indexed="8"/>
        <rFont val="ＭＳ Ｐ明朝"/>
        <family val="1"/>
        <charset val="128"/>
      </rPr>
      <t>借用</t>
    </r>
    <r>
      <rPr>
        <sz val="11"/>
        <color indexed="8"/>
        <rFont val="ＭＳ Ｐ明朝"/>
        <family val="1"/>
        <charset val="128"/>
      </rPr>
      <t>（返納）する。</t>
    </r>
    <rPh sb="2" eb="4">
      <t>コウジ</t>
    </rPh>
    <rPh sb="4" eb="6">
      <t>ウケオイ</t>
    </rPh>
    <rPh sb="6" eb="9">
      <t>ケイヤクショ</t>
    </rPh>
    <rPh sb="9" eb="10">
      <t>ダイ</t>
    </rPh>
    <rPh sb="12" eb="13">
      <t>ジョウ</t>
    </rPh>
    <rPh sb="13" eb="14">
      <t>ダイ</t>
    </rPh>
    <rPh sb="15" eb="16">
      <t>コウ</t>
    </rPh>
    <rPh sb="22" eb="23">
      <t>モト</t>
    </rPh>
    <phoneticPr fontId="13"/>
  </si>
  <si>
    <r>
      <t xml:space="preserve">貸　与　品　借　用 </t>
    </r>
    <r>
      <rPr>
        <strike/>
        <sz val="14"/>
        <color indexed="8"/>
        <rFont val="ＭＳ Ｐ明朝"/>
        <family val="1"/>
        <charset val="128"/>
      </rPr>
      <t>（返　納）</t>
    </r>
    <r>
      <rPr>
        <sz val="14"/>
        <color indexed="8"/>
        <rFont val="ＭＳ Ｐ明朝"/>
        <family val="1"/>
        <charset val="128"/>
      </rPr>
      <t xml:space="preserve"> 書　　　　　　　　　　　　　→借用</t>
    </r>
    <rPh sb="31" eb="33">
      <t>シャクヨウ</t>
    </rPh>
    <phoneticPr fontId="2"/>
  </si>
  <si>
    <r>
      <t>貸　与　品　</t>
    </r>
    <r>
      <rPr>
        <strike/>
        <sz val="14"/>
        <color indexed="8"/>
        <rFont val="ＭＳ Ｐ明朝"/>
        <family val="1"/>
        <charset val="128"/>
      </rPr>
      <t xml:space="preserve">借　用 </t>
    </r>
    <r>
      <rPr>
        <sz val="14"/>
        <color indexed="8"/>
        <rFont val="ＭＳ Ｐ明朝"/>
        <family val="1"/>
        <charset val="128"/>
      </rPr>
      <t>（返　納） 書　　　　　　　　　　　　　→返納</t>
    </r>
    <rPh sb="31" eb="33">
      <t>ヘンノウ</t>
    </rPh>
    <phoneticPr fontId="2"/>
  </si>
  <si>
    <r>
      <t>貸　与　品　</t>
    </r>
    <r>
      <rPr>
        <strike/>
        <sz val="14"/>
        <color indexed="8"/>
        <rFont val="ＭＳ Ｐ明朝"/>
        <family val="1"/>
        <charset val="128"/>
      </rPr>
      <t>借　用</t>
    </r>
    <r>
      <rPr>
        <sz val="14"/>
        <color indexed="8"/>
        <rFont val="ＭＳ Ｐ明朝"/>
        <family val="1"/>
        <charset val="128"/>
      </rPr>
      <t xml:space="preserve"> （返　納） 書</t>
    </r>
    <phoneticPr fontId="13"/>
  </si>
  <si>
    <r>
      <t>確認数量</t>
    </r>
    <r>
      <rPr>
        <vertAlign val="superscript"/>
        <sz val="11"/>
        <rFont val="ＭＳ Ｐ明朝"/>
        <family val="1"/>
        <charset val="128"/>
      </rPr>
      <t>※</t>
    </r>
    <rPh sb="0" eb="2">
      <t>カクニン</t>
    </rPh>
    <rPh sb="2" eb="4">
      <t>スウリョウ</t>
    </rPh>
    <phoneticPr fontId="2"/>
  </si>
  <si>
    <r>
      <t>組立マンホール</t>
    </r>
    <r>
      <rPr>
        <sz val="9"/>
        <rFont val="ＭＳ Ｐ明朝"/>
        <family val="1"/>
        <charset val="128"/>
      </rPr>
      <t>(浸透管）</t>
    </r>
    <rPh sb="0" eb="2">
      <t>クミタテ</t>
    </rPh>
    <rPh sb="8" eb="10">
      <t>シントウ</t>
    </rPh>
    <rPh sb="10" eb="11">
      <t>カン</t>
    </rPh>
    <phoneticPr fontId="4"/>
  </si>
  <si>
    <r>
      <t>積ブロック</t>
    </r>
    <r>
      <rPr>
        <sz val="9"/>
        <rFont val="ＭＳ Ｐ明朝"/>
        <family val="1"/>
        <charset val="128"/>
      </rPr>
      <t>(粗面間知)</t>
    </r>
    <phoneticPr fontId="4"/>
  </si>
  <si>
    <r>
      <t>兼用ﾄﾞｰﾅﾂ,ｽﾍﾟｰｻ</t>
    </r>
    <r>
      <rPr>
        <sz val="9"/>
        <rFont val="ＭＳ Ｐ明朝"/>
        <family val="1"/>
        <charset val="128"/>
      </rPr>
      <t>(ﾌﾟﾗｽﾁｯｸ製)</t>
    </r>
    <rPh sb="0" eb="2">
      <t>ケンヨウ</t>
    </rPh>
    <rPh sb="21" eb="22">
      <t>セイ</t>
    </rPh>
    <phoneticPr fontId="4"/>
  </si>
  <si>
    <r>
      <t>盛土材</t>
    </r>
    <r>
      <rPr>
        <sz val="9"/>
        <rFont val="ＭＳ Ｐ明朝"/>
        <family val="1"/>
        <charset val="128"/>
      </rPr>
      <t>(多孔質軽量材,頑丈土)</t>
    </r>
    <rPh sb="0" eb="1">
      <t>モ</t>
    </rPh>
    <rPh sb="1" eb="2">
      <t>ド</t>
    </rPh>
    <rPh sb="2" eb="3">
      <t>ザイ</t>
    </rPh>
    <rPh sb="4" eb="7">
      <t>タコウシツ</t>
    </rPh>
    <rPh sb="7" eb="9">
      <t>ケイリョウ</t>
    </rPh>
    <rPh sb="9" eb="10">
      <t>ザイ</t>
    </rPh>
    <rPh sb="11" eb="13">
      <t>ガンジョウ</t>
    </rPh>
    <rPh sb="13" eb="14">
      <t>ド</t>
    </rPh>
    <phoneticPr fontId="4"/>
  </si>
  <si>
    <r>
      <t>再生砂(</t>
    </r>
    <r>
      <rPr>
        <sz val="9"/>
        <rFont val="ＭＳ Ｐ明朝"/>
        <family val="1"/>
        <charset val="128"/>
      </rPr>
      <t>再生砂,ｹｰｿﾝ中詰材)</t>
    </r>
    <rPh sb="0" eb="2">
      <t>サイセイ</t>
    </rPh>
    <rPh sb="2" eb="3">
      <t>スナ</t>
    </rPh>
    <rPh sb="4" eb="6">
      <t>サイセイ</t>
    </rPh>
    <rPh sb="6" eb="7">
      <t>スナ</t>
    </rPh>
    <rPh sb="12" eb="13">
      <t>ナカ</t>
    </rPh>
    <rPh sb="13" eb="14">
      <t>ツ</t>
    </rPh>
    <rPh sb="14" eb="15">
      <t>ザイ</t>
    </rPh>
    <phoneticPr fontId="4"/>
  </si>
  <si>
    <r>
      <t>肥料</t>
    </r>
    <r>
      <rPr>
        <sz val="9"/>
        <rFont val="ＭＳ Ｐ明朝"/>
        <family val="1"/>
        <charset val="128"/>
      </rPr>
      <t>(たい肥)</t>
    </r>
    <rPh sb="0" eb="2">
      <t>ヒリョウ</t>
    </rPh>
    <rPh sb="5" eb="6">
      <t>ヒ</t>
    </rPh>
    <phoneticPr fontId="4"/>
  </si>
  <si>
    <t>請求書（前金払い、中間前金払い、部分払い金等）</t>
    <rPh sb="0" eb="3">
      <t>セイキュウショ</t>
    </rPh>
    <rPh sb="4" eb="6">
      <t>マエキン</t>
    </rPh>
    <rPh sb="6" eb="7">
      <t>バラ</t>
    </rPh>
    <rPh sb="9" eb="11">
      <t>チュウカン</t>
    </rPh>
    <rPh sb="11" eb="13">
      <t>マエキン</t>
    </rPh>
    <rPh sb="13" eb="14">
      <t>バラ</t>
    </rPh>
    <rPh sb="16" eb="18">
      <t>ブブン</t>
    </rPh>
    <rPh sb="18" eb="19">
      <t>バラ</t>
    </rPh>
    <rPh sb="20" eb="21">
      <t>キン</t>
    </rPh>
    <rPh sb="21" eb="22">
      <t>トウ</t>
    </rPh>
    <phoneticPr fontId="2"/>
  </si>
  <si>
    <t>請求書</t>
    <rPh sb="0" eb="3">
      <t>セイキュウショ</t>
    </rPh>
    <phoneticPr fontId="14"/>
  </si>
  <si>
    <t>）</t>
    <phoneticPr fontId="14"/>
  </si>
  <si>
    <t>請求者　（住所）</t>
    <phoneticPr fontId="14"/>
  </si>
  <si>
    <t>（氏名）</t>
    <phoneticPr fontId="14"/>
  </si>
  <si>
    <t>下記のとおり請求します。</t>
    <phoneticPr fontId="14"/>
  </si>
  <si>
    <t>請求金額</t>
    <phoneticPr fontId="14"/>
  </si>
  <si>
    <t>ただし、次の工事の(</t>
    <phoneticPr fontId="14"/>
  </si>
  <si>
    <t>)として</t>
    <phoneticPr fontId="14"/>
  </si>
  <si>
    <t>契約日</t>
  </si>
  <si>
    <t>預金の種別</t>
  </si>
  <si>
    <t>口座番号</t>
  </si>
  <si>
    <t>口座名義</t>
  </si>
  <si>
    <t>（　　　）には前払金、中間前払金、部分払金、指定部分完済払金、完成代金の別を記入すること。</t>
    <phoneticPr fontId="14"/>
  </si>
  <si>
    <t>部分払金を請求する場合は、請求内訳書（部分払の場合又は国債部分払の場合）を添付すること。</t>
    <phoneticPr fontId="14"/>
  </si>
  <si>
    <t>3．</t>
    <phoneticPr fontId="12"/>
  </si>
  <si>
    <t>指定部分完済払代金を請求する場合には、請求内訳書（指定部分払の場合）を添付すること。</t>
    <phoneticPr fontId="14"/>
  </si>
  <si>
    <t>様式-5(1)</t>
    <rPh sb="0" eb="2">
      <t>ヨウシキ</t>
    </rPh>
    <phoneticPr fontId="2"/>
  </si>
  <si>
    <t>事　　故　　速　　報　　（第　　報）</t>
    <phoneticPr fontId="4"/>
  </si>
  <si>
    <t>情報の通報者名</t>
    <rPh sb="3" eb="6">
      <t>ツウホウシャ</t>
    </rPh>
    <rPh sb="6" eb="7">
      <t>メイ</t>
    </rPh>
    <phoneticPr fontId="4"/>
  </si>
  <si>
    <t>（受注者名、第三者名等）</t>
    <rPh sb="1" eb="4">
      <t>ジュチュウシャ</t>
    </rPh>
    <rPh sb="4" eb="5">
      <t>メイ</t>
    </rPh>
    <rPh sb="6" eb="9">
      <t>ダイサンシャ</t>
    </rPh>
    <rPh sb="9" eb="10">
      <t>メイ</t>
    </rPh>
    <rPh sb="10" eb="11">
      <t>トウ</t>
    </rPh>
    <phoneticPr fontId="4"/>
  </si>
  <si>
    <t>令和　　　年　　　月　　　日　　　時　　　分受信</t>
    <rPh sb="0" eb="1">
      <t>レイ</t>
    </rPh>
    <rPh sb="1" eb="2">
      <t>ワ</t>
    </rPh>
    <phoneticPr fontId="4"/>
  </si>
  <si>
    <t>【押印欄】</t>
    <rPh sb="1" eb="3">
      <t>オウイン</t>
    </rPh>
    <rPh sb="3" eb="4">
      <t>ラン</t>
    </rPh>
    <phoneticPr fontId="4"/>
  </si>
  <si>
    <t>発信者</t>
    <phoneticPr fontId="4"/>
  </si>
  <si>
    <t>受信者</t>
  </si>
  <si>
    <t>事故発生月日</t>
    <phoneticPr fontId="4"/>
  </si>
  <si>
    <t>令和　  　　年　  　　月　  　　日（ 　 　）　  　 　時　    　　分</t>
    <rPh sb="0" eb="2">
      <t>レイワ</t>
    </rPh>
    <phoneticPr fontId="4"/>
  </si>
  <si>
    <t>天候（温度）</t>
    <rPh sb="3" eb="5">
      <t>オンド</t>
    </rPh>
    <phoneticPr fontId="4"/>
  </si>
  <si>
    <t>事故発生場所</t>
  </si>
  <si>
    <t>工期</t>
    <phoneticPr fontId="4"/>
  </si>
  <si>
    <t>受注者名</t>
    <rPh sb="0" eb="3">
      <t>ジュチュウシャ</t>
    </rPh>
    <phoneticPr fontId="4"/>
  </si>
  <si>
    <t>事故の内訳</t>
    <rPh sb="0" eb="2">
      <t>ジコ</t>
    </rPh>
    <rPh sb="3" eb="5">
      <t>ウチワケ</t>
    </rPh>
    <phoneticPr fontId="4"/>
  </si>
  <si>
    <t>氏　　名</t>
    <phoneticPr fontId="4"/>
  </si>
  <si>
    <t>年　齢</t>
    <phoneticPr fontId="4"/>
  </si>
  <si>
    <t>性　別</t>
    <phoneticPr fontId="4"/>
  </si>
  <si>
    <t>職　　種　</t>
    <phoneticPr fontId="4"/>
  </si>
  <si>
    <t>被害の程度　</t>
    <phoneticPr fontId="4"/>
  </si>
  <si>
    <t>備　　考（病院名等）</t>
    <phoneticPr fontId="4"/>
  </si>
  <si>
    <t>事 故 の 概 要</t>
    <rPh sb="0" eb="1">
      <t>ジ</t>
    </rPh>
    <rPh sb="2" eb="3">
      <t>ユエ</t>
    </rPh>
    <rPh sb="6" eb="7">
      <t>オオムネ</t>
    </rPh>
    <rPh sb="8" eb="9">
      <t>ヨウ</t>
    </rPh>
    <phoneticPr fontId="4"/>
  </si>
  <si>
    <t>※事故の原因、経緯、処置等</t>
    <rPh sb="1" eb="3">
      <t>ジコ</t>
    </rPh>
    <rPh sb="4" eb="6">
      <t>ゲンイン</t>
    </rPh>
    <rPh sb="7" eb="9">
      <t>ケイイ</t>
    </rPh>
    <rPh sb="10" eb="12">
      <t>ショチ</t>
    </rPh>
    <rPh sb="12" eb="13">
      <t>トウ</t>
    </rPh>
    <phoneticPr fontId="4"/>
  </si>
  <si>
    <t>備　考</t>
    <rPh sb="0" eb="1">
      <t>ソノウ</t>
    </rPh>
    <rPh sb="2" eb="3">
      <t>コウ</t>
    </rPh>
    <phoneticPr fontId="4"/>
  </si>
  <si>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4"/>
  </si>
  <si>
    <t>　 ・被災者の装備、自然環境の状況（河川水位等）</t>
    <rPh sb="10" eb="12">
      <t>シゼン</t>
    </rPh>
    <rPh sb="12" eb="14">
      <t>カンキョウ</t>
    </rPh>
    <rPh sb="15" eb="17">
      <t>ジョウキョウ</t>
    </rPh>
    <rPh sb="18" eb="20">
      <t>カセン</t>
    </rPh>
    <rPh sb="20" eb="22">
      <t>スイイ</t>
    </rPh>
    <rPh sb="22" eb="23">
      <t>トウ</t>
    </rPh>
    <phoneticPr fontId="4"/>
  </si>
  <si>
    <t xml:space="preserve">   ・下請負人等の商号又は名称</t>
    <rPh sb="4" eb="8">
      <t>シタウケオイニン</t>
    </rPh>
    <rPh sb="8" eb="9">
      <t>トウ</t>
    </rPh>
    <rPh sb="10" eb="12">
      <t>ショウゴウ</t>
    </rPh>
    <rPh sb="12" eb="13">
      <t>マタ</t>
    </rPh>
    <rPh sb="14" eb="16">
      <t>メイショウ</t>
    </rPh>
    <phoneticPr fontId="4"/>
  </si>
  <si>
    <t xml:space="preserve"> 　・物的被害の場合は、規模、被害額等</t>
    <phoneticPr fontId="4"/>
  </si>
  <si>
    <t>　 ・連絡先等</t>
    <rPh sb="3" eb="5">
      <t>レンラク</t>
    </rPh>
    <rPh sb="5" eb="6">
      <t>サキ</t>
    </rPh>
    <rPh sb="6" eb="7">
      <t>トウ</t>
    </rPh>
    <phoneticPr fontId="4"/>
  </si>
  <si>
    <t>※</t>
    <phoneticPr fontId="4"/>
  </si>
  <si>
    <t>①この様式はＡ４で使用し、事故現場の平面図及び簡単な状況図を添付すること。</t>
    <phoneticPr fontId="4"/>
  </si>
  <si>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4"/>
  </si>
  <si>
    <t>様式-13</t>
    <rPh sb="0" eb="2">
      <t>ヨウシキ</t>
    </rPh>
    <phoneticPr fontId="2"/>
  </si>
  <si>
    <t>事故速報（第　報）</t>
    <rPh sb="0" eb="2">
      <t>ジコ</t>
    </rPh>
    <rPh sb="2" eb="4">
      <t>ソクホウ</t>
    </rPh>
    <rPh sb="5" eb="6">
      <t>ダイ</t>
    </rPh>
    <rPh sb="7" eb="8">
      <t>ホウ</t>
    </rPh>
    <phoneticPr fontId="2"/>
  </si>
  <si>
    <t>国交省標準様式として追加</t>
    <rPh sb="3" eb="5">
      <t>ヒョウジュン</t>
    </rPh>
    <rPh sb="5" eb="7">
      <t>ヨウシキ</t>
    </rPh>
    <rPh sb="10" eb="12">
      <t>ツイカ</t>
    </rPh>
    <phoneticPr fontId="2"/>
  </si>
  <si>
    <t>工事等事故報告要領</t>
    <rPh sb="0" eb="2">
      <t>コウジ</t>
    </rPh>
    <rPh sb="2" eb="3">
      <t>トウ</t>
    </rPh>
    <rPh sb="3" eb="5">
      <t>ジコ</t>
    </rPh>
    <rPh sb="5" eb="7">
      <t>ホウコク</t>
    </rPh>
    <rPh sb="7" eb="9">
      <t>ヨウリョウ</t>
    </rPh>
    <phoneticPr fontId="2"/>
  </si>
  <si>
    <t>年月日：</t>
    <rPh sb="0" eb="3">
      <t>ネンガッピ</t>
    </rPh>
    <phoneticPr fontId="12"/>
  </si>
  <si>
    <t>殿</t>
    <rPh sb="0" eb="1">
      <t>トノ</t>
    </rPh>
    <phoneticPr fontId="12"/>
  </si>
  <si>
    <t>印</t>
  </si>
  <si>
    <t>認　　定　　請　　求　　書</t>
  </si>
  <si>
    <t>契　　約　　日</t>
  </si>
  <si>
    <t>工　　事　　名</t>
  </si>
  <si>
    <t>工　　　　　期</t>
  </si>
  <si>
    <t>工  事  場  所</t>
  </si>
  <si>
    <t>請 負 代 金 額</t>
  </si>
  <si>
    <t>国庫債務負担行為に基づく契約の場合は請負代金額欄の下段に各年度の</t>
    <rPh sb="18" eb="20">
      <t>ウケオイ</t>
    </rPh>
    <rPh sb="20" eb="22">
      <t>ダイキン</t>
    </rPh>
    <rPh sb="22" eb="23">
      <t>ガク</t>
    </rPh>
    <rPh sb="23" eb="24">
      <t>ラン</t>
    </rPh>
    <rPh sb="25" eb="27">
      <t>ゲダン</t>
    </rPh>
    <phoneticPr fontId="4"/>
  </si>
  <si>
    <t>様式-15</t>
    <rPh sb="0" eb="2">
      <t>ヨウシキ</t>
    </rPh>
    <phoneticPr fontId="2"/>
  </si>
  <si>
    <t>認定請求書</t>
    <rPh sb="0" eb="2">
      <t>ニンテイ</t>
    </rPh>
    <rPh sb="2" eb="5">
      <t>セイキュウショ</t>
    </rPh>
    <phoneticPr fontId="2"/>
  </si>
  <si>
    <t>　　　　　　　　　　　　　　　　　　　記</t>
  </si>
  <si>
    <t>　　　工  　事　　名</t>
  </si>
  <si>
    <t>　　　契　　約　　額</t>
  </si>
  <si>
    <t>　　　工  事  場　所</t>
  </si>
  <si>
    <t>　　</t>
  </si>
  <si>
    <t>　　　修補、改造箇所及び補修内容</t>
    <rPh sb="10" eb="11">
      <t>オヨ</t>
    </rPh>
    <rPh sb="12" eb="14">
      <t>ホシュウ</t>
    </rPh>
    <rPh sb="14" eb="16">
      <t>ナイヨウ</t>
    </rPh>
    <phoneticPr fontId="4"/>
  </si>
  <si>
    <t xml:space="preserve">                                                                                  </t>
  </si>
  <si>
    <t xml:space="preserve">                                                                                                     </t>
  </si>
  <si>
    <t>－－－－－－－－－－－－－－－－－－－－－－－－－－－－－－－－－－－－－－－</t>
  </si>
  <si>
    <t>　　（注）本文（　　　　）内には検査種類を記入する。</t>
    <phoneticPr fontId="4"/>
  </si>
  <si>
    <t>様式-21</t>
    <rPh sb="0" eb="2">
      <t>ヨウシキ</t>
    </rPh>
    <phoneticPr fontId="2"/>
  </si>
  <si>
    <t>修補完了届</t>
    <rPh sb="0" eb="2">
      <t>シュウホ</t>
    </rPh>
    <rPh sb="2" eb="5">
      <t>カンリョウトドケ</t>
    </rPh>
    <phoneticPr fontId="2"/>
  </si>
  <si>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</si>
  <si>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</si>
  <si>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</si>
  <si>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</si>
  <si>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</si>
  <si>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</si>
  <si>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</si>
  <si>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</si>
  <si>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</si>
  <si>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</si>
  <si>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</si>
  <si>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</si>
  <si>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</si>
  <si>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</si>
  <si>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</si>
  <si>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</si>
  <si>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　来　形　管　理　図　表</t>
    <phoneticPr fontId="4"/>
  </si>
  <si>
    <t>出来形合否判定総括表</t>
    <phoneticPr fontId="4"/>
  </si>
  <si>
    <t>測点　</t>
    <rPh sb="0" eb="2">
      <t>ソクテン</t>
    </rPh>
    <phoneticPr fontId="4"/>
  </si>
  <si>
    <t>合否判定結果</t>
    <rPh sb="0" eb="2">
      <t>ゴウヒ</t>
    </rPh>
    <rPh sb="2" eb="4">
      <t>ハンテイ</t>
    </rPh>
    <rPh sb="4" eb="6">
      <t>ケッカ</t>
    </rPh>
    <phoneticPr fontId="4"/>
  </si>
  <si>
    <t>測定項目　　　　　　　　　　　　　</t>
    <phoneticPr fontId="4"/>
  </si>
  <si>
    <t>規格値</t>
    <rPh sb="0" eb="3">
      <t>キカクチ</t>
    </rPh>
    <phoneticPr fontId="4"/>
  </si>
  <si>
    <t>判定</t>
    <rPh sb="0" eb="2">
      <t>ハンテイ</t>
    </rPh>
    <phoneticPr fontId="4"/>
  </si>
  <si>
    <t>天端
標高較差</t>
    <rPh sb="0" eb="2">
      <t>テンバ</t>
    </rPh>
    <rPh sb="3" eb="5">
      <t>ヒョウコウ</t>
    </rPh>
    <rPh sb="5" eb="7">
      <t>コウサ</t>
    </rPh>
    <phoneticPr fontId="4"/>
  </si>
  <si>
    <t>平均値</t>
    <rPh sb="0" eb="3">
      <t>ヘイキンチ</t>
    </rPh>
    <phoneticPr fontId="4"/>
  </si>
  <si>
    <t>最大値(差）</t>
    <rPh sb="0" eb="3">
      <t>サイダイチ</t>
    </rPh>
    <rPh sb="4" eb="5">
      <t>サ</t>
    </rPh>
    <phoneticPr fontId="4"/>
  </si>
  <si>
    <t>最小値(差）</t>
    <rPh sb="0" eb="3">
      <t>サイショウチ</t>
    </rPh>
    <rPh sb="4" eb="5">
      <t>サ</t>
    </rPh>
    <phoneticPr fontId="4"/>
  </si>
  <si>
    <t>データ数</t>
    <rPh sb="3" eb="4">
      <t>スウ</t>
    </rPh>
    <phoneticPr fontId="4"/>
  </si>
  <si>
    <t>評価面積</t>
    <rPh sb="0" eb="2">
      <t>ヒョウカ</t>
    </rPh>
    <rPh sb="2" eb="4">
      <t>メンセキ</t>
    </rPh>
    <phoneticPr fontId="4"/>
  </si>
  <si>
    <t>棄却点数</t>
    <rPh sb="0" eb="2">
      <t>キキャク</t>
    </rPh>
    <rPh sb="2" eb="4">
      <t>テンスウ</t>
    </rPh>
    <phoneticPr fontId="4"/>
  </si>
  <si>
    <t>法面
標高較差</t>
    <rPh sb="0" eb="2">
      <t>ノリメン</t>
    </rPh>
    <rPh sb="3" eb="5">
      <t>ヒョウコウ</t>
    </rPh>
    <rPh sb="5" eb="7">
      <t>コウサ</t>
    </rPh>
    <phoneticPr fontId="4"/>
  </si>
  <si>
    <t>品　質　管　理　図　表</t>
    <rPh sb="0" eb="1">
      <t>ヒン</t>
    </rPh>
    <rPh sb="2" eb="3">
      <t>シツ</t>
    </rPh>
    <phoneticPr fontId="4"/>
  </si>
  <si>
    <t>様式-31</t>
    <rPh sb="0" eb="2">
      <t>ヨウシキ</t>
    </rPh>
    <phoneticPr fontId="2"/>
  </si>
  <si>
    <t>出来形管理図表</t>
    <rPh sb="0" eb="2">
      <t>デキ</t>
    </rPh>
    <rPh sb="2" eb="3">
      <t>ガタ</t>
    </rPh>
    <rPh sb="3" eb="5">
      <t>カンリ</t>
    </rPh>
    <rPh sb="5" eb="7">
      <t>ズヒョウ</t>
    </rPh>
    <phoneticPr fontId="2"/>
  </si>
  <si>
    <t>様式-31-2</t>
    <rPh sb="0" eb="2">
      <t>ヨウシキ</t>
    </rPh>
    <phoneticPr fontId="2"/>
  </si>
  <si>
    <t>出来形合否判定総括表</t>
    <rPh sb="0" eb="2">
      <t>デキ</t>
    </rPh>
    <rPh sb="2" eb="3">
      <t>ガタ</t>
    </rPh>
    <rPh sb="3" eb="5">
      <t>ゴウヒ</t>
    </rPh>
    <rPh sb="5" eb="7">
      <t>ハンテイ</t>
    </rPh>
    <rPh sb="7" eb="9">
      <t>ソウカツ</t>
    </rPh>
    <rPh sb="9" eb="10">
      <t>ヒョウ</t>
    </rPh>
    <phoneticPr fontId="2"/>
  </si>
  <si>
    <t>様式-32</t>
    <rPh sb="0" eb="2">
      <t>ヨウシキ</t>
    </rPh>
    <phoneticPr fontId="2"/>
  </si>
  <si>
    <t>品質管理図表</t>
    <rPh sb="0" eb="2">
      <t>ヒンシツ</t>
    </rPh>
    <rPh sb="2" eb="4">
      <t>カンリ</t>
    </rPh>
    <rPh sb="4" eb="6">
      <t>ズヒョウ</t>
    </rPh>
    <phoneticPr fontId="2"/>
  </si>
  <si>
    <t>出来形管理</t>
    <rPh sb="0" eb="2">
      <t>デキ</t>
    </rPh>
    <rPh sb="2" eb="3">
      <t>ガタ</t>
    </rPh>
    <rPh sb="3" eb="5">
      <t>カンリ</t>
    </rPh>
    <phoneticPr fontId="4"/>
  </si>
  <si>
    <t>品質管理</t>
    <rPh sb="0" eb="2">
      <t>ヒンシツ</t>
    </rPh>
    <rPh sb="2" eb="4">
      <t>カンリ</t>
    </rPh>
    <phoneticPr fontId="4"/>
  </si>
  <si>
    <t>出来形管理図表</t>
    <phoneticPr fontId="2"/>
  </si>
  <si>
    <t>共通仕様書1-1-1-23-8</t>
    <rPh sb="0" eb="2">
      <t>キョウツウ</t>
    </rPh>
    <rPh sb="2" eb="5">
      <t>シヨウショ</t>
    </rPh>
    <phoneticPr fontId="4"/>
  </si>
  <si>
    <t>品質管理図表</t>
    <phoneticPr fontId="2"/>
  </si>
  <si>
    <t>令和</t>
    <rPh sb="0" eb="2">
      <t>レイワ</t>
    </rPh>
    <phoneticPr fontId="2"/>
  </si>
  <si>
    <t>令和</t>
    <rPh sb="0" eb="2">
      <t>レイワ</t>
    </rPh>
    <phoneticPr fontId="2"/>
  </si>
  <si>
    <t>○</t>
    <phoneticPr fontId="2"/>
  </si>
  <si>
    <t>令和　　年　　月　　日</t>
  </si>
  <si>
    <t>令和　　年　　月　　日</t>
    <rPh sb="0" eb="2">
      <t>レイワ</t>
    </rPh>
    <phoneticPr fontId="2"/>
  </si>
  <si>
    <t>令和 ○ 年 ○ 月 ○ 日</t>
    <rPh sb="0" eb="2">
      <t>レイワ</t>
    </rPh>
    <phoneticPr fontId="4"/>
  </si>
  <si>
    <t>令和 ○ 年 ○ 月 ○ 日付で契約した次の工事について、監督員を下記のとおり定めたので、</t>
    <rPh sb="0" eb="2">
      <t>レイワ</t>
    </rPh>
    <rPh sb="5" eb="6">
      <t>ネン</t>
    </rPh>
    <rPh sb="9" eb="10">
      <t>ツキ</t>
    </rPh>
    <rPh sb="13" eb="15">
      <t>ヒヅケ</t>
    </rPh>
    <rPh sb="14" eb="15">
      <t>ヅケ</t>
    </rPh>
    <rPh sb="16" eb="18">
      <t>ケイヤク</t>
    </rPh>
    <rPh sb="20" eb="21">
      <t>ツギ</t>
    </rPh>
    <rPh sb="22" eb="24">
      <t>コウジ</t>
    </rPh>
    <rPh sb="29" eb="31">
      <t>カントク</t>
    </rPh>
    <rPh sb="31" eb="32">
      <t>イン</t>
    </rPh>
    <rPh sb="39" eb="40">
      <t>サダ</t>
    </rPh>
    <phoneticPr fontId="2"/>
  </si>
  <si>
    <t>委　託　期　間　：　令和　　　年　　　月　　　日　～　令和　　　年　　　月　　　日</t>
    <rPh sb="0" eb="1">
      <t>イ</t>
    </rPh>
    <rPh sb="2" eb="3">
      <t>コトヅケ</t>
    </rPh>
    <rPh sb="4" eb="5">
      <t>キ</t>
    </rPh>
    <rPh sb="6" eb="7">
      <t>マ</t>
    </rPh>
    <rPh sb="10" eb="12">
      <t>レイワ</t>
    </rPh>
    <rPh sb="15" eb="16">
      <t>ネン</t>
    </rPh>
    <rPh sb="19" eb="20">
      <t>ガツ</t>
    </rPh>
    <rPh sb="23" eb="24">
      <t>ニチ</t>
    </rPh>
    <rPh sb="27" eb="29">
      <t>レイワ</t>
    </rPh>
    <rPh sb="32" eb="33">
      <t>ネン</t>
    </rPh>
    <rPh sb="36" eb="37">
      <t>ガツ</t>
    </rPh>
    <rPh sb="40" eb="41">
      <t>ニチ</t>
    </rPh>
    <phoneticPr fontId="2"/>
  </si>
  <si>
    <t>自　令和 ○ 年 ○ 月 ○ 日　　至　令和 ○ 年 ○ 月 ○ 日</t>
    <rPh sb="0" eb="1">
      <t>ジ</t>
    </rPh>
    <rPh sb="2" eb="4">
      <t>レイワ</t>
    </rPh>
    <rPh sb="7" eb="8">
      <t>ネン</t>
    </rPh>
    <rPh sb="11" eb="12">
      <t>ガツ</t>
    </rPh>
    <rPh sb="15" eb="16">
      <t>ヒ</t>
    </rPh>
    <rPh sb="18" eb="19">
      <t>イタル</t>
    </rPh>
    <rPh sb="20" eb="22">
      <t>レイワ</t>
    </rPh>
    <rPh sb="25" eb="26">
      <t>ネン</t>
    </rPh>
    <rPh sb="29" eb="30">
      <t>ガツ</t>
    </rPh>
    <rPh sb="33" eb="34">
      <t>ニチ</t>
    </rPh>
    <phoneticPr fontId="4"/>
  </si>
  <si>
    <t>令和 ○ 年 ○ 月 ○ 日</t>
    <rPh sb="0" eb="2">
      <t>レイワ</t>
    </rPh>
    <rPh sb="5" eb="6">
      <t>ネン</t>
    </rPh>
    <rPh sb="9" eb="10">
      <t>ガツ</t>
    </rPh>
    <rPh sb="13" eb="14">
      <t>ヒ</t>
    </rPh>
    <phoneticPr fontId="4"/>
  </si>
  <si>
    <t>令和 ○ 年 ○ 月 ○ 日</t>
    <rPh sb="0" eb="2">
      <t>レイワ</t>
    </rPh>
    <phoneticPr fontId="2"/>
  </si>
  <si>
    <t>令和　 年　 月　 日</t>
    <rPh sb="0" eb="2">
      <t>レイワ</t>
    </rPh>
    <phoneticPr fontId="4"/>
  </si>
  <si>
    <t>令和　　　　年　　　　　月頃</t>
    <rPh sb="0" eb="2">
      <t>レイワ</t>
    </rPh>
    <rPh sb="6" eb="7">
      <t>ネン</t>
    </rPh>
    <rPh sb="12" eb="13">
      <t>ガツ</t>
    </rPh>
    <rPh sb="13" eb="14">
      <t>ゴロ</t>
    </rPh>
    <phoneticPr fontId="4"/>
  </si>
  <si>
    <t>令和　　年　　月　　日</t>
    <rPh sb="0" eb="2">
      <t>レイワ</t>
    </rPh>
    <phoneticPr fontId="2"/>
  </si>
  <si>
    <t>令和 ○ 年 ○ 月 ○ 日</t>
    <rPh sb="0" eb="2">
      <t>レイワ</t>
    </rPh>
    <rPh sb="5" eb="6">
      <t>ネン</t>
    </rPh>
    <rPh sb="9" eb="10">
      <t>ガツ</t>
    </rPh>
    <rPh sb="13" eb="14">
      <t>ヒ</t>
    </rPh>
    <phoneticPr fontId="2"/>
  </si>
  <si>
    <t>自　令和○年○月○日</t>
    <rPh sb="0" eb="1">
      <t>ジ</t>
    </rPh>
    <rPh sb="5" eb="6">
      <t>ネン</t>
    </rPh>
    <rPh sb="7" eb="8">
      <t>ガツ</t>
    </rPh>
    <rPh sb="9" eb="10">
      <t>ヒ</t>
    </rPh>
    <phoneticPr fontId="4"/>
  </si>
  <si>
    <t>至　令和○年○月○日</t>
    <rPh sb="0" eb="1">
      <t>イタル</t>
    </rPh>
    <rPh sb="5" eb="6">
      <t>ネン</t>
    </rPh>
    <rPh sb="7" eb="8">
      <t>ガツ</t>
    </rPh>
    <rPh sb="9" eb="10">
      <t>ニチ</t>
    </rPh>
    <phoneticPr fontId="4"/>
  </si>
  <si>
    <t>令和　　年　月　日</t>
    <rPh sb="4" eb="5">
      <t>トシ</t>
    </rPh>
    <rPh sb="6" eb="7">
      <t>ツキ</t>
    </rPh>
    <rPh sb="8" eb="9">
      <t>ヒ</t>
    </rPh>
    <phoneticPr fontId="4"/>
  </si>
  <si>
    <t>令和○年○月○日</t>
    <rPh sb="3" eb="4">
      <t>トシ</t>
    </rPh>
    <rPh sb="5" eb="6">
      <t>ガツ</t>
    </rPh>
    <rPh sb="7" eb="8">
      <t>ヒ</t>
    </rPh>
    <phoneticPr fontId="4"/>
  </si>
  <si>
    <t>令和  年  月  日</t>
  </si>
  <si>
    <t>自 令和○年○月○日</t>
    <rPh sb="0" eb="1">
      <t>ジ</t>
    </rPh>
    <rPh sb="5" eb="6">
      <t>トシ</t>
    </rPh>
    <rPh sb="7" eb="8">
      <t>ツキ</t>
    </rPh>
    <rPh sb="9" eb="10">
      <t>ヒ</t>
    </rPh>
    <phoneticPr fontId="4"/>
  </si>
  <si>
    <t>自 令和  年  月  日</t>
    <rPh sb="0" eb="1">
      <t>ジ</t>
    </rPh>
    <rPh sb="6" eb="7">
      <t>トシ</t>
    </rPh>
    <rPh sb="9" eb="10">
      <t>ツキ</t>
    </rPh>
    <rPh sb="12" eb="13">
      <t>ヒ</t>
    </rPh>
    <phoneticPr fontId="4"/>
  </si>
  <si>
    <t>至 令和○年○月○日</t>
    <rPh sb="0" eb="1">
      <t>イタ</t>
    </rPh>
    <rPh sb="5" eb="6">
      <t>トシ</t>
    </rPh>
    <rPh sb="7" eb="8">
      <t>ツキ</t>
    </rPh>
    <rPh sb="9" eb="10">
      <t>ヒ</t>
    </rPh>
    <phoneticPr fontId="4"/>
  </si>
  <si>
    <t>至 令和  年  月  日</t>
    <rPh sb="0" eb="1">
      <t>イタ</t>
    </rPh>
    <rPh sb="6" eb="7">
      <t>トシ</t>
    </rPh>
    <rPh sb="9" eb="10">
      <t>ツキ</t>
    </rPh>
    <rPh sb="12" eb="13">
      <t>ヒ</t>
    </rPh>
    <phoneticPr fontId="4"/>
  </si>
  <si>
    <t>令和 ○ 年 ○ 月 ○ 日</t>
    <rPh sb="5" eb="6">
      <t>トシ</t>
    </rPh>
    <rPh sb="9" eb="10">
      <t>ツキ</t>
    </rPh>
    <rPh sb="13" eb="14">
      <t>ヒ</t>
    </rPh>
    <phoneticPr fontId="2"/>
  </si>
  <si>
    <t>令和 ○ 年 ○ 月 ○ 日付で契約した次の工事について、建設工事請負契約書第13条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1" eb="42">
      <t>ジョウ</t>
    </rPh>
    <phoneticPr fontId="2"/>
  </si>
  <si>
    <t>令和　　年　　月　　日</t>
    <rPh sb="4" eb="5">
      <t>ネン</t>
    </rPh>
    <rPh sb="7" eb="8">
      <t>ツキ</t>
    </rPh>
    <rPh sb="10" eb="11">
      <t>ニチ</t>
    </rPh>
    <phoneticPr fontId="2"/>
  </si>
  <si>
    <t>令和 ○ 年 ○ 月 ○ 日</t>
    <rPh sb="5" eb="6">
      <t>ネン</t>
    </rPh>
    <rPh sb="9" eb="10">
      <t>ガツ</t>
    </rPh>
    <rPh sb="13" eb="14">
      <t>ニチ</t>
    </rPh>
    <phoneticPr fontId="2"/>
  </si>
  <si>
    <t>令和　　年　　月　　日</t>
    <rPh sb="4" eb="5">
      <t>トシ</t>
    </rPh>
    <rPh sb="7" eb="8">
      <t>ツキ</t>
    </rPh>
    <rPh sb="10" eb="11">
      <t>ヒ</t>
    </rPh>
    <phoneticPr fontId="2"/>
  </si>
  <si>
    <t>令和 ○ 年 ○ 月 ○ 日付で契約した次の工事における下記 〔 材料調合 ・ 施工 〕 について</t>
    <rPh sb="5" eb="6">
      <t>ネン</t>
    </rPh>
    <rPh sb="9" eb="10">
      <t>ガツ</t>
    </rPh>
    <rPh sb="13" eb="15">
      <t>ニチヅケ</t>
    </rPh>
    <rPh sb="16" eb="18">
      <t>ケイヤク</t>
    </rPh>
    <rPh sb="20" eb="21">
      <t>ツギ</t>
    </rPh>
    <rPh sb="22" eb="24">
      <t>コウジ</t>
    </rPh>
    <rPh sb="28" eb="30">
      <t>カキ</t>
    </rPh>
    <rPh sb="33" eb="35">
      <t>ザイリョウ</t>
    </rPh>
    <rPh sb="35" eb="37">
      <t>チョウゴウ</t>
    </rPh>
    <rPh sb="40" eb="42">
      <t>セコウ</t>
    </rPh>
    <phoneticPr fontId="4"/>
  </si>
  <si>
    <t>令和 ○ 年 ○ 月 ○ 日</t>
    <rPh sb="5" eb="6">
      <t>ネン</t>
    </rPh>
    <rPh sb="9" eb="10">
      <t>ガツ</t>
    </rPh>
    <rPh sb="13" eb="14">
      <t>ヒ</t>
    </rPh>
    <phoneticPr fontId="2"/>
  </si>
  <si>
    <t>自　令和 ○ 年 ○ 月 ○ 日　　至　令和 ○ 年 ○ 月 ○ 日</t>
    <rPh sb="0" eb="1">
      <t>ジ</t>
    </rPh>
    <rPh sb="7" eb="8">
      <t>ネン</t>
    </rPh>
    <rPh sb="11" eb="12">
      <t>ガツ</t>
    </rPh>
    <rPh sb="15" eb="16">
      <t>ヒ</t>
    </rPh>
    <rPh sb="18" eb="19">
      <t>イタル</t>
    </rPh>
    <rPh sb="25" eb="26">
      <t>ネン</t>
    </rPh>
    <rPh sb="29" eb="30">
      <t>ガツ</t>
    </rPh>
    <rPh sb="33" eb="34">
      <t>ニチ</t>
    </rPh>
    <phoneticPr fontId="4"/>
  </si>
  <si>
    <t>令和○○年度</t>
    <rPh sb="4" eb="6">
      <t>ネンド</t>
    </rPh>
    <phoneticPr fontId="4"/>
  </si>
  <si>
    <t>令和□□年度</t>
    <rPh sb="4" eb="6">
      <t>ネンド</t>
    </rPh>
    <phoneticPr fontId="4"/>
  </si>
  <si>
    <t>自　令和 ○ 年 ○ 月 ○ 日</t>
    <rPh sb="0" eb="1">
      <t>ジ</t>
    </rPh>
    <rPh sb="7" eb="8">
      <t>ネン</t>
    </rPh>
    <rPh sb="11" eb="12">
      <t>ガツ</t>
    </rPh>
    <rPh sb="15" eb="16">
      <t>ニチ</t>
    </rPh>
    <phoneticPr fontId="2"/>
  </si>
  <si>
    <t>至　令和 ○ 年 ○ 月 ○ 日</t>
    <rPh sb="0" eb="1">
      <t>イタル</t>
    </rPh>
    <rPh sb="7" eb="8">
      <t>ネン</t>
    </rPh>
    <rPh sb="11" eb="12">
      <t>ガツ</t>
    </rPh>
    <rPh sb="15" eb="16">
      <t>ニチ</t>
    </rPh>
    <phoneticPr fontId="2"/>
  </si>
  <si>
    <t>（至：令和　年　月　日）</t>
    <rPh sb="1" eb="2">
      <t>イタ</t>
    </rPh>
    <rPh sb="6" eb="7">
      <t>ネン</t>
    </rPh>
    <rPh sb="8" eb="9">
      <t>ガツ</t>
    </rPh>
    <rPh sb="10" eb="11">
      <t>ニチ</t>
    </rPh>
    <phoneticPr fontId="2"/>
  </si>
  <si>
    <t>令和　　年　　月　　日</t>
    <rPh sb="4" eb="5">
      <t>ネン</t>
    </rPh>
    <rPh sb="7" eb="8">
      <t>ガツ</t>
    </rPh>
    <rPh sb="10" eb="11">
      <t>ニチ</t>
    </rPh>
    <phoneticPr fontId="2"/>
  </si>
  <si>
    <t>（至　令和 ○ 年 ○ 月 ○ 日）</t>
    <rPh sb="1" eb="2">
      <t>イタル</t>
    </rPh>
    <rPh sb="8" eb="9">
      <t>ネン</t>
    </rPh>
    <rPh sb="12" eb="13">
      <t>ガツ</t>
    </rPh>
    <rPh sb="16" eb="17">
      <t>ニチ</t>
    </rPh>
    <phoneticPr fontId="2"/>
  </si>
  <si>
    <t>令和 ○ 年 ○ 月 ○ 日付で契約した次の工事について、下記のとおり施工条件の変更等が</t>
    <rPh sb="5" eb="6">
      <t>ネン</t>
    </rPh>
    <rPh sb="9" eb="10">
      <t>ガツ</t>
    </rPh>
    <rPh sb="13" eb="15">
      <t>ニチヅケ</t>
    </rPh>
    <rPh sb="16" eb="18">
      <t>ケイヤク</t>
    </rPh>
    <rPh sb="20" eb="21">
      <t>ツギ</t>
    </rPh>
    <rPh sb="22" eb="24">
      <t>コウジ</t>
    </rPh>
    <rPh sb="29" eb="35">
      <t>カ</t>
    </rPh>
    <rPh sb="35" eb="37">
      <t>セコウ</t>
    </rPh>
    <rPh sb="37" eb="39">
      <t>ジョウケン</t>
    </rPh>
    <rPh sb="40" eb="42">
      <t>ヘンコウ</t>
    </rPh>
    <rPh sb="42" eb="43">
      <t>トウ</t>
    </rPh>
    <phoneticPr fontId="4"/>
  </si>
  <si>
    <t>令和　　年　　月　　日</t>
    <rPh sb="4" eb="5">
      <t>トシ</t>
    </rPh>
    <rPh sb="7" eb="8">
      <t>ツキヒヅケ</t>
    </rPh>
    <phoneticPr fontId="4"/>
  </si>
  <si>
    <t>令和 ○ 年 ○ 月 ○ 日付で請求のあった次の工事における施工条件変更確認については、</t>
    <rPh sb="5" eb="6">
      <t>トシ</t>
    </rPh>
    <rPh sb="9" eb="10">
      <t>ツキ</t>
    </rPh>
    <rPh sb="13" eb="15">
      <t>ヒヅケ</t>
    </rPh>
    <rPh sb="14" eb="15">
      <t>ヅケ</t>
    </rPh>
    <rPh sb="16" eb="18">
      <t>セイキュウ</t>
    </rPh>
    <rPh sb="22" eb="23">
      <t>ツギ</t>
    </rPh>
    <rPh sb="24" eb="26">
      <t>コウジ</t>
    </rPh>
    <rPh sb="30" eb="32">
      <t>セコウ</t>
    </rPh>
    <rPh sb="32" eb="34">
      <t>ジョウケン</t>
    </rPh>
    <rPh sb="34" eb="36">
      <t>ヘンコウ</t>
    </rPh>
    <rPh sb="36" eb="38">
      <t>カクニン</t>
    </rPh>
    <phoneticPr fontId="4"/>
  </si>
  <si>
    <t>令和 ○ 年 ○ 月 ○ 日付で契約した次の工事について、建設工事請負契約書第20条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1" eb="42">
      <t>ジョウ</t>
    </rPh>
    <phoneticPr fontId="4"/>
  </si>
  <si>
    <t>１　本工事を令和　年　月　日</t>
    <rPh sb="2" eb="5">
      <t>ホンコウジ</t>
    </rPh>
    <phoneticPr fontId="2"/>
  </si>
  <si>
    <t>１　本工事を令和 ○ 年 ○ 月 ○ 日から 〔 全部 ・ 一部 〕 一時中止します。</t>
    <rPh sb="2" eb="5">
      <t>ホンコウジ</t>
    </rPh>
    <rPh sb="11" eb="12">
      <t>ネン</t>
    </rPh>
    <rPh sb="15" eb="16">
      <t>ガツ</t>
    </rPh>
    <rPh sb="19" eb="20">
      <t>ヒ</t>
    </rPh>
    <rPh sb="25" eb="27">
      <t>ゼンブ</t>
    </rPh>
    <rPh sb="30" eb="32">
      <t>イチブ</t>
    </rPh>
    <rPh sb="35" eb="37">
      <t>イチジ</t>
    </rPh>
    <rPh sb="37" eb="39">
      <t>チュウシ</t>
    </rPh>
    <phoneticPr fontId="2"/>
  </si>
  <si>
    <t>○○日間　又は　令和　　年　　月　　日　まで</t>
  </si>
  <si>
    <t>４　工事一時中止予定期間　：　令和 ○ 年 ○ 月 ○ 日　まで</t>
    <rPh sb="2" eb="4">
      <t>コウジ</t>
    </rPh>
    <rPh sb="4" eb="6">
      <t>イチジ</t>
    </rPh>
    <rPh sb="6" eb="8">
      <t>チュウシ</t>
    </rPh>
    <rPh sb="8" eb="10">
      <t>ヨテイ</t>
    </rPh>
    <rPh sb="10" eb="12">
      <t>キカン</t>
    </rPh>
    <rPh sb="20" eb="21">
      <t>トシ</t>
    </rPh>
    <rPh sb="24" eb="25">
      <t>ツキ</t>
    </rPh>
    <rPh sb="28" eb="29">
      <t>ヒ</t>
    </rPh>
    <phoneticPr fontId="2"/>
  </si>
  <si>
    <t>建設工事請負契約書第20条第 （　　） 項の規定に基づき、令和　　年　　月　　日付、</t>
    <rPh sb="0" eb="2">
      <t>ケンセツ</t>
    </rPh>
    <rPh sb="2" eb="4">
      <t>コウジ</t>
    </rPh>
    <rPh sb="4" eb="6">
      <t>ウケオイ</t>
    </rPh>
    <rPh sb="9" eb="10">
      <t>ダイ</t>
    </rPh>
    <rPh sb="12" eb="13">
      <t>ジョウ</t>
    </rPh>
    <rPh sb="13" eb="14">
      <t>ダイ</t>
    </rPh>
    <rPh sb="20" eb="21">
      <t>コウ</t>
    </rPh>
    <rPh sb="22" eb="24">
      <t>キテイ</t>
    </rPh>
    <rPh sb="25" eb="26">
      <t>モト</t>
    </rPh>
    <rPh sb="33" eb="34">
      <t>トシ</t>
    </rPh>
    <rPh sb="36" eb="37">
      <t>ツキ</t>
    </rPh>
    <rPh sb="39" eb="41">
      <t>ヒヅケ</t>
    </rPh>
    <phoneticPr fontId="4"/>
  </si>
  <si>
    <t>建設工事請負契約書第20条第 （ １ ） 項の規定に基づき、令和 ○ 年 ○ 月 ○ 日付、</t>
    <rPh sb="0" eb="2">
      <t>ケンセツ</t>
    </rPh>
    <rPh sb="2" eb="4">
      <t>コウジ</t>
    </rPh>
    <rPh sb="4" eb="6">
      <t>ウケオイ</t>
    </rPh>
    <rPh sb="9" eb="10">
      <t>ダイ</t>
    </rPh>
    <rPh sb="12" eb="13">
      <t>ジョウ</t>
    </rPh>
    <rPh sb="13" eb="14">
      <t>ダイ</t>
    </rPh>
    <rPh sb="21" eb="22">
      <t>コウ</t>
    </rPh>
    <rPh sb="23" eb="25">
      <t>キテイ</t>
    </rPh>
    <rPh sb="26" eb="27">
      <t>モト</t>
    </rPh>
    <rPh sb="35" eb="36">
      <t>トシ</t>
    </rPh>
    <rPh sb="39" eb="40">
      <t>ツキ</t>
    </rPh>
    <rPh sb="43" eb="45">
      <t>ヒヅケ</t>
    </rPh>
    <phoneticPr fontId="4"/>
  </si>
  <si>
    <t>１　令和 ○ 年 ○ 月 ○ 日より 〔 全部 ・ 一部 〕 一時中止を行っている本工事を、</t>
    <rPh sb="7" eb="8">
      <t>トシ</t>
    </rPh>
    <rPh sb="11" eb="12">
      <t>ツキ</t>
    </rPh>
    <rPh sb="15" eb="16">
      <t>ヒ</t>
    </rPh>
    <rPh sb="21" eb="23">
      <t>ゼンブ</t>
    </rPh>
    <rPh sb="26" eb="28">
      <t>イチブ</t>
    </rPh>
    <rPh sb="31" eb="33">
      <t>イチジ</t>
    </rPh>
    <rPh sb="33" eb="35">
      <t>チュウシ</t>
    </rPh>
    <rPh sb="36" eb="37">
      <t>オコナ</t>
    </rPh>
    <rPh sb="41" eb="42">
      <t>ホン</t>
    </rPh>
    <rPh sb="42" eb="44">
      <t>コウジ</t>
    </rPh>
    <phoneticPr fontId="2"/>
  </si>
  <si>
    <t>令和 ○ 年 ○ 月 ○ 日より 〔 全部 ・ 一部 〕 再開します。</t>
  </si>
  <si>
    <t>令和 ○ 年 ○ 月 ○ 日</t>
    <rPh sb="5" eb="6">
      <t>ネン</t>
    </rPh>
    <rPh sb="9" eb="10">
      <t>ガツ</t>
    </rPh>
    <rPh sb="13" eb="14">
      <t>ニチ</t>
    </rPh>
    <phoneticPr fontId="4"/>
  </si>
  <si>
    <t>自　令和 ○ 年 ○ 月 ○ 日</t>
    <rPh sb="0" eb="1">
      <t>ジ</t>
    </rPh>
    <rPh sb="7" eb="8">
      <t>ネン</t>
    </rPh>
    <rPh sb="11" eb="12">
      <t>ガツ</t>
    </rPh>
    <rPh sb="15" eb="16">
      <t>ヒ</t>
    </rPh>
    <phoneticPr fontId="2"/>
  </si>
  <si>
    <t>令和24年5月8日24：00△△建設株式会社ヤード</t>
    <rPh sb="4" eb="5">
      <t>ネン</t>
    </rPh>
    <rPh sb="6" eb="7">
      <t>ガツ</t>
    </rPh>
    <rPh sb="8" eb="9">
      <t>ニチ</t>
    </rPh>
    <rPh sb="16" eb="18">
      <t>ケンセツ</t>
    </rPh>
    <rPh sb="18" eb="22">
      <t>カブシキガイシャ</t>
    </rPh>
    <phoneticPr fontId="2"/>
  </si>
  <si>
    <t>令和 ○ 年 ○ 月 ○ 日付で契約した次の工事について、建設工事請負契約書第12条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5" eb="37">
      <t>ケイヤク</t>
    </rPh>
    <rPh sb="37" eb="38">
      <t>ショ</t>
    </rPh>
    <rPh sb="38" eb="39">
      <t>ダイ</t>
    </rPh>
    <rPh sb="41" eb="42">
      <t>ジョウ</t>
    </rPh>
    <phoneticPr fontId="4"/>
  </si>
  <si>
    <t>令和　　年　　月　　日</t>
    <rPh sb="4" eb="5">
      <t>トシ</t>
    </rPh>
    <rPh sb="7" eb="8">
      <t>ツキ</t>
    </rPh>
    <rPh sb="10" eb="11">
      <t>ヒ</t>
    </rPh>
    <phoneticPr fontId="4"/>
  </si>
  <si>
    <t>令和 ○ 年 ○ 月 ○ 日付けで是正の措置請求があった次の工事について、建設工事請負</t>
    <rPh sb="17" eb="19">
      <t>ゼセイ</t>
    </rPh>
    <rPh sb="20" eb="22">
      <t>ソチ</t>
    </rPh>
    <rPh sb="22" eb="24">
      <t>セイキュウ</t>
    </rPh>
    <rPh sb="28" eb="29">
      <t>ツギ</t>
    </rPh>
    <rPh sb="30" eb="32">
      <t>コウジ</t>
    </rPh>
    <rPh sb="37" eb="39">
      <t>ケンセツ</t>
    </rPh>
    <rPh sb="39" eb="41">
      <t>コウジ</t>
    </rPh>
    <rPh sb="41" eb="43">
      <t>ウケオイ</t>
    </rPh>
    <phoneticPr fontId="4"/>
  </si>
  <si>
    <t>令和 ○ 年 ○ 月 ○ 日付で契約した次の工事について、下記のとおり臨機の措置をとった</t>
    <rPh sb="5" eb="6">
      <t>トシ</t>
    </rPh>
    <rPh sb="9" eb="10">
      <t>ツキ</t>
    </rPh>
    <rPh sb="13" eb="15">
      <t>ヒヅケ</t>
    </rPh>
    <rPh sb="14" eb="15">
      <t>ヅケ</t>
    </rPh>
    <rPh sb="16" eb="18">
      <t>ケイヤク</t>
    </rPh>
    <rPh sb="20" eb="21">
      <t>ツギ</t>
    </rPh>
    <rPh sb="22" eb="24">
      <t>コウジ</t>
    </rPh>
    <rPh sb="29" eb="31">
      <t>カキ</t>
    </rPh>
    <rPh sb="35" eb="37">
      <t>リンキ</t>
    </rPh>
    <rPh sb="38" eb="40">
      <t>ソチ</t>
    </rPh>
    <phoneticPr fontId="4"/>
  </si>
  <si>
    <t>令和 ○ 年 ○ 月 ○ 日付で契約した次の工事について、下記のとおり天災その他不可抗力</t>
    <rPh sb="5" eb="6">
      <t>トシ</t>
    </rPh>
    <rPh sb="9" eb="10">
      <t>ツキ</t>
    </rPh>
    <rPh sb="13" eb="15">
      <t>ヒヅケ</t>
    </rPh>
    <rPh sb="14" eb="15">
      <t>ヅケ</t>
    </rPh>
    <rPh sb="16" eb="18">
      <t>ケイヤク</t>
    </rPh>
    <rPh sb="20" eb="21">
      <t>ツギ</t>
    </rPh>
    <rPh sb="22" eb="24">
      <t>コウジ</t>
    </rPh>
    <rPh sb="29" eb="31">
      <t>カキ</t>
    </rPh>
    <rPh sb="35" eb="37">
      <t>テンサイ</t>
    </rPh>
    <rPh sb="39" eb="40">
      <t>タ</t>
    </rPh>
    <rPh sb="40" eb="44">
      <t>フカコウリョク</t>
    </rPh>
    <phoneticPr fontId="4"/>
  </si>
  <si>
    <t>令和　 年　 月　 日</t>
    <rPh sb="4" eb="5">
      <t>ネン</t>
    </rPh>
    <rPh sb="7" eb="8">
      <t>ツキ</t>
    </rPh>
    <rPh sb="10" eb="11">
      <t>ニチ</t>
    </rPh>
    <phoneticPr fontId="2"/>
  </si>
  <si>
    <t>令和 ○ 年 ○ 月 ○ 日付で損害通知のあった次の工事について、下記のとおり天災その他</t>
    <rPh sb="5" eb="6">
      <t>トシ</t>
    </rPh>
    <rPh sb="9" eb="10">
      <t>ツキ</t>
    </rPh>
    <rPh sb="13" eb="15">
      <t>ヒヅケ</t>
    </rPh>
    <rPh sb="14" eb="15">
      <t>ヅケ</t>
    </rPh>
    <rPh sb="16" eb="18">
      <t>ソンガイ</t>
    </rPh>
    <rPh sb="18" eb="20">
      <t>ツウチ</t>
    </rPh>
    <rPh sb="24" eb="25">
      <t>ツギ</t>
    </rPh>
    <rPh sb="26" eb="28">
      <t>コウジ</t>
    </rPh>
    <rPh sb="33" eb="35">
      <t>カキ</t>
    </rPh>
    <rPh sb="39" eb="41">
      <t>テンサイ</t>
    </rPh>
    <rPh sb="43" eb="44">
      <t>タ</t>
    </rPh>
    <phoneticPr fontId="4"/>
  </si>
  <si>
    <t>令和 ○ 年 ○ 月 ○ 日付で確認の通知があった次の工事について、建設工事請負契約書</t>
    <rPh sb="5" eb="6">
      <t>トシ</t>
    </rPh>
    <rPh sb="9" eb="10">
      <t>ガツ</t>
    </rPh>
    <rPh sb="13" eb="15">
      <t>ヒヅケ</t>
    </rPh>
    <rPh sb="14" eb="15">
      <t>ヅケ</t>
    </rPh>
    <rPh sb="16" eb="18">
      <t>カクニン</t>
    </rPh>
    <rPh sb="19" eb="21">
      <t>ツウチ</t>
    </rPh>
    <rPh sb="25" eb="26">
      <t>ツギ</t>
    </rPh>
    <rPh sb="27" eb="29">
      <t>コウジ</t>
    </rPh>
    <rPh sb="34" eb="36">
      <t>ケンセツ</t>
    </rPh>
    <rPh sb="36" eb="38">
      <t>コウジ</t>
    </rPh>
    <rPh sb="38" eb="40">
      <t>ウケオイ</t>
    </rPh>
    <phoneticPr fontId="4"/>
  </si>
  <si>
    <t>令和 ○ 年 ○ 月 ○ 日付で契約した次の工事について、建設工事請負契約書第 （ 49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2"/>
  </si>
  <si>
    <t>令和  年  月  日</t>
    <rPh sb="4" eb="5">
      <t>ネン</t>
    </rPh>
    <rPh sb="7" eb="8">
      <t>ガツ</t>
    </rPh>
    <rPh sb="10" eb="11">
      <t>ニチ</t>
    </rPh>
    <phoneticPr fontId="4"/>
  </si>
  <si>
    <t>　令和　年　月　日付け○○第○○○○○○号で協議がありました下記建設工事の設計変更について、同意します。</t>
    <rPh sb="4" eb="5">
      <t>ネン</t>
    </rPh>
    <rPh sb="6" eb="7">
      <t>ガツ</t>
    </rPh>
    <rPh sb="8" eb="9">
      <t>ニチ</t>
    </rPh>
    <rPh sb="9" eb="10">
      <t>ヅ</t>
    </rPh>
    <rPh sb="13" eb="14">
      <t>ダイ</t>
    </rPh>
    <rPh sb="20" eb="21">
      <t>ゴウ</t>
    </rPh>
    <rPh sb="22" eb="24">
      <t>キョウギ</t>
    </rPh>
    <rPh sb="37" eb="39">
      <t>セッケイ</t>
    </rPh>
    <rPh sb="39" eb="41">
      <t>ヘンコウ</t>
    </rPh>
    <phoneticPr fontId="4"/>
  </si>
  <si>
    <t>　令和 ○ 年 ○ 月 ○ 日付で契約した次の工事について、下記のとおり県外の建設業者を下請負人に選定しましたので、提出します。</t>
  </si>
  <si>
    <t>：自 令和○○年○月○日 ～ 至 令和○○年○月○日</t>
    <rPh sb="1" eb="2">
      <t>ジ</t>
    </rPh>
    <rPh sb="7" eb="8">
      <t>ネン</t>
    </rPh>
    <rPh sb="9" eb="10">
      <t>ガツ</t>
    </rPh>
    <rPh sb="11" eb="12">
      <t>ニチ</t>
    </rPh>
    <rPh sb="15" eb="16">
      <t>イタ</t>
    </rPh>
    <rPh sb="21" eb="22">
      <t>ネン</t>
    </rPh>
    <rPh sb="23" eb="24">
      <t>ガツ</t>
    </rPh>
    <rPh sb="25" eb="26">
      <t>ニチ</t>
    </rPh>
    <phoneticPr fontId="27"/>
  </si>
  <si>
    <t>自　令和 ○ 年 ○ 月 ○ 日</t>
    <rPh sb="0" eb="1">
      <t>ジ</t>
    </rPh>
    <rPh sb="7" eb="8">
      <t>トシ</t>
    </rPh>
    <rPh sb="11" eb="12">
      <t>ツキ</t>
    </rPh>
    <rPh sb="15" eb="16">
      <t>ヒ</t>
    </rPh>
    <phoneticPr fontId="2"/>
  </si>
  <si>
    <t>至　令和 ○ 年 ○ 月 ○ 日</t>
    <rPh sb="0" eb="1">
      <t>イタ</t>
    </rPh>
    <rPh sb="7" eb="8">
      <t>トシ</t>
    </rPh>
    <rPh sb="11" eb="12">
      <t>ツキ</t>
    </rPh>
    <rPh sb="15" eb="16">
      <t>ヒ</t>
    </rPh>
    <phoneticPr fontId="2"/>
  </si>
  <si>
    <t>完成年月日　　　令和 ○ 年 ○ 月 ○ 日</t>
    <rPh sb="0" eb="2">
      <t>カンセイ</t>
    </rPh>
    <rPh sb="2" eb="5">
      <t>ネンガッピ</t>
    </rPh>
    <phoneticPr fontId="2"/>
  </si>
  <si>
    <t>令和　　年　　月　　日　</t>
  </si>
  <si>
    <t>令和○年○月○日</t>
    <rPh sb="3" eb="4">
      <t>ネン</t>
    </rPh>
    <rPh sb="5" eb="6">
      <t>ガツ</t>
    </rPh>
    <rPh sb="7" eb="8">
      <t>ニチ</t>
    </rPh>
    <phoneticPr fontId="4"/>
  </si>
  <si>
    <t>令和 ○ 年 ○ 月 ○ 日付で契約した次の工事について、建設工事請負契約書第 （ ２３ ） 条</t>
    <rPh sb="5" eb="6">
      <t>ネン</t>
    </rPh>
    <rPh sb="9" eb="10">
      <t>ガツ</t>
    </rPh>
    <rPh sb="13" eb="15">
      <t>ニチヅケ</t>
    </rPh>
    <rPh sb="16" eb="18">
      <t>ケイヤク</t>
    </rPh>
    <rPh sb="20" eb="21">
      <t>ツギ</t>
    </rPh>
    <rPh sb="22" eb="24">
      <t>コウジ</t>
    </rPh>
    <rPh sb="29" eb="31">
      <t>ケンセツ</t>
    </rPh>
    <rPh sb="31" eb="33">
      <t>コウジ</t>
    </rPh>
    <rPh sb="33" eb="35">
      <t>ウケオイ</t>
    </rPh>
    <rPh sb="38" eb="39">
      <t>ダイ</t>
    </rPh>
    <rPh sb="47" eb="48">
      <t>ジョウ</t>
    </rPh>
    <phoneticPr fontId="4"/>
  </si>
  <si>
    <t>令和 ○ 年 ○ 月 ○ 日付で契約した次の工事について、建設工事請負契約書第15条の規定</t>
    <rPh sb="5" eb="6">
      <t>トシ</t>
    </rPh>
    <rPh sb="9" eb="10">
      <t>ツキ</t>
    </rPh>
    <rPh sb="13" eb="15">
      <t>ヒヅケ</t>
    </rPh>
    <rPh sb="14" eb="15">
      <t>ヅケ</t>
    </rPh>
    <rPh sb="16" eb="18">
      <t>ケイヤク</t>
    </rPh>
    <rPh sb="20" eb="21">
      <t>ツギ</t>
    </rPh>
    <rPh sb="22" eb="24">
      <t>コウジ</t>
    </rPh>
    <rPh sb="29" eb="31">
      <t>ケンセツ</t>
    </rPh>
    <rPh sb="31" eb="33">
      <t>コウジ</t>
    </rPh>
    <rPh sb="33" eb="35">
      <t>ウケオイ</t>
    </rPh>
    <rPh sb="35" eb="37">
      <t>ケイヤク</t>
    </rPh>
    <rPh sb="37" eb="38">
      <t>ショ</t>
    </rPh>
    <rPh sb="38" eb="39">
      <t>ダイ</t>
    </rPh>
    <rPh sb="41" eb="42">
      <t>ジョウ</t>
    </rPh>
    <rPh sb="43" eb="45">
      <t>キテイ</t>
    </rPh>
    <phoneticPr fontId="4"/>
  </si>
  <si>
    <t>現場監督員</t>
    <rPh sb="0" eb="2">
      <t>ゲンバ</t>
    </rPh>
    <rPh sb="2" eb="4">
      <t>カントク</t>
    </rPh>
    <rPh sb="4" eb="5">
      <t>イン</t>
    </rPh>
    <phoneticPr fontId="4"/>
  </si>
  <si>
    <t>○○○○○○○○○○○○○○○○工事</t>
  </si>
  <si>
    <t>第4号様式</t>
    <rPh sb="0" eb="1">
      <t>ダイ</t>
    </rPh>
    <rPh sb="2" eb="3">
      <t>ゴウ</t>
    </rPh>
    <rPh sb="3" eb="5">
      <t>ヨウシキ</t>
    </rPh>
    <phoneticPr fontId="2"/>
  </si>
  <si>
    <t>第6号様式</t>
    <rPh sb="0" eb="1">
      <t>ダイ</t>
    </rPh>
    <rPh sb="2" eb="3">
      <t>ゴウ</t>
    </rPh>
    <rPh sb="3" eb="5">
      <t>ヨウシキ</t>
    </rPh>
    <phoneticPr fontId="2"/>
  </si>
  <si>
    <t>第7号様式</t>
    <rPh sb="0" eb="1">
      <t>ダイ</t>
    </rPh>
    <rPh sb="2" eb="3">
      <t>ゴウ</t>
    </rPh>
    <rPh sb="3" eb="5">
      <t>ヨウシキ</t>
    </rPh>
    <phoneticPr fontId="2"/>
  </si>
  <si>
    <t>営繕第1号様式</t>
    <rPh sb="2" eb="3">
      <t>ダイ</t>
    </rPh>
    <rPh sb="4" eb="5">
      <t>ゴウ</t>
    </rPh>
    <rPh sb="5" eb="7">
      <t>ヨウシキ</t>
    </rPh>
    <phoneticPr fontId="2"/>
  </si>
  <si>
    <t>第11号様式</t>
    <rPh sb="0" eb="1">
      <t>ダイ</t>
    </rPh>
    <rPh sb="3" eb="4">
      <t>ゴウ</t>
    </rPh>
    <rPh sb="4" eb="6">
      <t>ヨウシキ</t>
    </rPh>
    <phoneticPr fontId="2"/>
  </si>
  <si>
    <t>土木第1号様式</t>
    <rPh sb="0" eb="2">
      <t>ドボク</t>
    </rPh>
    <rPh sb="2" eb="3">
      <t>ダイ</t>
    </rPh>
    <rPh sb="4" eb="5">
      <t>ゴウ</t>
    </rPh>
    <rPh sb="5" eb="7">
      <t>ヨウシキ</t>
    </rPh>
    <phoneticPr fontId="2"/>
  </si>
  <si>
    <t>土木第2号様式</t>
    <rPh sb="0" eb="2">
      <t>ドボク</t>
    </rPh>
    <rPh sb="2" eb="3">
      <t>ダイ</t>
    </rPh>
    <rPh sb="4" eb="5">
      <t>ゴウ</t>
    </rPh>
    <rPh sb="5" eb="7">
      <t>ヨウシキ</t>
    </rPh>
    <phoneticPr fontId="2"/>
  </si>
  <si>
    <t>第13号様式</t>
    <rPh sb="0" eb="1">
      <t>ダイ</t>
    </rPh>
    <rPh sb="3" eb="4">
      <t>ゴウ</t>
    </rPh>
    <rPh sb="4" eb="6">
      <t>ヨウシキ</t>
    </rPh>
    <phoneticPr fontId="2"/>
  </si>
  <si>
    <t>土木第3号様式</t>
    <rPh sb="0" eb="2">
      <t>ドボク</t>
    </rPh>
    <rPh sb="2" eb="3">
      <t>ダイ</t>
    </rPh>
    <rPh sb="4" eb="5">
      <t>ゴウ</t>
    </rPh>
    <rPh sb="5" eb="7">
      <t>ヨウシキ</t>
    </rPh>
    <phoneticPr fontId="2"/>
  </si>
  <si>
    <t>第16号様式</t>
    <rPh sb="0" eb="1">
      <t>ダイ</t>
    </rPh>
    <rPh sb="3" eb="4">
      <t>ゴウ</t>
    </rPh>
    <rPh sb="4" eb="6">
      <t>ヨウシキ</t>
    </rPh>
    <phoneticPr fontId="2"/>
  </si>
  <si>
    <t>沖縄県土木建築部建設工事関係標準様式一覧（土木工事）</t>
    <rPh sb="0" eb="3">
      <t>オキナワケン</t>
    </rPh>
    <rPh sb="3" eb="5">
      <t>ドボク</t>
    </rPh>
    <rPh sb="5" eb="8">
      <t>ケンチクブ</t>
    </rPh>
    <rPh sb="8" eb="10">
      <t>ケンセツ</t>
    </rPh>
    <rPh sb="10" eb="12">
      <t>コウジ</t>
    </rPh>
    <rPh sb="12" eb="14">
      <t>カンケイ</t>
    </rPh>
    <rPh sb="14" eb="16">
      <t>ヒョウジュン</t>
    </rPh>
    <rPh sb="16" eb="18">
      <t>ヨウシキ</t>
    </rPh>
    <rPh sb="18" eb="20">
      <t>イチラン</t>
    </rPh>
    <rPh sb="21" eb="23">
      <t>ドボク</t>
    </rPh>
    <rPh sb="23" eb="25">
      <t>コウジ</t>
    </rPh>
    <phoneticPr fontId="2"/>
  </si>
  <si>
    <t>　別紙</t>
    <rPh sb="1" eb="3">
      <t>ベッシ</t>
    </rPh>
    <phoneticPr fontId="2"/>
  </si>
  <si>
    <t>　(別添)</t>
    <rPh sb="2" eb="4">
      <t>ベッテン</t>
    </rPh>
    <phoneticPr fontId="2"/>
  </si>
  <si>
    <t>第21号様式</t>
    <rPh sb="0" eb="1">
      <t>ダイ</t>
    </rPh>
    <rPh sb="3" eb="4">
      <t>ゴウ</t>
    </rPh>
    <rPh sb="4" eb="6">
      <t>ヨウシキ</t>
    </rPh>
    <phoneticPr fontId="2"/>
  </si>
  <si>
    <t>第29号様式</t>
    <rPh sb="0" eb="1">
      <t>ダイ</t>
    </rPh>
    <rPh sb="3" eb="4">
      <t>ゴウ</t>
    </rPh>
    <rPh sb="4" eb="6">
      <t>ヨウシキ</t>
    </rPh>
    <phoneticPr fontId="2"/>
  </si>
  <si>
    <t>第30号様式</t>
    <rPh sb="0" eb="1">
      <t>ダイ</t>
    </rPh>
    <rPh sb="3" eb="4">
      <t>ゴウ</t>
    </rPh>
    <rPh sb="4" eb="6">
      <t>ヨウシキ</t>
    </rPh>
    <phoneticPr fontId="2"/>
  </si>
  <si>
    <t>第31号様式</t>
    <rPh sb="0" eb="1">
      <t>ダイ</t>
    </rPh>
    <rPh sb="3" eb="4">
      <t>ゴウ</t>
    </rPh>
    <rPh sb="4" eb="6">
      <t>ヨウシキ</t>
    </rPh>
    <phoneticPr fontId="2"/>
  </si>
  <si>
    <t>第32号様式</t>
    <rPh sb="0" eb="1">
      <t>ダイ</t>
    </rPh>
    <rPh sb="3" eb="4">
      <t>ゴウ</t>
    </rPh>
    <rPh sb="4" eb="6">
      <t>ヨウシキ</t>
    </rPh>
    <phoneticPr fontId="2"/>
  </si>
  <si>
    <t>第34号様式</t>
    <rPh sb="0" eb="1">
      <t>ダイ</t>
    </rPh>
    <rPh sb="3" eb="4">
      <t>ゴウ</t>
    </rPh>
    <rPh sb="4" eb="6">
      <t>ヨウシキ</t>
    </rPh>
    <phoneticPr fontId="2"/>
  </si>
  <si>
    <t>第35号様式</t>
    <rPh sb="0" eb="1">
      <t>ダイ</t>
    </rPh>
    <rPh sb="3" eb="4">
      <t>ゴウ</t>
    </rPh>
    <rPh sb="4" eb="6">
      <t>ヨウシキ</t>
    </rPh>
    <phoneticPr fontId="2"/>
  </si>
  <si>
    <t>第37号様式</t>
    <rPh sb="0" eb="1">
      <t>ダイ</t>
    </rPh>
    <rPh sb="3" eb="4">
      <t>ゴウ</t>
    </rPh>
    <rPh sb="4" eb="6">
      <t>ヨウシキ</t>
    </rPh>
    <phoneticPr fontId="2"/>
  </si>
  <si>
    <t>第40号様式</t>
    <rPh sb="0" eb="1">
      <t>ダイ</t>
    </rPh>
    <rPh sb="3" eb="4">
      <t>ゴウ</t>
    </rPh>
    <rPh sb="4" eb="6">
      <t>ヨウシキ</t>
    </rPh>
    <phoneticPr fontId="2"/>
  </si>
  <si>
    <t>第41号様式</t>
    <rPh sb="0" eb="1">
      <t>ダイ</t>
    </rPh>
    <rPh sb="3" eb="4">
      <t>ゴウ</t>
    </rPh>
    <rPh sb="4" eb="6">
      <t>ヨウシキ</t>
    </rPh>
    <phoneticPr fontId="2"/>
  </si>
  <si>
    <t>第42号様式</t>
    <rPh sb="0" eb="1">
      <t>ダイ</t>
    </rPh>
    <rPh sb="3" eb="4">
      <t>ゴウ</t>
    </rPh>
    <rPh sb="4" eb="6">
      <t>ヨウシキ</t>
    </rPh>
    <phoneticPr fontId="2"/>
  </si>
  <si>
    <t>第43号様式</t>
    <rPh sb="0" eb="1">
      <t>ダイ</t>
    </rPh>
    <rPh sb="3" eb="4">
      <t>ゴウ</t>
    </rPh>
    <rPh sb="4" eb="6">
      <t>ヨウシキ</t>
    </rPh>
    <phoneticPr fontId="2"/>
  </si>
  <si>
    <t>第44号様式</t>
    <rPh sb="0" eb="1">
      <t>ダイ</t>
    </rPh>
    <rPh sb="3" eb="4">
      <t>ゴウ</t>
    </rPh>
    <rPh sb="4" eb="6">
      <t>ヨウシキ</t>
    </rPh>
    <phoneticPr fontId="2"/>
  </si>
  <si>
    <t>第45号様式</t>
    <rPh sb="0" eb="1">
      <t>ダイ</t>
    </rPh>
    <rPh sb="3" eb="4">
      <t>ゴウ</t>
    </rPh>
    <rPh sb="4" eb="6">
      <t>ヨウシキ</t>
    </rPh>
    <phoneticPr fontId="2"/>
  </si>
  <si>
    <t>土木第4号様式</t>
    <rPh sb="0" eb="2">
      <t>ドボク</t>
    </rPh>
    <rPh sb="2" eb="3">
      <t>ダイ</t>
    </rPh>
    <rPh sb="4" eb="5">
      <t>ゴウ</t>
    </rPh>
    <rPh sb="5" eb="7">
      <t>ヨウシキ</t>
    </rPh>
    <phoneticPr fontId="2"/>
  </si>
  <si>
    <t>土木第5号様式</t>
    <rPh sb="0" eb="2">
      <t>ドボク</t>
    </rPh>
    <rPh sb="2" eb="3">
      <t>ダイ</t>
    </rPh>
    <rPh sb="4" eb="5">
      <t>ゴウ</t>
    </rPh>
    <rPh sb="5" eb="7">
      <t>ヨウシキ</t>
    </rPh>
    <phoneticPr fontId="2"/>
  </si>
  <si>
    <t>土木第6号様式</t>
    <rPh sb="0" eb="2">
      <t>ドボク</t>
    </rPh>
    <rPh sb="2" eb="3">
      <t>ダイ</t>
    </rPh>
    <rPh sb="4" eb="5">
      <t>ゴウ</t>
    </rPh>
    <rPh sb="5" eb="7">
      <t>ヨウシキ</t>
    </rPh>
    <phoneticPr fontId="2"/>
  </si>
  <si>
    <t>土木第7号様式</t>
    <rPh sb="0" eb="2">
      <t>ドボク</t>
    </rPh>
    <rPh sb="2" eb="3">
      <t>ダイ</t>
    </rPh>
    <rPh sb="4" eb="5">
      <t>ゴウ</t>
    </rPh>
    <rPh sb="5" eb="7">
      <t>ヨウシキ</t>
    </rPh>
    <phoneticPr fontId="2"/>
  </si>
  <si>
    <t>工事材料搬出承諾願に添付</t>
    <rPh sb="10" eb="12">
      <t>テンプ</t>
    </rPh>
    <phoneticPr fontId="2"/>
  </si>
  <si>
    <t>天災その他不可抗力による損害通知書に添付</t>
    <rPh sb="0" eb="2">
      <t>テンサイ</t>
    </rPh>
    <rPh sb="4" eb="5">
      <t>タ</t>
    </rPh>
    <rPh sb="5" eb="9">
      <t>フカコウリョク</t>
    </rPh>
    <rPh sb="12" eb="14">
      <t>ソンガイ</t>
    </rPh>
    <rPh sb="14" eb="17">
      <t>ツウチショ</t>
    </rPh>
    <rPh sb="18" eb="20">
      <t>テンプ</t>
    </rPh>
    <phoneticPr fontId="2"/>
  </si>
  <si>
    <t>沖縄県土木建築部建設工事関係標準様式一覧（営繕工事）</t>
    <rPh sb="0" eb="3">
      <t>オキナワケン</t>
    </rPh>
    <rPh sb="3" eb="5">
      <t>ドボク</t>
    </rPh>
    <rPh sb="5" eb="8">
      <t>ケンチクブ</t>
    </rPh>
    <rPh sb="8" eb="10">
      <t>ケンセツ</t>
    </rPh>
    <rPh sb="10" eb="12">
      <t>コウジ</t>
    </rPh>
    <rPh sb="12" eb="14">
      <t>カンケイ</t>
    </rPh>
    <rPh sb="14" eb="16">
      <t>ヒョウジュン</t>
    </rPh>
    <rPh sb="16" eb="18">
      <t>ヨウシキ</t>
    </rPh>
    <rPh sb="18" eb="20">
      <t>イチラン</t>
    </rPh>
    <rPh sb="21" eb="23">
      <t>エイゼン</t>
    </rPh>
    <rPh sb="23" eb="25">
      <t>コウジ</t>
    </rPh>
    <phoneticPr fontId="2"/>
  </si>
  <si>
    <t>営繕第2号様式</t>
    <rPh sb="2" eb="3">
      <t>ダイ</t>
    </rPh>
    <rPh sb="4" eb="5">
      <t>ゴウ</t>
    </rPh>
    <rPh sb="5" eb="7">
      <t>ヨウシキ</t>
    </rPh>
    <phoneticPr fontId="2"/>
  </si>
  <si>
    <t>営繕第3号様式</t>
    <rPh sb="2" eb="3">
      <t>ダイ</t>
    </rPh>
    <rPh sb="4" eb="5">
      <t>ゴウ</t>
    </rPh>
    <rPh sb="5" eb="7">
      <t>ヨウシキ</t>
    </rPh>
    <phoneticPr fontId="2"/>
  </si>
  <si>
    <t>営繕第4号様式</t>
    <rPh sb="2" eb="3">
      <t>ダイ</t>
    </rPh>
    <rPh sb="4" eb="5">
      <t>ゴウ</t>
    </rPh>
    <rPh sb="5" eb="7">
      <t>ヨウシキ</t>
    </rPh>
    <phoneticPr fontId="2"/>
  </si>
  <si>
    <t>営繕第5号様式</t>
    <rPh sb="2" eb="3">
      <t>ダイ</t>
    </rPh>
    <rPh sb="4" eb="5">
      <t>ゴウ</t>
    </rPh>
    <rPh sb="5" eb="7">
      <t>ヨウシキ</t>
    </rPh>
    <phoneticPr fontId="2"/>
  </si>
  <si>
    <t>営繕第6号様式</t>
    <rPh sb="2" eb="3">
      <t>ダイ</t>
    </rPh>
    <rPh sb="4" eb="5">
      <t>ゴウ</t>
    </rPh>
    <rPh sb="5" eb="7">
      <t>ヨウシキ</t>
    </rPh>
    <phoneticPr fontId="2"/>
  </si>
  <si>
    <t>営繕第7号様式</t>
    <rPh sb="2" eb="3">
      <t>ダイ</t>
    </rPh>
    <rPh sb="4" eb="5">
      <t>ゴウ</t>
    </rPh>
    <rPh sb="5" eb="7">
      <t>ヨウシキ</t>
    </rPh>
    <phoneticPr fontId="2"/>
  </si>
  <si>
    <t>令和　　年　　月　　日　　</t>
    <rPh sb="0" eb="2">
      <t>レイワ</t>
    </rPh>
    <rPh sb="4" eb="5">
      <t>ネン</t>
    </rPh>
    <rPh sb="7" eb="8">
      <t>ガツ</t>
    </rPh>
    <rPh sb="10" eb="11">
      <t>ニチ</t>
    </rPh>
    <phoneticPr fontId="4"/>
  </si>
  <si>
    <t>請負代金内訳書</t>
    <phoneticPr fontId="2"/>
  </si>
  <si>
    <t>（工事価格のうち、現場労働者に関する健康保険、厚生年金保険及び雇用保険の法定の事業主負</t>
    <rPh sb="1" eb="3">
      <t>コウジ</t>
    </rPh>
    <rPh sb="3" eb="5">
      <t>カカク</t>
    </rPh>
    <rPh sb="9" eb="11">
      <t>ゲンバ</t>
    </rPh>
    <rPh sb="11" eb="14">
      <t>ロウドウシャ</t>
    </rPh>
    <rPh sb="15" eb="16">
      <t>カン</t>
    </rPh>
    <rPh sb="18" eb="20">
      <t>ケンコウ</t>
    </rPh>
    <rPh sb="20" eb="22">
      <t>ホケン</t>
    </rPh>
    <rPh sb="23" eb="25">
      <t>コウセイ</t>
    </rPh>
    <rPh sb="25" eb="27">
      <t>ネンキン</t>
    </rPh>
    <rPh sb="27" eb="29">
      <t>ホケン</t>
    </rPh>
    <rPh sb="29" eb="30">
      <t>オヨ</t>
    </rPh>
    <rPh sb="31" eb="33">
      <t>コヨウ</t>
    </rPh>
    <rPh sb="33" eb="35">
      <t>ホケン</t>
    </rPh>
    <rPh sb="36" eb="38">
      <t>ホウテイ</t>
    </rPh>
    <rPh sb="39" eb="41">
      <t>ジギョウ</t>
    </rPh>
    <rPh sb="41" eb="42">
      <t>シュ</t>
    </rPh>
    <rPh sb="42" eb="43">
      <t>フ</t>
    </rPh>
    <phoneticPr fontId="4"/>
  </si>
  <si>
    <t>　　　　確認印欄を設けた場合、監理技術者又は主任技術者が捺印する。</t>
  </si>
  <si>
    <t>　（注）確認印・検印欄は、必要に応じ設ける。</t>
  </si>
  <si>
    <t>備　　考</t>
  </si>
  <si>
    <t>検印</t>
  </si>
  <si>
    <t>検　査
年月日</t>
  </si>
  <si>
    <t>規　格
又は形状寸法</t>
  </si>
  <si>
    <t>品　名
又は材料名</t>
  </si>
  <si>
    <t>搬　入
年月日</t>
  </si>
  <si>
    <t>記　</t>
  </si>
  <si>
    <t xml:space="preserve">  下記材料を現場に搬入し、確認したので報告します。</t>
  </si>
  <si>
    <t>　工事名</t>
  </si>
  <si>
    <t>工 事 材 料 搬 入 報 告 書</t>
  </si>
  <si>
    <t>　（監督職員）</t>
    <rPh sb="2" eb="4">
      <t>カントク</t>
    </rPh>
    <rPh sb="4" eb="6">
      <t>ショクイン</t>
    </rPh>
    <phoneticPr fontId="4"/>
  </si>
  <si>
    <t>営繕第7号様式</t>
    <rPh sb="0" eb="2">
      <t>エイゼン</t>
    </rPh>
    <rPh sb="2" eb="3">
      <t>ダイ</t>
    </rPh>
    <rPh sb="4" eb="5">
      <t>ゴウ</t>
    </rPh>
    <rPh sb="5" eb="7">
      <t>ヨウシキ</t>
    </rPh>
    <phoneticPr fontId="4"/>
  </si>
  <si>
    <t>（参考）公共建築工事標準書式　様式－１３</t>
    <rPh sb="1" eb="3">
      <t>サンコウ</t>
    </rPh>
    <rPh sb="4" eb="6">
      <t>コウキョウ</t>
    </rPh>
    <rPh sb="6" eb="8">
      <t>ケンチク</t>
    </rPh>
    <rPh sb="8" eb="10">
      <t>コウジ</t>
    </rPh>
    <rPh sb="10" eb="12">
      <t>ヒョウジュン</t>
    </rPh>
    <rPh sb="12" eb="14">
      <t>ショシキ</t>
    </rPh>
    <rPh sb="15" eb="17">
      <t>ヨウシキ</t>
    </rPh>
    <phoneticPr fontId="2"/>
  </si>
  <si>
    <t>令和　年　月　日</t>
    <rPh sb="0" eb="2">
      <t>レイワ</t>
    </rPh>
    <phoneticPr fontId="2"/>
  </si>
  <si>
    <t>確認
印</t>
    <phoneticPr fontId="2"/>
  </si>
  <si>
    <t>標準仕様書　1.4.3 材料の搬入</t>
    <rPh sb="0" eb="2">
      <t>ヒョウジュン</t>
    </rPh>
    <rPh sb="2" eb="5">
      <t>シヨウショ</t>
    </rPh>
    <phoneticPr fontId="2"/>
  </si>
  <si>
    <t>工事材料搬入報告書</t>
    <rPh sb="0" eb="2">
      <t>コウジ</t>
    </rPh>
    <rPh sb="2" eb="4">
      <t>ザイリョウ</t>
    </rPh>
    <rPh sb="4" eb="6">
      <t>ハンニュウ</t>
    </rPh>
    <rPh sb="6" eb="9">
      <t>ホウコクショ</t>
    </rPh>
    <phoneticPr fontId="2"/>
  </si>
  <si>
    <t>公共建築工事標準書式　様式－１３</t>
    <rPh sb="0" eb="10">
      <t>コウキョウケンチクコウジヒョウジュンショシキ</t>
    </rPh>
    <rPh sb="11" eb="13">
      <t>ヨウシキ</t>
    </rPh>
    <phoneticPr fontId="2"/>
  </si>
  <si>
    <t>：</t>
    <phoneticPr fontId="2"/>
  </si>
  <si>
    <t>着手年月日</t>
    <rPh sb="0" eb="2">
      <t>チャクシュ</t>
    </rPh>
    <rPh sb="2" eb="5">
      <t>ネンガッピ</t>
    </rPh>
    <phoneticPr fontId="4"/>
  </si>
  <si>
    <t>　1　工種は工事数量総括表（営繕工事の場合は工事費内訳書）の工種を記載する。（工種以外でも必要なものは、記載する。）</t>
    <rPh sb="3" eb="5">
      <t>コウシュ</t>
    </rPh>
    <rPh sb="6" eb="8">
      <t>コウジ</t>
    </rPh>
    <rPh sb="8" eb="10">
      <t>スウリョウ</t>
    </rPh>
    <rPh sb="10" eb="12">
      <t>ソウカツ</t>
    </rPh>
    <rPh sb="12" eb="13">
      <t>ヒョウ</t>
    </rPh>
    <rPh sb="14" eb="16">
      <t>エイゼン</t>
    </rPh>
    <rPh sb="16" eb="18">
      <t>コウジ</t>
    </rPh>
    <rPh sb="19" eb="21">
      <t>バアイ</t>
    </rPh>
    <rPh sb="22" eb="25">
      <t>コウジヒ</t>
    </rPh>
    <rPh sb="25" eb="28">
      <t>ウチワケショ</t>
    </rPh>
    <rPh sb="30" eb="32">
      <t>コウシュ</t>
    </rPh>
    <rPh sb="33" eb="35">
      <t>キサイ</t>
    </rPh>
    <rPh sb="39" eb="41">
      <t>コウシュ</t>
    </rPh>
    <rPh sb="41" eb="43">
      <t>イガイ</t>
    </rPh>
    <rPh sb="45" eb="47">
      <t>ヒツヨウ</t>
    </rPh>
    <rPh sb="52" eb="54">
      <t>キサイ</t>
    </rPh>
    <phoneticPr fontId="12"/>
  </si>
  <si>
    <t>様式１・イ</t>
    <rPh sb="0" eb="2">
      <t>ヨウシキ</t>
    </rPh>
    <phoneticPr fontId="2"/>
  </si>
  <si>
    <t>様式２・ロ</t>
    <rPh sb="0" eb="2">
      <t>ヨウシキ</t>
    </rPh>
    <phoneticPr fontId="2"/>
  </si>
  <si>
    <t>３</t>
    <phoneticPr fontId="2"/>
  </si>
  <si>
    <t>○○第　　　　　　号</t>
    <rPh sb="2" eb="3">
      <t>ダイ</t>
    </rPh>
    <rPh sb="9" eb="10">
      <t>ゴウ</t>
    </rPh>
    <phoneticPr fontId="2"/>
  </si>
  <si>
    <t>　令和　　年　　月　　日付で契約した次の工事について、令和　　年　　月　　日付　　第　　　　号により通知した管理技術者等を変更したので、沖縄県土木建築部工事監督要領第25条に基づき通知します。</t>
    <rPh sb="1" eb="3">
      <t>レイワ</t>
    </rPh>
    <rPh sb="5" eb="6">
      <t>トシ</t>
    </rPh>
    <rPh sb="8" eb="9">
      <t>ツキ</t>
    </rPh>
    <rPh sb="11" eb="13">
      <t>ヒヅケ</t>
    </rPh>
    <rPh sb="12" eb="13">
      <t>ヅケ</t>
    </rPh>
    <rPh sb="14" eb="16">
      <t>ケイヤク</t>
    </rPh>
    <rPh sb="18" eb="19">
      <t>ツギ</t>
    </rPh>
    <rPh sb="20" eb="22">
      <t>コウジ</t>
    </rPh>
    <rPh sb="27" eb="29">
      <t>レイワ</t>
    </rPh>
    <rPh sb="31" eb="32">
      <t>ネン</t>
    </rPh>
    <rPh sb="34" eb="35">
      <t>ガツ</t>
    </rPh>
    <rPh sb="37" eb="39">
      <t>ニチヅケ</t>
    </rPh>
    <rPh sb="41" eb="42">
      <t>ダイ</t>
    </rPh>
    <rPh sb="46" eb="47">
      <t>ゴウ</t>
    </rPh>
    <phoneticPr fontId="2"/>
  </si>
  <si>
    <t>　令和　　年　　月　　日付で契約した次の工事について、令和　　年　　月　　日付　　第　　　　号により通知した内容に変更があるので、沖縄県土木建築部工事監督要領第25条に基づき通知します。</t>
    <rPh sb="1" eb="3">
      <t>レイワ</t>
    </rPh>
    <rPh sb="5" eb="6">
      <t>トシ</t>
    </rPh>
    <rPh sb="8" eb="9">
      <t>ツキ</t>
    </rPh>
    <rPh sb="11" eb="13">
      <t>ヒヅケ</t>
    </rPh>
    <rPh sb="12" eb="13">
      <t>ヅケ</t>
    </rPh>
    <rPh sb="14" eb="16">
      <t>ケイヤク</t>
    </rPh>
    <rPh sb="18" eb="19">
      <t>ツギ</t>
    </rPh>
    <rPh sb="20" eb="22">
      <t>コウジ</t>
    </rPh>
    <rPh sb="27" eb="29">
      <t>レイワ</t>
    </rPh>
    <rPh sb="31" eb="32">
      <t>ネン</t>
    </rPh>
    <rPh sb="34" eb="35">
      <t>ガツ</t>
    </rPh>
    <rPh sb="37" eb="39">
      <t>ニチヅケ</t>
    </rPh>
    <rPh sb="41" eb="42">
      <t>ダイ</t>
    </rPh>
    <rPh sb="46" eb="47">
      <t>ゴウ</t>
    </rPh>
    <rPh sb="54" eb="56">
      <t>ナイヨウ</t>
    </rPh>
    <phoneticPr fontId="2"/>
  </si>
  <si>
    <t>変更年月日</t>
    <rPh sb="0" eb="2">
      <t>ヘンコウ</t>
    </rPh>
    <rPh sb="2" eb="5">
      <t>ネンガッピ</t>
    </rPh>
    <phoneticPr fontId="2"/>
  </si>
  <si>
    <t>令和　　年　　月　　日</t>
    <rPh sb="0" eb="2">
      <t>レイワ</t>
    </rPh>
    <rPh sb="4" eb="5">
      <t>ネン</t>
    </rPh>
    <rPh sb="7" eb="8">
      <t>ガツ</t>
    </rPh>
    <rPh sb="10" eb="11">
      <t>ニチ</t>
    </rPh>
    <phoneticPr fontId="2"/>
  </si>
  <si>
    <t>変更内容</t>
    <rPh sb="0" eb="2">
      <t>ヘンコウ</t>
    </rPh>
    <rPh sb="2" eb="4">
      <t>ナイヨウ</t>
    </rPh>
    <phoneticPr fontId="2"/>
  </si>
  <si>
    <t>旧</t>
    <rPh sb="0" eb="1">
      <t>キュウ</t>
    </rPh>
    <phoneticPr fontId="2"/>
  </si>
  <si>
    <t>令和　　　年　　　月　　　日　～　令和　　　年　　　月　　　日</t>
    <rPh sb="0" eb="2">
      <t>レイワ</t>
    </rPh>
    <rPh sb="5" eb="6">
      <t>ネン</t>
    </rPh>
    <rPh sb="9" eb="10">
      <t>ガツ</t>
    </rPh>
    <rPh sb="13" eb="14">
      <t>ニチ</t>
    </rPh>
    <rPh sb="17" eb="19">
      <t>レイワ</t>
    </rPh>
    <rPh sb="22" eb="23">
      <t>ネン</t>
    </rPh>
    <rPh sb="26" eb="27">
      <t>ガツ</t>
    </rPh>
    <rPh sb="30" eb="31">
      <t>ニチ</t>
    </rPh>
    <phoneticPr fontId="2"/>
  </si>
  <si>
    <t>委託
期間</t>
    <rPh sb="0" eb="1">
      <t>イ</t>
    </rPh>
    <rPh sb="1" eb="2">
      <t>コトヅケ</t>
    </rPh>
    <rPh sb="3" eb="4">
      <t>キ</t>
    </rPh>
    <rPh sb="4" eb="5">
      <t>マ</t>
    </rPh>
    <phoneticPr fontId="2"/>
  </si>
  <si>
    <t>　1　工種は工事数量総括表（営繕工事の場合は工事費内訳書）の工種を記載する。（工種以外でも必要なものは、記載する。）</t>
    <rPh sb="3" eb="5">
      <t>コウシュ</t>
    </rPh>
    <rPh sb="6" eb="8">
      <t>コウジ</t>
    </rPh>
    <rPh sb="8" eb="10">
      <t>スウリョウ</t>
    </rPh>
    <rPh sb="10" eb="12">
      <t>ソウカツ</t>
    </rPh>
    <rPh sb="12" eb="13">
      <t>ヒョウ</t>
    </rPh>
    <rPh sb="14" eb="18">
      <t>エイゼンコウジ</t>
    </rPh>
    <rPh sb="19" eb="21">
      <t>バアイ</t>
    </rPh>
    <rPh sb="22" eb="28">
      <t>コウジヒウチワケショ</t>
    </rPh>
    <rPh sb="30" eb="32">
      <t>コウシュ</t>
    </rPh>
    <rPh sb="33" eb="35">
      <t>キサイ</t>
    </rPh>
    <rPh sb="39" eb="41">
      <t>コウシュ</t>
    </rPh>
    <rPh sb="41" eb="43">
      <t>イガイ</t>
    </rPh>
    <rPh sb="45" eb="47">
      <t>ヒツヨウ</t>
    </rPh>
    <rPh sb="52" eb="54">
      <t>キサイ</t>
    </rPh>
    <phoneticPr fontId="12"/>
  </si>
  <si>
    <t>（令和　　年　　月分）</t>
    <rPh sb="1" eb="3">
      <t>レイワ</t>
    </rPh>
    <rPh sb="5" eb="6">
      <t>ネン</t>
    </rPh>
    <rPh sb="8" eb="10">
      <t>ガツブン</t>
    </rPh>
    <phoneticPr fontId="2"/>
  </si>
  <si>
    <t>（　平　成　○　年　○　月　分　）</t>
    <rPh sb="2" eb="3">
      <t>ヒラ</t>
    </rPh>
    <rPh sb="4" eb="5">
      <t>シゲル</t>
    </rPh>
    <rPh sb="8" eb="9">
      <t>ネン</t>
    </rPh>
    <rPh sb="12" eb="13">
      <t>ツキ</t>
    </rPh>
    <rPh sb="14" eb="15">
      <t>ブン</t>
    </rPh>
    <phoneticPr fontId="2"/>
  </si>
  <si>
    <t>次の工事ついて、別添のとおり定期報告関係書類を提出します。</t>
    <rPh sb="0" eb="1">
      <t>ツギ</t>
    </rPh>
    <rPh sb="2" eb="4">
      <t>コウジ</t>
    </rPh>
    <rPh sb="8" eb="10">
      <t>ベッテン</t>
    </rPh>
    <rPh sb="14" eb="16">
      <t>テイキ</t>
    </rPh>
    <rPh sb="16" eb="18">
      <t>ホウコク</t>
    </rPh>
    <rPh sb="18" eb="20">
      <t>カンケイ</t>
    </rPh>
    <rPh sb="20" eb="22">
      <t>ショルイ</t>
    </rPh>
    <rPh sb="23" eb="25">
      <t>テイシュツ</t>
    </rPh>
    <phoneticPr fontId="2"/>
  </si>
  <si>
    <t>１</t>
    <phoneticPr fontId="2"/>
  </si>
  <si>
    <t>□</t>
    <phoneticPr fontId="2"/>
  </si>
  <si>
    <t>３</t>
    <phoneticPr fontId="2"/>
  </si>
  <si>
    <t>□</t>
    <phoneticPr fontId="2"/>
  </si>
  <si>
    <t>４</t>
    <phoneticPr fontId="2"/>
  </si>
  <si>
    <t>４</t>
    <phoneticPr fontId="2"/>
  </si>
  <si>
    <t>５</t>
    <phoneticPr fontId="2"/>
  </si>
  <si>
    <t>令和　　年　　月分</t>
    <rPh sb="0" eb="2">
      <t>レイワ</t>
    </rPh>
    <rPh sb="4" eb="5">
      <t>ネン</t>
    </rPh>
    <rPh sb="7" eb="9">
      <t>ガツブン</t>
    </rPh>
    <phoneticPr fontId="4"/>
  </si>
  <si>
    <t>曜日</t>
    <rPh sb="0" eb="2">
      <t>ヨウビ</t>
    </rPh>
    <phoneticPr fontId="2"/>
  </si>
  <si>
    <t>施工内容</t>
    <rPh sb="0" eb="2">
      <t>セコウ</t>
    </rPh>
    <rPh sb="2" eb="4">
      <t>ナイヨウ</t>
    </rPh>
    <phoneticPr fontId="2"/>
  </si>
  <si>
    <t>品質管理の実施状況</t>
    <rPh sb="0" eb="2">
      <t>ヒンシツ</t>
    </rPh>
    <rPh sb="2" eb="4">
      <t>カンリ</t>
    </rPh>
    <rPh sb="5" eb="7">
      <t>ジッシ</t>
    </rPh>
    <rPh sb="7" eb="9">
      <t>ジョウキョウ</t>
    </rPh>
    <phoneticPr fontId="2"/>
  </si>
  <si>
    <t>（記載要領）</t>
    <rPh sb="1" eb="3">
      <t>キサイ</t>
    </rPh>
    <rPh sb="3" eb="5">
      <t>ヨウリョウ</t>
    </rPh>
    <phoneticPr fontId="2"/>
  </si>
  <si>
    <t>⑴　「天気」欄は、「晴」「曇」「雨」「曇雨」「台風」など２字以内で記載する。</t>
    <rPh sb="3" eb="5">
      <t>テンキ</t>
    </rPh>
    <rPh sb="6" eb="7">
      <t>ラン</t>
    </rPh>
    <rPh sb="10" eb="11">
      <t>ハ</t>
    </rPh>
    <rPh sb="13" eb="14">
      <t>クモ</t>
    </rPh>
    <rPh sb="16" eb="17">
      <t>アメ</t>
    </rPh>
    <rPh sb="19" eb="20">
      <t>クモ</t>
    </rPh>
    <rPh sb="20" eb="21">
      <t>アメ</t>
    </rPh>
    <rPh sb="23" eb="25">
      <t>タイフウ</t>
    </rPh>
    <rPh sb="29" eb="30">
      <t>ジ</t>
    </rPh>
    <rPh sb="30" eb="32">
      <t>イナイ</t>
    </rPh>
    <rPh sb="33" eb="35">
      <t>キサイ</t>
    </rPh>
    <phoneticPr fontId="2"/>
  </si>
  <si>
    <t>⑵　「施工内容」欄は、施工箇所/施工内容を簡潔に記載する。</t>
    <rPh sb="3" eb="5">
      <t>セコウ</t>
    </rPh>
    <rPh sb="5" eb="7">
      <t>ナイヨウ</t>
    </rPh>
    <rPh sb="8" eb="9">
      <t>ラン</t>
    </rPh>
    <rPh sb="11" eb="13">
      <t>セコウ</t>
    </rPh>
    <rPh sb="13" eb="15">
      <t>カショ</t>
    </rPh>
    <rPh sb="16" eb="18">
      <t>セコウ</t>
    </rPh>
    <rPh sb="18" eb="20">
      <t>ナイヨウ</t>
    </rPh>
    <rPh sb="21" eb="23">
      <t>カンケツ</t>
    </rPh>
    <rPh sb="24" eb="26">
      <t>キサイ</t>
    </rPh>
    <phoneticPr fontId="2"/>
  </si>
  <si>
    <t>⑶　「品質管理の実施状況」欄は、施工状況や材料など品質管理に関する内容を簡潔に記載する。</t>
    <rPh sb="3" eb="5">
      <t>ヒンシツ</t>
    </rPh>
    <rPh sb="5" eb="7">
      <t>カンリ</t>
    </rPh>
    <rPh sb="8" eb="10">
      <t>ジッシ</t>
    </rPh>
    <rPh sb="10" eb="12">
      <t>ジョウキョウ</t>
    </rPh>
    <rPh sb="13" eb="14">
      <t>ラン</t>
    </rPh>
    <rPh sb="16" eb="18">
      <t>セコウ</t>
    </rPh>
    <rPh sb="18" eb="20">
      <t>ジョウキョウ</t>
    </rPh>
    <rPh sb="21" eb="23">
      <t>ザイリョウ</t>
    </rPh>
    <rPh sb="25" eb="27">
      <t>ヒンシツ</t>
    </rPh>
    <rPh sb="27" eb="29">
      <t>カンリ</t>
    </rPh>
    <rPh sb="30" eb="31">
      <t>カン</t>
    </rPh>
    <rPh sb="33" eb="35">
      <t>ナイヨウ</t>
    </rPh>
    <rPh sb="36" eb="38">
      <t>カンケツ</t>
    </rPh>
    <rPh sb="39" eb="41">
      <t>キサイ</t>
    </rPh>
    <phoneticPr fontId="2"/>
  </si>
  <si>
    <t>　　（例）配筋状況の社内検査（手直し指示後、適切と確認）</t>
    <rPh sb="3" eb="4">
      <t>レイ</t>
    </rPh>
    <rPh sb="5" eb="7">
      <t>ハイキン</t>
    </rPh>
    <rPh sb="7" eb="9">
      <t>ジョウキョウ</t>
    </rPh>
    <rPh sb="10" eb="12">
      <t>シャナイ</t>
    </rPh>
    <rPh sb="12" eb="14">
      <t>ケンサ</t>
    </rPh>
    <rPh sb="15" eb="17">
      <t>テナオ</t>
    </rPh>
    <rPh sb="18" eb="20">
      <t>シジ</t>
    </rPh>
    <rPh sb="20" eb="21">
      <t>ゴ</t>
    </rPh>
    <rPh sb="22" eb="24">
      <t>テキセツ</t>
    </rPh>
    <rPh sb="25" eb="27">
      <t>カクニン</t>
    </rPh>
    <phoneticPr fontId="2"/>
  </si>
  <si>
    <t>　　　　　資材の搬入確認（設計図書のとおりと確認）</t>
    <rPh sb="5" eb="7">
      <t>シザイ</t>
    </rPh>
    <rPh sb="8" eb="10">
      <t>ハンニュウ</t>
    </rPh>
    <rPh sb="10" eb="12">
      <t>カクニン</t>
    </rPh>
    <rPh sb="13" eb="15">
      <t>セッケイ</t>
    </rPh>
    <rPh sb="15" eb="17">
      <t>トショ</t>
    </rPh>
    <rPh sb="22" eb="24">
      <t>カクニン</t>
    </rPh>
    <phoneticPr fontId="2"/>
  </si>
  <si>
    <t>　　　　　現場打合せ（○○の施工方法の確認）</t>
    <rPh sb="5" eb="7">
      <t>ゲンバ</t>
    </rPh>
    <rPh sb="7" eb="9">
      <t>ウチアワ</t>
    </rPh>
    <rPh sb="14" eb="16">
      <t>セコウ</t>
    </rPh>
    <rPh sb="16" eb="18">
      <t>ホウホウ</t>
    </rPh>
    <rPh sb="19" eb="21">
      <t>カクニン</t>
    </rPh>
    <phoneticPr fontId="2"/>
  </si>
  <si>
    <t>⑷　行の間隔は、記載内容に応じて広げたり狭めたり調整して構わない。</t>
    <rPh sb="2" eb="3">
      <t>ギョウ</t>
    </rPh>
    <rPh sb="4" eb="6">
      <t>カンカク</t>
    </rPh>
    <rPh sb="8" eb="10">
      <t>キサイ</t>
    </rPh>
    <rPh sb="10" eb="12">
      <t>ナイヨウ</t>
    </rPh>
    <rPh sb="13" eb="14">
      <t>オウ</t>
    </rPh>
    <rPh sb="16" eb="17">
      <t>ヒロ</t>
    </rPh>
    <rPh sb="20" eb="21">
      <t>セバ</t>
    </rPh>
    <rPh sb="24" eb="26">
      <t>チョウセイ</t>
    </rPh>
    <rPh sb="28" eb="29">
      <t>カマ</t>
    </rPh>
    <phoneticPr fontId="2"/>
  </si>
  <si>
    <t>⑸　休日や現場閉所の日は「施工内容」欄にその旨を記入し、行を灰色に塗りつぶすこと。</t>
    <rPh sb="2" eb="4">
      <t>キュウジツ</t>
    </rPh>
    <rPh sb="5" eb="7">
      <t>ゲンバ</t>
    </rPh>
    <rPh sb="7" eb="9">
      <t>ヘイショ</t>
    </rPh>
    <rPh sb="10" eb="11">
      <t>ヒ</t>
    </rPh>
    <rPh sb="13" eb="15">
      <t>セコウ</t>
    </rPh>
    <rPh sb="15" eb="17">
      <t>ナイヨウ</t>
    </rPh>
    <rPh sb="18" eb="19">
      <t>ラン</t>
    </rPh>
    <rPh sb="22" eb="23">
      <t>ムネ</t>
    </rPh>
    <rPh sb="24" eb="26">
      <t>キニュウ</t>
    </rPh>
    <rPh sb="28" eb="29">
      <t>ギョウ</t>
    </rPh>
    <rPh sb="30" eb="32">
      <t>ハイイロ</t>
    </rPh>
    <rPh sb="33" eb="34">
      <t>ヌ</t>
    </rPh>
    <phoneticPr fontId="2"/>
  </si>
  <si>
    <t>第22号様式</t>
    <rPh sb="0" eb="1">
      <t>ダイ</t>
    </rPh>
    <rPh sb="3" eb="4">
      <t>ゴウ</t>
    </rPh>
    <phoneticPr fontId="13"/>
  </si>
  <si>
    <t>第24号様式（建設工事請負契約約款第18条関係）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</si>
  <si>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第26号様式（建設工事請負契約約款第20条関係）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</si>
  <si>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土木と異なるため様式追加</t>
    <rPh sb="0" eb="2">
      <t>ドボク</t>
    </rPh>
    <rPh sb="3" eb="4">
      <t>コト</t>
    </rPh>
    <rPh sb="8" eb="10">
      <t>ヨウシキ</t>
    </rPh>
    <rPh sb="10" eb="12">
      <t>ツイカ</t>
    </rPh>
    <phoneticPr fontId="2"/>
  </si>
  <si>
    <t>備考欄の修正</t>
    <rPh sb="0" eb="3">
      <t>ビコウラン</t>
    </rPh>
    <rPh sb="4" eb="6">
      <t>シュウセイ</t>
    </rPh>
    <phoneticPr fontId="2"/>
  </si>
  <si>
    <t>様式内の文言修正</t>
    <rPh sb="0" eb="2">
      <t>ヨウシキ</t>
    </rPh>
    <rPh sb="2" eb="3">
      <t>ナイ</t>
    </rPh>
    <rPh sb="4" eb="6">
      <t>モンゴン</t>
    </rPh>
    <rPh sb="6" eb="8">
      <t>シュウセイ</t>
    </rPh>
    <phoneticPr fontId="2"/>
  </si>
  <si>
    <t>印なし様式追加に伴う修正</t>
    <rPh sb="0" eb="1">
      <t>シルシ</t>
    </rPh>
    <rPh sb="3" eb="5">
      <t>ヨウシキ</t>
    </rPh>
    <rPh sb="5" eb="7">
      <t>ツイカ</t>
    </rPh>
    <rPh sb="8" eb="9">
      <t>トモナ</t>
    </rPh>
    <rPh sb="10" eb="12">
      <t>シュウセイ</t>
    </rPh>
    <phoneticPr fontId="2"/>
  </si>
  <si>
    <t>※様式番号欄だけが黄色の様式は、様式の修正無し（様式番号のみの修正）</t>
    <rPh sb="1" eb="3">
      <t>ヨウシキ</t>
    </rPh>
    <rPh sb="3" eb="5">
      <t>バンゴウ</t>
    </rPh>
    <rPh sb="5" eb="6">
      <t>ラン</t>
    </rPh>
    <rPh sb="9" eb="11">
      <t>キイロ</t>
    </rPh>
    <rPh sb="12" eb="14">
      <t>ヨウシキ</t>
    </rPh>
    <rPh sb="16" eb="18">
      <t>ヨウシキ</t>
    </rPh>
    <rPh sb="19" eb="21">
      <t>シュウセイ</t>
    </rPh>
    <rPh sb="21" eb="22">
      <t>ナ</t>
    </rPh>
    <rPh sb="24" eb="26">
      <t>ヨウシキ</t>
    </rPh>
    <rPh sb="26" eb="28">
      <t>バンゴウ</t>
    </rPh>
    <rPh sb="31" eb="33">
      <t>シュウセイ</t>
    </rPh>
    <phoneticPr fontId="2"/>
  </si>
  <si>
    <t>営繕第3号様式</t>
    <rPh sb="0" eb="2">
      <t>エイゼン</t>
    </rPh>
    <rPh sb="2" eb="3">
      <t>ダイ</t>
    </rPh>
    <rPh sb="4" eb="5">
      <t>ゴウ</t>
    </rPh>
    <rPh sb="5" eb="7">
      <t>ヨウシキ</t>
    </rPh>
    <phoneticPr fontId="2"/>
  </si>
  <si>
    <t>営繕第4号様式</t>
    <rPh sb="0" eb="2">
      <t>エイゼン</t>
    </rPh>
    <rPh sb="2" eb="3">
      <t>ダイ</t>
    </rPh>
    <rPh sb="4" eb="5">
      <t>ゴウ</t>
    </rPh>
    <rPh sb="5" eb="7">
      <t>ヨウシキ</t>
    </rPh>
    <phoneticPr fontId="2"/>
  </si>
  <si>
    <t>営繕第5号様式</t>
    <rPh sb="0" eb="2">
      <t>エイゼン</t>
    </rPh>
    <rPh sb="2" eb="3">
      <t>ダイ</t>
    </rPh>
    <rPh sb="4" eb="5">
      <t>ゴウ</t>
    </rPh>
    <rPh sb="5" eb="7">
      <t>ヨウシキ</t>
    </rPh>
    <phoneticPr fontId="2"/>
  </si>
  <si>
    <t>工　事　状　況　報　告</t>
    <rPh sb="0" eb="1">
      <t>コウ</t>
    </rPh>
    <rPh sb="2" eb="3">
      <t>コト</t>
    </rPh>
    <rPh sb="4" eb="5">
      <t>ジョウ</t>
    </rPh>
    <rPh sb="6" eb="7">
      <t>キョウ</t>
    </rPh>
    <rPh sb="8" eb="9">
      <t>ホウ</t>
    </rPh>
    <rPh sb="10" eb="11">
      <t>コク</t>
    </rPh>
    <phoneticPr fontId="2"/>
  </si>
  <si>
    <t>営繕第6号様式</t>
    <rPh sb="0" eb="2">
      <t>エイゼン</t>
    </rPh>
    <rPh sb="2" eb="3">
      <t>ダイ</t>
    </rPh>
    <rPh sb="4" eb="5">
      <t>ゴウ</t>
    </rPh>
    <rPh sb="5" eb="7">
      <t>ヨウシキ</t>
    </rPh>
    <phoneticPr fontId="2"/>
  </si>
  <si>
    <t>第1号様式(2)</t>
    <rPh sb="0" eb="1">
      <t>ダイ</t>
    </rPh>
    <rPh sb="2" eb="3">
      <t>ゴウ</t>
    </rPh>
    <rPh sb="3" eb="5">
      <t>ヨウシキ</t>
    </rPh>
    <phoneticPr fontId="2"/>
  </si>
  <si>
    <t>第2号様式(2)</t>
    <rPh sb="0" eb="1">
      <t>ダイ</t>
    </rPh>
    <rPh sb="2" eb="3">
      <t>ゴウ</t>
    </rPh>
    <rPh sb="3" eb="5">
      <t>ヨウシキ</t>
    </rPh>
    <phoneticPr fontId="2"/>
  </si>
  <si>
    <t>第4号様式(2)</t>
    <rPh sb="0" eb="1">
      <t>ダイ</t>
    </rPh>
    <rPh sb="2" eb="3">
      <t>ゴウ</t>
    </rPh>
    <rPh sb="3" eb="5">
      <t>ヨウシキ</t>
    </rPh>
    <phoneticPr fontId="2"/>
  </si>
  <si>
    <t>土木第5-2号様式</t>
    <rPh sb="0" eb="2">
      <t>ドボク</t>
    </rPh>
    <rPh sb="2" eb="3">
      <t>ダイ</t>
    </rPh>
    <rPh sb="6" eb="7">
      <t>ゴウ</t>
    </rPh>
    <rPh sb="7" eb="9">
      <t>ヨウシキ</t>
    </rPh>
    <phoneticPr fontId="2"/>
  </si>
  <si>
    <t>別記様式１</t>
    <rPh sb="0" eb="2">
      <t>ベッキ</t>
    </rPh>
    <rPh sb="2" eb="4">
      <t>ヨウシキ</t>
    </rPh>
    <phoneticPr fontId="2"/>
  </si>
  <si>
    <t>別記様式２</t>
    <rPh sb="0" eb="4">
      <t>ベッキヨウシキ</t>
    </rPh>
    <phoneticPr fontId="2"/>
  </si>
  <si>
    <t>事故等報告書</t>
    <rPh sb="0" eb="2">
      <t>ジコ</t>
    </rPh>
    <rPh sb="2" eb="3">
      <t>トウ</t>
    </rPh>
    <rPh sb="3" eb="6">
      <t>ホウコクショ</t>
    </rPh>
    <phoneticPr fontId="2"/>
  </si>
  <si>
    <t>第5号様式</t>
    <rPh sb="0" eb="1">
      <t>ダイ</t>
    </rPh>
    <rPh sb="2" eb="3">
      <t>ゴウ</t>
    </rPh>
    <rPh sb="3" eb="5">
      <t>ヨウシキ</t>
    </rPh>
    <phoneticPr fontId="2"/>
  </si>
  <si>
    <t>第5号様式(2)</t>
    <rPh sb="0" eb="1">
      <t>ダイ</t>
    </rPh>
    <rPh sb="2" eb="3">
      <t>ゴウ</t>
    </rPh>
    <rPh sb="3" eb="5">
      <t>ヨウシキ</t>
    </rPh>
    <phoneticPr fontId="2"/>
  </si>
  <si>
    <t>第5号様式(4)</t>
    <rPh sb="0" eb="1">
      <t>ダイ</t>
    </rPh>
    <rPh sb="2" eb="3">
      <t>ゴウ</t>
    </rPh>
    <rPh sb="3" eb="5">
      <t>ヨウシキ</t>
    </rPh>
    <phoneticPr fontId="2"/>
  </si>
  <si>
    <t>第5号様式(3)</t>
    <rPh sb="0" eb="1">
      <t>ダイ</t>
    </rPh>
    <rPh sb="2" eb="3">
      <t>ゴウ</t>
    </rPh>
    <rPh sb="3" eb="5">
      <t>ヨウシキ</t>
    </rPh>
    <phoneticPr fontId="2"/>
  </si>
  <si>
    <t>第１号様式(2)（建設工事請負契約約款第９条関係）</t>
    <rPh sb="0" eb="1">
      <t>ダイ</t>
    </rPh>
    <rPh sb="2" eb="3">
      <t>ゴウ</t>
    </rPh>
    <rPh sb="3" eb="5">
      <t>ヨウシキ</t>
    </rPh>
    <rPh sb="9" eb="11">
      <t>ケンセツ</t>
    </rPh>
    <rPh sb="11" eb="13">
      <t>コウジ</t>
    </rPh>
    <rPh sb="13" eb="15">
      <t>ウケオイ</t>
    </rPh>
    <rPh sb="17" eb="19">
      <t>ヤッカン</t>
    </rPh>
    <rPh sb="19" eb="20">
      <t>ダイ</t>
    </rPh>
    <rPh sb="21" eb="22">
      <t>ジョウ</t>
    </rPh>
    <rPh sb="22" eb="24">
      <t>カンケイ</t>
    </rPh>
    <phoneticPr fontId="2"/>
  </si>
  <si>
    <t>第２号様式(2)（工事監督要領第25条関係）</t>
    <rPh sb="0" eb="1">
      <t>ダイ</t>
    </rPh>
    <rPh sb="2" eb="3">
      <t>ゴウ</t>
    </rPh>
    <rPh sb="3" eb="5">
      <t>ヨウシキ</t>
    </rPh>
    <rPh sb="9" eb="11">
      <t>コウジ</t>
    </rPh>
    <rPh sb="11" eb="13">
      <t>カントク</t>
    </rPh>
    <rPh sb="13" eb="15">
      <t>ヨウリョウ</t>
    </rPh>
    <rPh sb="15" eb="16">
      <t>ダイ</t>
    </rPh>
    <rPh sb="18" eb="19">
      <t>ジョウ</t>
    </rPh>
    <rPh sb="19" eb="21">
      <t>カンケイ</t>
    </rPh>
    <phoneticPr fontId="2"/>
  </si>
  <si>
    <t>第4号様式（国土交通省標準様式　様式-3(1)）</t>
    <rPh sb="0" eb="1">
      <t>ダイ</t>
    </rPh>
    <rPh sb="2" eb="3">
      <t>ゴウ</t>
    </rPh>
    <rPh sb="3" eb="5">
      <t>ヨウシキ</t>
    </rPh>
    <rPh sb="6" eb="11">
      <t>コクドコウツウショウ</t>
    </rPh>
    <rPh sb="11" eb="13">
      <t>ヒョウジュン</t>
    </rPh>
    <rPh sb="13" eb="15">
      <t>ヨウシキ</t>
    </rPh>
    <rPh sb="16" eb="18">
      <t>ヨウシキ</t>
    </rPh>
    <phoneticPr fontId="14"/>
  </si>
  <si>
    <t>土木第1号様式（国土交通省標準様式　様式-2）</t>
    <rPh sb="0" eb="2">
      <t>ドボク</t>
    </rPh>
    <rPh sb="2" eb="3">
      <t>ダイ</t>
    </rPh>
    <rPh sb="4" eb="5">
      <t>ゴウ</t>
    </rPh>
    <rPh sb="5" eb="7">
      <t>ヨウシキ</t>
    </rPh>
    <rPh sb="8" eb="17">
      <t>コクドコウツウショウヒョウジュンヨウシキ</t>
    </rPh>
    <rPh sb="18" eb="20">
      <t>ヨウシキ</t>
    </rPh>
    <phoneticPr fontId="14"/>
  </si>
  <si>
    <t/>
  </si>
  <si>
    <t>工事費内訳</t>
    <phoneticPr fontId="72"/>
  </si>
  <si>
    <t>名　　　　　　　　　　称</t>
    <phoneticPr fontId="4"/>
  </si>
  <si>
    <t>数　　量</t>
    <phoneticPr fontId="4"/>
  </si>
  <si>
    <t>単位</t>
    <phoneticPr fontId="4"/>
  </si>
  <si>
    <t>金　　　　　額</t>
    <phoneticPr fontId="4"/>
  </si>
  <si>
    <t>備　　　考</t>
    <phoneticPr fontId="4"/>
  </si>
  <si>
    <t xml:space="preserve">直接工事費      </t>
    <phoneticPr fontId="72"/>
  </si>
  <si>
    <t xml:space="preserve">建築工事        </t>
    <phoneticPr fontId="72"/>
  </si>
  <si>
    <t xml:space="preserve">1   </t>
    <phoneticPr fontId="72"/>
  </si>
  <si>
    <t>式</t>
    <phoneticPr fontId="72"/>
  </si>
  <si>
    <t>計</t>
    <phoneticPr fontId="72"/>
  </si>
  <si>
    <t xml:space="preserve">共通費          </t>
    <phoneticPr fontId="72"/>
  </si>
  <si>
    <t xml:space="preserve">  共通仮設費    </t>
    <phoneticPr fontId="72"/>
  </si>
  <si>
    <t xml:space="preserve">  現場管理費    </t>
    <phoneticPr fontId="72"/>
  </si>
  <si>
    <t xml:space="preserve">  一般管理費等  </t>
    <phoneticPr fontId="72"/>
  </si>
  <si>
    <t xml:space="preserve">工事価格        </t>
    <phoneticPr fontId="72"/>
  </si>
  <si>
    <t xml:space="preserve">消費税等相当額  </t>
    <phoneticPr fontId="72"/>
  </si>
  <si>
    <t>消費税率 10 ％</t>
    <phoneticPr fontId="72"/>
  </si>
  <si>
    <t xml:space="preserve">工事費          </t>
    <phoneticPr fontId="72"/>
  </si>
  <si>
    <t>工　事　名　　</t>
    <rPh sb="0" eb="1">
      <t>コウ</t>
    </rPh>
    <rPh sb="2" eb="3">
      <t>コト</t>
    </rPh>
    <rPh sb="4" eb="5">
      <t>メイ</t>
    </rPh>
    <phoneticPr fontId="4"/>
  </si>
  <si>
    <t>契約年月日　　</t>
    <rPh sb="0" eb="2">
      <t>ケイヤク</t>
    </rPh>
    <rPh sb="2" eb="5">
      <t>ネンガッピ</t>
    </rPh>
    <phoneticPr fontId="4"/>
  </si>
  <si>
    <t>工　　　期　　</t>
    <rPh sb="0" eb="1">
      <t>コウ</t>
    </rPh>
    <rPh sb="4" eb="5">
      <t>キ</t>
    </rPh>
    <phoneticPr fontId="4"/>
  </si>
  <si>
    <t xml:space="preserve">○○工事        </t>
    <phoneticPr fontId="72"/>
  </si>
  <si>
    <t xml:space="preserve"> 担額　　　　　　　　円）</t>
  </si>
  <si>
    <t>（参考）RIBC（営繕積算システム）から出力される数量書</t>
    <rPh sb="1" eb="3">
      <t>サンコウ</t>
    </rPh>
    <rPh sb="9" eb="11">
      <t>エイゼン</t>
    </rPh>
    <rPh sb="11" eb="13">
      <t>セキサン</t>
    </rPh>
    <rPh sb="20" eb="22">
      <t>シュツリョク</t>
    </rPh>
    <rPh sb="25" eb="27">
      <t>スウリョウ</t>
    </rPh>
    <rPh sb="27" eb="28">
      <t>ショ</t>
    </rPh>
    <phoneticPr fontId="2"/>
  </si>
  <si>
    <t>工事費内訳書の提出について（平成27年3月6日国地契84号ほか）別添３</t>
    <rPh sb="0" eb="3">
      <t>コウジヒ</t>
    </rPh>
    <rPh sb="3" eb="6">
      <t>ウチワケショ</t>
    </rPh>
    <rPh sb="7" eb="9">
      <t>テイシュツ</t>
    </rPh>
    <rPh sb="14" eb="16">
      <t>ヘイセイ</t>
    </rPh>
    <rPh sb="18" eb="19">
      <t>ネン</t>
    </rPh>
    <rPh sb="20" eb="21">
      <t>ガツ</t>
    </rPh>
    <rPh sb="22" eb="23">
      <t>ニチ</t>
    </rPh>
    <rPh sb="23" eb="24">
      <t>コク</t>
    </rPh>
    <rPh sb="24" eb="25">
      <t>チ</t>
    </rPh>
    <rPh sb="25" eb="26">
      <t>ケイ</t>
    </rPh>
    <rPh sb="28" eb="29">
      <t>ゴウ</t>
    </rPh>
    <rPh sb="32" eb="34">
      <t>ベッテン</t>
    </rPh>
    <phoneticPr fontId="2"/>
  </si>
  <si>
    <t>※種目別内訳、科目別内訳及び中科目内訳も添付すること。</t>
    <rPh sb="1" eb="4">
      <t>シュモクベツ</t>
    </rPh>
    <rPh sb="4" eb="6">
      <t>ウチワケ</t>
    </rPh>
    <rPh sb="7" eb="10">
      <t>カモクベツ</t>
    </rPh>
    <rPh sb="10" eb="12">
      <t>ウチワケ</t>
    </rPh>
    <rPh sb="12" eb="13">
      <t>オヨ</t>
    </rPh>
    <rPh sb="14" eb="15">
      <t>チュウ</t>
    </rPh>
    <rPh sb="15" eb="17">
      <t>カモク</t>
    </rPh>
    <rPh sb="17" eb="19">
      <t>ウチワケ</t>
    </rPh>
    <rPh sb="20" eb="22">
      <t>テンプ</t>
    </rPh>
    <phoneticPr fontId="2"/>
  </si>
  <si>
    <t>第6号様式（国土交通省標準様式　様式-4）</t>
    <rPh sb="0" eb="1">
      <t>ダイ</t>
    </rPh>
    <rPh sb="2" eb="3">
      <t>ゴウ</t>
    </rPh>
    <rPh sb="3" eb="5">
      <t>ヨウシキ</t>
    </rPh>
    <rPh sb="6" eb="15">
      <t>コクドコウツウショウヒョウジュンヨウシキ</t>
    </rPh>
    <rPh sb="16" eb="18">
      <t>ヨウシキ</t>
    </rPh>
    <phoneticPr fontId="4"/>
  </si>
  <si>
    <t>第5号様式(3)（国土交通省標準様式　様式-1(3)）</t>
    <rPh sb="0" eb="1">
      <t>ダイ</t>
    </rPh>
    <rPh sb="2" eb="3">
      <t>ゴウ</t>
    </rPh>
    <rPh sb="3" eb="5">
      <t>ヨウシキ</t>
    </rPh>
    <rPh sb="9" eb="18">
      <t>コクドコウツウショウヒョウジュンヨウシキ</t>
    </rPh>
    <rPh sb="19" eb="21">
      <t>ヨウシキ</t>
    </rPh>
    <phoneticPr fontId="4"/>
  </si>
  <si>
    <t>第5号様式(2)（国土交通省標準様式　様式-1(2)）</t>
    <rPh sb="0" eb="1">
      <t>ダイ</t>
    </rPh>
    <rPh sb="2" eb="3">
      <t>ゴウ</t>
    </rPh>
    <rPh sb="3" eb="5">
      <t>ヨウシキ</t>
    </rPh>
    <rPh sb="9" eb="18">
      <t>コクドコウツウショウヒョウジュンヨウシキ</t>
    </rPh>
    <rPh sb="19" eb="21">
      <t>ヨウシキ</t>
    </rPh>
    <phoneticPr fontId="4"/>
  </si>
  <si>
    <t>第5号様式（国土交通省標準様式　様式-1）</t>
    <rPh sb="0" eb="1">
      <t>ダイ</t>
    </rPh>
    <rPh sb="2" eb="3">
      <t>ゴウ</t>
    </rPh>
    <rPh sb="3" eb="5">
      <t>ヨウシキ</t>
    </rPh>
    <rPh sb="6" eb="15">
      <t>コクドコウツウショウヒョウジュンヨウシキ</t>
    </rPh>
    <rPh sb="16" eb="18">
      <t>ヨウシキ</t>
    </rPh>
    <phoneticPr fontId="4"/>
  </si>
  <si>
    <t>第8号様式（国土交通省標準様式　様式-5(1)）</t>
    <rPh sb="0" eb="1">
      <t>ダイ</t>
    </rPh>
    <rPh sb="2" eb="3">
      <t>ゴウ</t>
    </rPh>
    <rPh sb="3" eb="5">
      <t>ヨウシキ</t>
    </rPh>
    <rPh sb="6" eb="15">
      <t>コクドコウツウショウヒョウジュンヨウシキ</t>
    </rPh>
    <rPh sb="16" eb="18">
      <t>ヨウシキ</t>
    </rPh>
    <phoneticPr fontId="4"/>
  </si>
  <si>
    <t>営繕第1号様式</t>
    <rPh sb="0" eb="2">
      <t>エイゼン</t>
    </rPh>
    <rPh sb="2" eb="3">
      <t>ダイ</t>
    </rPh>
    <rPh sb="4" eb="5">
      <t>ゴウ</t>
    </rPh>
    <rPh sb="5" eb="7">
      <t>ヨウシキ</t>
    </rPh>
    <phoneticPr fontId="2"/>
  </si>
  <si>
    <t>土木第2号様式（国土交通省標準様式　様式-7）</t>
    <rPh sb="0" eb="2">
      <t>ドボク</t>
    </rPh>
    <rPh sb="2" eb="3">
      <t>ダイ</t>
    </rPh>
    <rPh sb="4" eb="5">
      <t>ゴウ</t>
    </rPh>
    <rPh sb="5" eb="7">
      <t>ヨウシキ</t>
    </rPh>
    <rPh sb="8" eb="17">
      <t>コクドコウツウショウヒョウジュンヨウシキ</t>
    </rPh>
    <rPh sb="18" eb="20">
      <t>ヨウシキ</t>
    </rPh>
    <phoneticPr fontId="4"/>
  </si>
  <si>
    <t>第13号様式（建設工事請負契約約款第12条関係）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</si>
  <si>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土木第3号様式（国土交通省標準様式　様式-11）</t>
    <rPh sb="0" eb="2">
      <t>ドボク</t>
    </rPh>
    <rPh sb="2" eb="3">
      <t>ダイ</t>
    </rPh>
    <rPh sb="4" eb="5">
      <t>ゴウ</t>
    </rPh>
    <rPh sb="5" eb="7">
      <t>ヨウシキ</t>
    </rPh>
    <rPh sb="8" eb="17">
      <t>コクドコウツウショウヒョウジュンヨウシキ</t>
    </rPh>
    <rPh sb="18" eb="20">
      <t>ヨウシキ</t>
    </rPh>
    <phoneticPr fontId="4"/>
  </si>
  <si>
    <t>別記様式１（国土交通省標準様式　様式-13）</t>
    <rPh sb="0" eb="2">
      <t>ベッキ</t>
    </rPh>
    <rPh sb="2" eb="4">
      <t>ヨウシキ</t>
    </rPh>
    <rPh sb="6" eb="8">
      <t>コクド</t>
    </rPh>
    <rPh sb="8" eb="11">
      <t>コウツウショウ</t>
    </rPh>
    <rPh sb="11" eb="13">
      <t>ヒョウジュン</t>
    </rPh>
    <rPh sb="13" eb="15">
      <t>ヨウシキ</t>
    </rPh>
    <rPh sb="16" eb="18">
      <t>ヨウシキ</t>
    </rPh>
    <phoneticPr fontId="4"/>
  </si>
  <si>
    <t>土木第4号様式（国土交通省標準様式　様式-28）</t>
    <rPh sb="0" eb="2">
      <t>ドボク</t>
    </rPh>
    <rPh sb="2" eb="3">
      <t>ダイ</t>
    </rPh>
    <rPh sb="4" eb="5">
      <t>ゴウ</t>
    </rPh>
    <rPh sb="5" eb="7">
      <t>ヨウシキ</t>
    </rPh>
    <rPh sb="8" eb="17">
      <t>コクドコウツウショウヒョウジュンヨウシキ</t>
    </rPh>
    <rPh sb="18" eb="20">
      <t>ヨウシキ</t>
    </rPh>
    <phoneticPr fontId="4"/>
  </si>
  <si>
    <t>土木第5号様式（国土交通省標準様式　様式-31）</t>
    <rPh sb="0" eb="2">
      <t>ドボク</t>
    </rPh>
    <rPh sb="2" eb="3">
      <t>ダイ</t>
    </rPh>
    <rPh sb="4" eb="5">
      <t>ゴウ</t>
    </rPh>
    <rPh sb="5" eb="7">
      <t>ヨウシキ</t>
    </rPh>
    <rPh sb="8" eb="17">
      <t>コクドコウツウショウヒョウジュンヨウシキ</t>
    </rPh>
    <rPh sb="18" eb="20">
      <t>ヨウシキ</t>
    </rPh>
    <phoneticPr fontId="4"/>
  </si>
  <si>
    <t>土木第5-2号様式（国土交通省標準様式　様式-31-2）</t>
    <rPh sb="0" eb="2">
      <t>ドボク</t>
    </rPh>
    <rPh sb="2" eb="3">
      <t>ダイ</t>
    </rPh>
    <rPh sb="6" eb="7">
      <t>ゴウ</t>
    </rPh>
    <rPh sb="7" eb="9">
      <t>ヨウシキ</t>
    </rPh>
    <rPh sb="10" eb="19">
      <t>コクドコウツウショウヒョウジュンヨウシキ</t>
    </rPh>
    <rPh sb="20" eb="22">
      <t>ヨウシキ</t>
    </rPh>
    <phoneticPr fontId="4"/>
  </si>
  <si>
    <t>土木第6号様式（国土交通省標準様式　様式-32）</t>
    <rPh sb="0" eb="2">
      <t>ドボク</t>
    </rPh>
    <rPh sb="2" eb="3">
      <t>ダイ</t>
    </rPh>
    <rPh sb="4" eb="5">
      <t>ゴウ</t>
    </rPh>
    <rPh sb="5" eb="7">
      <t>ヨウシキ</t>
    </rPh>
    <rPh sb="8" eb="17">
      <t>コクドコウツウショウヒョウジュンヨウシキ</t>
    </rPh>
    <rPh sb="18" eb="20">
      <t>ヨウシキ</t>
    </rPh>
    <phoneticPr fontId="4"/>
  </si>
  <si>
    <t>土木第7号様式（国土交通省標準様式　様式-33）</t>
    <rPh sb="0" eb="2">
      <t>ドボク</t>
    </rPh>
    <rPh sb="2" eb="3">
      <t>ダイ</t>
    </rPh>
    <rPh sb="4" eb="5">
      <t>ゴウ</t>
    </rPh>
    <rPh sb="5" eb="7">
      <t>ヨウシキ</t>
    </rPh>
    <rPh sb="8" eb="17">
      <t>コクドコウツウショウヒョウジュンヨウシキ</t>
    </rPh>
    <rPh sb="18" eb="20">
      <t>ヨウシキ</t>
    </rPh>
    <phoneticPr fontId="4"/>
  </si>
  <si>
    <t>第11条様式</t>
    <rPh sb="0" eb="1">
      <t>ダイ</t>
    </rPh>
    <rPh sb="3" eb="4">
      <t>ジョウ</t>
    </rPh>
    <rPh sb="4" eb="6">
      <t>ヨウシキ</t>
    </rPh>
    <phoneticPr fontId="2"/>
  </si>
  <si>
    <t>第41-1号様式</t>
    <rPh sb="0" eb="1">
      <t>ダイ</t>
    </rPh>
    <rPh sb="5" eb="6">
      <t>ゴウ</t>
    </rPh>
    <rPh sb="6" eb="8">
      <t>ヨウシキ</t>
    </rPh>
    <phoneticPr fontId="2"/>
  </si>
  <si>
    <t>第41-2号様式</t>
    <rPh sb="0" eb="1">
      <t>ダイ</t>
    </rPh>
    <rPh sb="5" eb="6">
      <t>ゴウ</t>
    </rPh>
    <rPh sb="6" eb="8">
      <t>ヨウシキ</t>
    </rPh>
    <phoneticPr fontId="2"/>
  </si>
  <si>
    <t>第41-3号様式</t>
    <rPh sb="0" eb="1">
      <t>ダイ</t>
    </rPh>
    <rPh sb="5" eb="6">
      <t>ゴウ</t>
    </rPh>
    <rPh sb="6" eb="8">
      <t>ヨウシキ</t>
    </rPh>
    <phoneticPr fontId="2"/>
  </si>
  <si>
    <t>第41-4号様式</t>
    <rPh sb="0" eb="1">
      <t>ダイ</t>
    </rPh>
    <rPh sb="5" eb="6">
      <t>ゴウ</t>
    </rPh>
    <rPh sb="6" eb="8">
      <t>ヨウシキ</t>
    </rPh>
    <phoneticPr fontId="2"/>
  </si>
  <si>
    <t>第9号様式（建設工事請負契約約款第７条関係）</t>
    <rPh sb="0" eb="1">
      <t>ダイ</t>
    </rPh>
    <rPh sb="2" eb="3">
      <t>ゴウ</t>
    </rPh>
    <rPh sb="3" eb="5">
      <t>ヨウシキ</t>
    </rPh>
    <rPh sb="6" eb="8">
      <t>ケンセツ</t>
    </rPh>
    <rPh sb="8" eb="10">
      <t>コウジ</t>
    </rPh>
    <rPh sb="10" eb="12">
      <t>ウケオイ</t>
    </rPh>
    <rPh sb="14" eb="16">
      <t>ヤッカン</t>
    </rPh>
    <rPh sb="16" eb="17">
      <t>ダイ</t>
    </rPh>
    <rPh sb="18" eb="19">
      <t>ジョウ</t>
    </rPh>
    <rPh sb="19" eb="21">
      <t>カンケイ</t>
    </rPh>
    <phoneticPr fontId="2"/>
  </si>
  <si>
    <t>第10号様式（国土交通省標準様式　様式-9）</t>
    <rPh sb="0" eb="1">
      <t>ダイ</t>
    </rPh>
    <rPh sb="3" eb="4">
      <t>ゴウ</t>
    </rPh>
    <rPh sb="4" eb="6">
      <t>ヨウシキ</t>
    </rPh>
    <rPh sb="7" eb="16">
      <t>コクドコウツウショウヒョウジュンヨウシキ</t>
    </rPh>
    <rPh sb="17" eb="19">
      <t>ヨウシキ</t>
    </rPh>
    <phoneticPr fontId="4"/>
  </si>
  <si>
    <t>第11号様式（国土交通省標準様式　様式-14）</t>
    <rPh sb="0" eb="1">
      <t>ダイ</t>
    </rPh>
    <rPh sb="3" eb="4">
      <t>ゴウ</t>
    </rPh>
    <rPh sb="4" eb="6">
      <t>ヨウシキ</t>
    </rPh>
    <rPh sb="7" eb="16">
      <t>コクドコウツウショウヒョウジュンヨウシキ</t>
    </rPh>
    <rPh sb="17" eb="19">
      <t>ヨウシキ</t>
    </rPh>
    <phoneticPr fontId="4"/>
  </si>
  <si>
    <t>別紙（第11号様式）</t>
    <rPh sb="0" eb="2">
      <t>ベッシ</t>
    </rPh>
    <rPh sb="3" eb="4">
      <t>ダイ</t>
    </rPh>
    <rPh sb="6" eb="7">
      <t>ゴウ</t>
    </rPh>
    <rPh sb="7" eb="9">
      <t>ヨウシキ</t>
    </rPh>
    <phoneticPr fontId="2"/>
  </si>
  <si>
    <t>第12号様式（建設工事請負契約約款第12条関係）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</si>
  <si>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第14号様式（国土交通省標準様式　様式-10）</t>
    <rPh sb="0" eb="1">
      <t>ダイ</t>
    </rPh>
    <rPh sb="3" eb="4">
      <t>ゴウ</t>
    </rPh>
    <rPh sb="4" eb="6">
      <t>ヨウシキ</t>
    </rPh>
    <rPh sb="7" eb="16">
      <t>コクドコウツウショウヒョウジュンヨウシキ</t>
    </rPh>
    <rPh sb="17" eb="19">
      <t>ヨウシキ</t>
    </rPh>
    <phoneticPr fontId="4"/>
  </si>
  <si>
    <t>第15号様式（建設工事請負契約約款第13条関係）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</si>
  <si>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第16号様式（国土交通省標準様式　様式-12）</t>
    <rPh sb="0" eb="1">
      <t>ダイ</t>
    </rPh>
    <rPh sb="3" eb="4">
      <t>ゴウ</t>
    </rPh>
    <rPh sb="4" eb="6">
      <t>ヨウシキ</t>
    </rPh>
    <rPh sb="7" eb="16">
      <t>コクドコウツウショウヒョウジュンヨウシキ</t>
    </rPh>
    <rPh sb="17" eb="19">
      <t>ヨウシキ</t>
    </rPh>
    <phoneticPr fontId="4"/>
  </si>
  <si>
    <t>第17号様式（建設工事請負契約約款第14条関係）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</si>
  <si>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第18号様式（建設工事請負契約約款第15条関係）</t>
    <rPh sb="0" eb="1">
      <t>ダイ</t>
    </rPh>
    <rPh sb="3" eb="4">
      <t>ゴウ</t>
    </rPh>
    <rPh sb="4" eb="6">
      <t>ヨウシキ</t>
    </rPh>
    <rPh sb="7" eb="9">
      <t>ケンセツ</t>
    </rPh>
    <rPh sb="9" eb="11">
      <t>コウジ</t>
    </rPh>
    <rPh sb="11" eb="13">
      <t>ウケオイ</t>
    </rPh>
    <rPh sb="13" eb="15">
      <t>ケイヤク</t>
    </rPh>
    <rPh sb="15" eb="17">
      <t>ヤッカン</t>
    </rPh>
    <rPh sb="17" eb="18">
      <t>ダイ</t>
    </rPh>
    <rPh sb="20" eb="21">
      <t>ジョウ</t>
    </rPh>
    <rPh sb="21" eb="23">
      <t>カンケイ</t>
    </rPh>
    <phoneticPr fontId="2"/>
  </si>
  <si>
    <t>第19号様式（国土交通省標準様式　様式-24）</t>
    <rPh sb="0" eb="1">
      <t>ダイ</t>
    </rPh>
    <rPh sb="3" eb="4">
      <t>ゴウ</t>
    </rPh>
    <rPh sb="4" eb="6">
      <t>ヨウシキ</t>
    </rPh>
    <rPh sb="7" eb="16">
      <t>コクドコウツウショウヒョウジュンヨウシキ</t>
    </rPh>
    <rPh sb="17" eb="19">
      <t>ヨウシキ</t>
    </rPh>
    <phoneticPr fontId="4"/>
  </si>
  <si>
    <t>第20号様式（国土交通省標準様式　様式-25）</t>
    <rPh sb="0" eb="1">
      <t>ダイ</t>
    </rPh>
    <rPh sb="3" eb="4">
      <t>ゴウ</t>
    </rPh>
    <rPh sb="4" eb="6">
      <t>ヨウシキ</t>
    </rPh>
    <rPh sb="7" eb="16">
      <t>コクドコウツウショウヒョウジュンヨウシキ</t>
    </rPh>
    <rPh sb="17" eb="19">
      <t>ヨウシキ</t>
    </rPh>
    <phoneticPr fontId="4"/>
  </si>
  <si>
    <t>第21号様式</t>
    <rPh sb="0" eb="1">
      <t>ダイ</t>
    </rPh>
    <rPh sb="3" eb="4">
      <t>ゴウ</t>
    </rPh>
    <phoneticPr fontId="13"/>
  </si>
  <si>
    <t>第23号様式（建設工事請負契約約款第18条関係）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</si>
  <si>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第25号様式（建設工事請負契約約款第20条関係）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</si>
  <si>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第27号様式（国土交通省標準様式　様式-23）</t>
    <rPh sb="0" eb="1">
      <t>ダイ</t>
    </rPh>
    <rPh sb="3" eb="4">
      <t>ゴウ</t>
    </rPh>
    <rPh sb="4" eb="6">
      <t>ヨウシキ</t>
    </rPh>
    <rPh sb="7" eb="16">
      <t>コクドコウツウショウヒョウジュンヨウシキ</t>
    </rPh>
    <rPh sb="17" eb="19">
      <t>ヨウシキ</t>
    </rPh>
    <phoneticPr fontId="4"/>
  </si>
  <si>
    <t>別紙（第32号様式関係）</t>
    <rPh sb="0" eb="2">
      <t>ベッシ</t>
    </rPh>
    <rPh sb="3" eb="4">
      <t>ダイ</t>
    </rPh>
    <rPh sb="6" eb="7">
      <t>ゴウ</t>
    </rPh>
    <rPh sb="7" eb="9">
      <t>ヨウシキ</t>
    </rPh>
    <rPh sb="9" eb="11">
      <t>カンケイ</t>
    </rPh>
    <phoneticPr fontId="2"/>
  </si>
  <si>
    <t>第43号様式（国土交通省標準様式　様式-29）</t>
    <rPh sb="0" eb="1">
      <t>ダイ</t>
    </rPh>
    <rPh sb="3" eb="4">
      <t>ゴウ</t>
    </rPh>
    <rPh sb="4" eb="6">
      <t>ヨウシキ</t>
    </rPh>
    <rPh sb="7" eb="16">
      <t>コクドコウツウショウヒョウジュンヨウシキ</t>
    </rPh>
    <rPh sb="17" eb="19">
      <t>ヨウシキ</t>
    </rPh>
    <phoneticPr fontId="4"/>
  </si>
  <si>
    <t>第44号様式（国土交通省標準様式　様式-30）</t>
    <rPh sb="0" eb="1">
      <t>ダイ</t>
    </rPh>
    <rPh sb="3" eb="4">
      <t>ゴウ</t>
    </rPh>
    <rPh sb="4" eb="6">
      <t>ヨウシキ</t>
    </rPh>
    <rPh sb="7" eb="16">
      <t>コクドコウツウショウヒョウジュンヨウシキ</t>
    </rPh>
    <rPh sb="17" eb="19">
      <t>ヨウシキ</t>
    </rPh>
    <phoneticPr fontId="4"/>
  </si>
  <si>
    <t>第4号様式(2)（国土交通省標準様式　様式-3(2)）</t>
    <rPh sb="0" eb="1">
      <t>ダイ</t>
    </rPh>
    <rPh sb="2" eb="3">
      <t>ゴウ</t>
    </rPh>
    <rPh sb="3" eb="5">
      <t>ヨウシキ</t>
    </rPh>
    <rPh sb="9" eb="14">
      <t>コクドコウツウショウ</t>
    </rPh>
    <rPh sb="14" eb="16">
      <t>ヒョウジュン</t>
    </rPh>
    <rPh sb="16" eb="18">
      <t>ヨウシキ</t>
    </rPh>
    <rPh sb="19" eb="21">
      <t>ヨウシキ</t>
    </rPh>
    <phoneticPr fontId="14"/>
  </si>
  <si>
    <t>様式の追加</t>
    <rPh sb="0" eb="2">
      <t>ヨウシキ</t>
    </rPh>
    <rPh sb="3" eb="5">
      <t>ツイカ</t>
    </rPh>
    <phoneticPr fontId="2"/>
  </si>
  <si>
    <t>別記様式２</t>
  </si>
  <si>
    <t>○○   ○○   　　  殿</t>
    <phoneticPr fontId="4"/>
  </si>
  <si>
    <t>　　　　　○○   工事
　　　　　　 　　　現場代理人</t>
    <rPh sb="23" eb="25">
      <t>ゲンバ</t>
    </rPh>
    <rPh sb="25" eb="28">
      <t>ダイリニン</t>
    </rPh>
    <phoneticPr fontId="4"/>
  </si>
  <si>
    <t>　　　○○   ○○</t>
    <phoneticPr fontId="4"/>
  </si>
  <si>
    <t>事  故  等  報  告  書</t>
  </si>
  <si>
    <t>商号又は名称</t>
    <phoneticPr fontId="4"/>
  </si>
  <si>
    <t>住                          　　           所</t>
    <phoneticPr fontId="4"/>
  </si>
  <si>
    <t>代表者氏名</t>
  </si>
  <si>
    <t>該当する工事種別及び等級順位</t>
  </si>
  <si>
    <t>上記工事で下記の事故等が生じたので報告する。</t>
  </si>
  <si>
    <t>①発生年月日、時分、天候</t>
  </si>
  <si>
    <t>②発生場所</t>
  </si>
  <si>
    <t>③工事名</t>
  </si>
  <si>
    <t>④契約金額</t>
  </si>
  <si>
    <t>⑤工期</t>
  </si>
  <si>
    <t>⑥被害者及び加害者</t>
  </si>
  <si>
    <t>　　・氏名、年齢、性別</t>
    <phoneticPr fontId="4"/>
  </si>
  <si>
    <t>　　・住          所</t>
    <phoneticPr fontId="4"/>
  </si>
  <si>
    <t>　　・所          属</t>
    <phoneticPr fontId="4"/>
  </si>
  <si>
    <t>　　・職種及び経験年数</t>
    <phoneticPr fontId="4"/>
  </si>
  <si>
    <t>　　・保護具等の装着状況</t>
    <phoneticPr fontId="4"/>
  </si>
  <si>
    <t>　　・受傷及び程度</t>
    <phoneticPr fontId="4"/>
  </si>
  <si>
    <t>⑦物的被害</t>
  </si>
  <si>
    <t>　　・名      称</t>
    <phoneticPr fontId="4"/>
  </si>
  <si>
    <t>　　・規  模  等</t>
    <phoneticPr fontId="4"/>
  </si>
  <si>
    <t>　　・被  害  額</t>
    <phoneticPr fontId="4"/>
  </si>
  <si>
    <t>⑧発生状況及び原因（事故の内容及び原因、連絡体制、その他）</t>
  </si>
  <si>
    <t>⑨その他必要事項（警察及び労働基準監督署の見解、事務所の対応、事務所の所見）</t>
  </si>
  <si>
    <t>⑩状況概要図及び状況写真</t>
  </si>
  <si>
    <t>作成に当たっての注意事項</t>
  </si>
  <si>
    <t xml:space="preserve"> 　①Ａ４版で作成するものとし、詳細なレイアウトは変更可能であるが上記の項目は必ず記述する。</t>
    <phoneticPr fontId="4"/>
  </si>
  <si>
    <t xml:space="preserve"> 　②文書は極力箇条書きとし、文字の大きさは極力大きくする。</t>
    <phoneticPr fontId="4"/>
  </si>
  <si>
    <t xml:space="preserve"> 　③図面等は、縮小版としてＡ３版資料による作成でよい。</t>
    <phoneticPr fontId="4"/>
  </si>
  <si>
    <t>様式の変更</t>
    <rPh sb="0" eb="2">
      <t>ヨウシキ</t>
    </rPh>
    <rPh sb="3" eb="5">
      <t>ヘンコウ</t>
    </rPh>
    <phoneticPr fontId="2"/>
  </si>
  <si>
    <t>第４号様式</t>
    <rPh sb="0" eb="1">
      <t>ダイ</t>
    </rPh>
    <rPh sb="2" eb="3">
      <t>ゴウ</t>
    </rPh>
    <rPh sb="3" eb="5">
      <t>ヨウシキ</t>
    </rPh>
    <phoneticPr fontId="2"/>
  </si>
  <si>
    <t>第５号様式</t>
    <rPh sb="0" eb="1">
      <t>ダイ</t>
    </rPh>
    <rPh sb="2" eb="3">
      <t>ゴウ</t>
    </rPh>
    <rPh sb="3" eb="5">
      <t>ヨウシキ</t>
    </rPh>
    <phoneticPr fontId="2"/>
  </si>
  <si>
    <t>第５号様式(2)</t>
    <rPh sb="0" eb="1">
      <t>ダイ</t>
    </rPh>
    <rPh sb="2" eb="3">
      <t>ゴウ</t>
    </rPh>
    <rPh sb="3" eb="5">
      <t>ヨウシキ</t>
    </rPh>
    <phoneticPr fontId="2"/>
  </si>
  <si>
    <t>第６号様式　建設業退職金共済事業本部発行</t>
    <rPh sb="0" eb="1">
      <t>ダイ</t>
    </rPh>
    <rPh sb="2" eb="3">
      <t>ゴウ</t>
    </rPh>
    <rPh sb="3" eb="5">
      <t>ヨウシキ</t>
    </rPh>
    <rPh sb="6" eb="9">
      <t>ケンセツギョウ</t>
    </rPh>
    <rPh sb="9" eb="12">
      <t>タイショクキン</t>
    </rPh>
    <rPh sb="12" eb="14">
      <t>キョウサイ</t>
    </rPh>
    <rPh sb="14" eb="16">
      <t>ジギョウ</t>
    </rPh>
    <rPh sb="16" eb="18">
      <t>ホンブ</t>
    </rPh>
    <rPh sb="18" eb="20">
      <t>ハッコウ</t>
    </rPh>
    <phoneticPr fontId="2"/>
  </si>
  <si>
    <t>第７号様式　建設業福祉共済団又はそれに類するもの</t>
    <rPh sb="0" eb="1">
      <t>ダイ</t>
    </rPh>
    <rPh sb="2" eb="3">
      <t>ゴウ</t>
    </rPh>
    <rPh sb="3" eb="5">
      <t>ヨウシキ</t>
    </rPh>
    <rPh sb="6" eb="9">
      <t>ケンセツギョウ</t>
    </rPh>
    <rPh sb="9" eb="11">
      <t>フクシ</t>
    </rPh>
    <rPh sb="11" eb="13">
      <t>キョウサイ</t>
    </rPh>
    <rPh sb="13" eb="14">
      <t>ダン</t>
    </rPh>
    <rPh sb="14" eb="15">
      <t>マタ</t>
    </rPh>
    <rPh sb="19" eb="20">
      <t>ルイ</t>
    </rPh>
    <phoneticPr fontId="2"/>
  </si>
  <si>
    <t>工事状況報告</t>
    <rPh sb="0" eb="2">
      <t>コウジ</t>
    </rPh>
    <rPh sb="2" eb="4">
      <t>ジョウキョウ</t>
    </rPh>
    <rPh sb="4" eb="6">
      <t>ホウコク</t>
    </rPh>
    <phoneticPr fontId="2"/>
  </si>
  <si>
    <t>営繕第５号様式</t>
    <rPh sb="0" eb="2">
      <t>エイゼン</t>
    </rPh>
    <rPh sb="2" eb="3">
      <t>ダイ</t>
    </rPh>
    <rPh sb="4" eb="5">
      <t>ゴウ</t>
    </rPh>
    <rPh sb="5" eb="7">
      <t>ヨウシキ</t>
    </rPh>
    <phoneticPr fontId="2"/>
  </si>
  <si>
    <t>営繕第６号様式</t>
    <rPh sb="0" eb="2">
      <t>エイゼン</t>
    </rPh>
    <rPh sb="2" eb="3">
      <t>ダイ</t>
    </rPh>
    <rPh sb="4" eb="5">
      <t>ゴウ</t>
    </rPh>
    <rPh sb="5" eb="7">
      <t>ヨウシキ</t>
    </rPh>
    <phoneticPr fontId="2"/>
  </si>
  <si>
    <t>営繕第４号様式（計画を黒線、実施を赤線）</t>
    <rPh sb="0" eb="2">
      <t>エイゼン</t>
    </rPh>
    <rPh sb="2" eb="3">
      <t>ダイ</t>
    </rPh>
    <rPh sb="4" eb="5">
      <t>ゴウ</t>
    </rPh>
    <rPh sb="5" eb="7">
      <t>ヨウシキ</t>
    </rPh>
    <rPh sb="8" eb="10">
      <t>ケイカク</t>
    </rPh>
    <rPh sb="11" eb="12">
      <t>クロ</t>
    </rPh>
    <rPh sb="12" eb="13">
      <t>セン</t>
    </rPh>
    <rPh sb="14" eb="16">
      <t>ジッシ</t>
    </rPh>
    <rPh sb="17" eb="19">
      <t>アカセン</t>
    </rPh>
    <phoneticPr fontId="2"/>
  </si>
  <si>
    <t>材料確認書（第14号様式）</t>
    <rPh sb="0" eb="2">
      <t>ザイリョウ</t>
    </rPh>
    <rPh sb="2" eb="4">
      <t>カクニン</t>
    </rPh>
    <rPh sb="6" eb="7">
      <t>ダイ</t>
    </rPh>
    <rPh sb="9" eb="10">
      <t>ゴウ</t>
    </rPh>
    <rPh sb="10" eb="12">
      <t>ヨウシキ</t>
    </rPh>
    <phoneticPr fontId="2"/>
  </si>
  <si>
    <t>建設工事下請通知書（第９号様式）</t>
    <rPh sb="0" eb="2">
      <t>ケンセツ</t>
    </rPh>
    <rPh sb="2" eb="4">
      <t>コウジ</t>
    </rPh>
    <rPh sb="4" eb="6">
      <t>シタウケ</t>
    </rPh>
    <rPh sb="6" eb="9">
      <t>ツウチショ</t>
    </rPh>
    <rPh sb="10" eb="11">
      <t>ダイ</t>
    </rPh>
    <rPh sb="12" eb="13">
      <t>ゴウ</t>
    </rPh>
    <rPh sb="13" eb="15">
      <t>ヨウシキ</t>
    </rPh>
    <phoneticPr fontId="2"/>
  </si>
  <si>
    <t>確認・立会依頼書（第16号様式）</t>
    <rPh sb="0" eb="2">
      <t>カクニン</t>
    </rPh>
    <rPh sb="3" eb="5">
      <t>タチアイ</t>
    </rPh>
    <rPh sb="5" eb="8">
      <t>イライショ</t>
    </rPh>
    <rPh sb="9" eb="10">
      <t>ダイ</t>
    </rPh>
    <rPh sb="12" eb="13">
      <t>ゴウ</t>
    </rPh>
    <rPh sb="13" eb="15">
      <t>ヨウシキ</t>
    </rPh>
    <phoneticPr fontId="2"/>
  </si>
  <si>
    <t>〔材料調合・施工〕通知書（第17号様式）</t>
    <rPh sb="9" eb="11">
      <t>ツウチ</t>
    </rPh>
    <rPh sb="11" eb="12">
      <t>ショ</t>
    </rPh>
    <rPh sb="13" eb="14">
      <t>ダイ</t>
    </rPh>
    <rPh sb="16" eb="17">
      <t>ゴウ</t>
    </rPh>
    <rPh sb="17" eb="19">
      <t>ヨウシキ</t>
    </rPh>
    <phoneticPr fontId="2"/>
  </si>
  <si>
    <t>工事打合せ簿（第10号様式）</t>
    <rPh sb="0" eb="2">
      <t>コウジ</t>
    </rPh>
    <rPh sb="2" eb="4">
      <t>ウチアワ</t>
    </rPh>
    <rPh sb="5" eb="6">
      <t>ボ</t>
    </rPh>
    <rPh sb="7" eb="8">
      <t>ダイ</t>
    </rPh>
    <rPh sb="10" eb="11">
      <t>ゴウ</t>
    </rPh>
    <rPh sb="11" eb="13">
      <t>ヨウシキ</t>
    </rPh>
    <phoneticPr fontId="2"/>
  </si>
  <si>
    <t>第９号様式（契約書第７条関係）</t>
    <rPh sb="0" eb="1">
      <t>ダイ</t>
    </rPh>
    <rPh sb="2" eb="3">
      <t>ゴウ</t>
    </rPh>
    <rPh sb="3" eb="5">
      <t>ヨウシキ</t>
    </rPh>
    <rPh sb="6" eb="9">
      <t>ケイヤクショ</t>
    </rPh>
    <rPh sb="9" eb="10">
      <t>ダイ</t>
    </rPh>
    <rPh sb="11" eb="12">
      <t>ジョウ</t>
    </rPh>
    <rPh sb="12" eb="14">
      <t>カンケイ</t>
    </rPh>
    <phoneticPr fontId="2"/>
  </si>
  <si>
    <t>を添付します（添付する資料に○を付けること）。</t>
    <rPh sb="1" eb="3">
      <t>テンプ</t>
    </rPh>
    <rPh sb="7" eb="9">
      <t>テンプ</t>
    </rPh>
    <rPh sb="11" eb="13">
      <t>シリョウ</t>
    </rPh>
    <rPh sb="16" eb="17">
      <t>ツ</t>
    </rPh>
    <phoneticPr fontId="2"/>
  </si>
  <si>
    <t>第27号、第28号様式関係</t>
    <rPh sb="0" eb="1">
      <t>ダイ</t>
    </rPh>
    <rPh sb="3" eb="4">
      <t>ゴウ</t>
    </rPh>
    <rPh sb="5" eb="6">
      <t>ダイ</t>
    </rPh>
    <rPh sb="8" eb="9">
      <t>ゴウ</t>
    </rPh>
    <rPh sb="9" eb="11">
      <t>ヨウシキ</t>
    </rPh>
    <rPh sb="11" eb="13">
      <t>カンケイ</t>
    </rPh>
    <phoneticPr fontId="2"/>
  </si>
  <si>
    <t>備考欄の削除</t>
    <rPh sb="0" eb="3">
      <t>ビコウラン</t>
    </rPh>
    <rPh sb="4" eb="6">
      <t>サクジョ</t>
    </rPh>
    <phoneticPr fontId="2"/>
  </si>
  <si>
    <t>工事状況報告</t>
    <rPh sb="0" eb="2">
      <t>コウジ</t>
    </rPh>
    <rPh sb="2" eb="6">
      <t>ジョウキョウホウコク</t>
    </rPh>
    <phoneticPr fontId="2"/>
  </si>
  <si>
    <t>約款第23条関係</t>
    <rPh sb="2" eb="3">
      <t>ダイ</t>
    </rPh>
    <phoneticPr fontId="2"/>
  </si>
  <si>
    <t>約款第24,25,26,31条関係</t>
    <rPh sb="2" eb="3">
      <t>ダイ</t>
    </rPh>
    <phoneticPr fontId="2"/>
  </si>
  <si>
    <t>約款第27条関係</t>
    <rPh sb="2" eb="3">
      <t>ダイ</t>
    </rPh>
    <rPh sb="5" eb="6">
      <t>ジョウ</t>
    </rPh>
    <rPh sb="6" eb="8">
      <t>カンケイ</t>
    </rPh>
    <phoneticPr fontId="2"/>
  </si>
  <si>
    <t>約款第30条関係</t>
    <rPh sb="2" eb="3">
      <t>ダイ</t>
    </rPh>
    <rPh sb="5" eb="6">
      <t>ジョウ</t>
    </rPh>
    <rPh sb="6" eb="8">
      <t>カンケイ</t>
    </rPh>
    <phoneticPr fontId="2"/>
  </si>
  <si>
    <t>約款第31条関係</t>
    <rPh sb="2" eb="3">
      <t>ダイ</t>
    </rPh>
    <rPh sb="5" eb="6">
      <t>ジョウ</t>
    </rPh>
    <rPh sb="6" eb="8">
      <t>カンケイ</t>
    </rPh>
    <phoneticPr fontId="2"/>
  </si>
  <si>
    <t>約款第25条関係</t>
    <rPh sb="0" eb="2">
      <t>ヤッカン</t>
    </rPh>
    <rPh sb="2" eb="3">
      <t>ダイ</t>
    </rPh>
    <rPh sb="5" eb="6">
      <t>ジョウ</t>
    </rPh>
    <rPh sb="6" eb="8">
      <t>カンケイ</t>
    </rPh>
    <phoneticPr fontId="2"/>
  </si>
  <si>
    <t>約款第32条様式</t>
    <rPh sb="2" eb="3">
      <t>ダイ</t>
    </rPh>
    <rPh sb="5" eb="6">
      <t>ジョウ</t>
    </rPh>
    <rPh sb="6" eb="8">
      <t>ヨウシキ</t>
    </rPh>
    <phoneticPr fontId="2"/>
  </si>
  <si>
    <t>条項の変更</t>
    <rPh sb="0" eb="2">
      <t>ジョウコウ</t>
    </rPh>
    <rPh sb="3" eb="5">
      <t>ヘンコウ</t>
    </rPh>
    <phoneticPr fontId="2"/>
  </si>
  <si>
    <t>　　　　　　　　　　　　　　　　　　　　　　　　　　　　　　　　　　　　　　</t>
    <phoneticPr fontId="2"/>
  </si>
  <si>
    <t>『押印』削除</t>
    <rPh sb="1" eb="3">
      <t>オウイン</t>
    </rPh>
    <rPh sb="4" eb="6">
      <t>サクジョ</t>
    </rPh>
    <phoneticPr fontId="2"/>
  </si>
  <si>
    <t>『押印』削除、条項の変更</t>
    <rPh sb="7" eb="9">
      <t>ジョウコウ</t>
    </rPh>
    <rPh sb="10" eb="12">
      <t>ヘンコウ</t>
    </rPh>
    <phoneticPr fontId="2"/>
  </si>
  <si>
    <t>印</t>
    <rPh sb="0" eb="1">
      <t>イン</t>
    </rPh>
    <phoneticPr fontId="2"/>
  </si>
  <si>
    <t>標準仕様書　1.5.8 工法の提案</t>
    <rPh sb="0" eb="2">
      <t>ヒョウジュン</t>
    </rPh>
    <rPh sb="2" eb="5">
      <t>シヨウショ</t>
    </rPh>
    <phoneticPr fontId="2"/>
  </si>
  <si>
    <t>玉城 康裕</t>
    <rPh sb="0" eb="5">
      <t>チジ</t>
    </rPh>
    <phoneticPr fontId="2"/>
  </si>
  <si>
    <t>創意工夫・社会性等に関する実施状況</t>
    <phoneticPr fontId="2"/>
  </si>
  <si>
    <t>様式番号の修正</t>
    <rPh sb="0" eb="2">
      <t>ヨウシキ</t>
    </rPh>
    <rPh sb="2" eb="4">
      <t>バンゴウ</t>
    </rPh>
    <rPh sb="5" eb="7">
      <t>シュウセイ</t>
    </rPh>
    <phoneticPr fontId="2"/>
  </si>
  <si>
    <t>条項改定により削除</t>
    <rPh sb="0" eb="2">
      <t>ジョウコウ</t>
    </rPh>
    <rPh sb="2" eb="4">
      <t>カイテイ</t>
    </rPh>
    <rPh sb="7" eb="9">
      <t>サクジョ</t>
    </rPh>
    <phoneticPr fontId="2"/>
  </si>
  <si>
    <t>約款第46条から第48の2条,第50条、第51条関係</t>
    <rPh sb="2" eb="3">
      <t>ダイ</t>
    </rPh>
    <rPh sb="5" eb="6">
      <t>ジョウ</t>
    </rPh>
    <rPh sb="8" eb="9">
      <t>ダイ</t>
    </rPh>
    <rPh sb="13" eb="14">
      <t>ジョウ</t>
    </rPh>
    <rPh sb="15" eb="16">
      <t>ダイ</t>
    </rPh>
    <rPh sb="18" eb="19">
      <t>ジョウ</t>
    </rPh>
    <rPh sb="20" eb="21">
      <t>ダイ</t>
    </rPh>
    <rPh sb="23" eb="24">
      <t>ジョウ</t>
    </rPh>
    <rPh sb="24" eb="26">
      <t>カンケイ</t>
    </rPh>
    <phoneticPr fontId="2"/>
  </si>
  <si>
    <t>付で契約した次の工事について、建設工事請負契約書第 48 条　　　　　　　　　　　→発注者の催告によらない解除権</t>
    <rPh sb="42" eb="45">
      <t>ハッチュウシャ</t>
    </rPh>
    <rPh sb="46" eb="48">
      <t>サイコク</t>
    </rPh>
    <rPh sb="53" eb="56">
      <t>カイジョケン</t>
    </rPh>
    <phoneticPr fontId="2"/>
  </si>
  <si>
    <t>第42号様式（建設工事請負契約約款第46条、第47条、第48条、第48条の２、第50条、第51条関係）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2" eb="23">
      <t>ダイ</t>
    </rPh>
    <rPh sb="25" eb="26">
      <t>ジョウ</t>
    </rPh>
    <rPh sb="27" eb="28">
      <t>ダイ</t>
    </rPh>
    <rPh sb="30" eb="31">
      <t>ジョウ</t>
    </rPh>
    <rPh sb="32" eb="33">
      <t>ダイ</t>
    </rPh>
    <rPh sb="35" eb="36">
      <t>ジョウ</t>
    </rPh>
    <rPh sb="39" eb="40">
      <t>ダイ</t>
    </rPh>
    <rPh sb="42" eb="43">
      <t>ジョウ</t>
    </rPh>
    <rPh sb="44" eb="45">
      <t>ダイ</t>
    </rPh>
    <rPh sb="47" eb="48">
      <t>ジョウ</t>
    </rPh>
    <rPh sb="48" eb="50">
      <t>カンケイ</t>
    </rPh>
    <phoneticPr fontId="2"/>
  </si>
  <si>
    <t>令和   　　  年　　   月   　　日　</t>
    <rPh sb="0" eb="2">
      <t>レイワ</t>
    </rPh>
    <phoneticPr fontId="4"/>
  </si>
  <si>
    <t>(要領様式第８号)</t>
    <rPh sb="1" eb="3">
      <t>ヨウリョウ</t>
    </rPh>
    <phoneticPr fontId="4"/>
  </si>
  <si>
    <t>○○第○○○号</t>
    <rPh sb="2" eb="3">
      <t>ダイ</t>
    </rPh>
    <rPh sb="6" eb="7">
      <t>ゴウ</t>
    </rPh>
    <phoneticPr fontId="4"/>
  </si>
  <si>
    <t>修　補　請　求　書</t>
    <rPh sb="0" eb="1">
      <t>オサム</t>
    </rPh>
    <rPh sb="2" eb="3">
      <t>ホ</t>
    </rPh>
    <rPh sb="4" eb="5">
      <t>ショウ</t>
    </rPh>
    <rPh sb="6" eb="7">
      <t>モトム</t>
    </rPh>
    <rPh sb="8" eb="9">
      <t>ショ</t>
    </rPh>
    <phoneticPr fontId="4"/>
  </si>
  <si>
    <t>契約約款第32条第６項　受注者は、工事が第２項の検査に合格しないときは、直ちに修補して発注者の検査を受けなければならない。この場合においては、修補の完了を工事の完成とみなして前各項の規定を適用する。</t>
    <rPh sb="0" eb="2">
      <t>ケイヤク</t>
    </rPh>
    <rPh sb="2" eb="4">
      <t>ヤッカン</t>
    </rPh>
    <rPh sb="4" eb="5">
      <t>ダイ</t>
    </rPh>
    <rPh sb="7" eb="8">
      <t>ジョウ</t>
    </rPh>
    <rPh sb="8" eb="9">
      <t>ダイ</t>
    </rPh>
    <rPh sb="10" eb="11">
      <t>コウ</t>
    </rPh>
    <phoneticPr fontId="10"/>
  </si>
  <si>
    <t>契約約款では、修補請求する規定はないが、受注者は修補する義務がある。発注者は、工事目的物の完全給付を請求する権利がある。（参考：公共工事標準請負契約約款の解説　改訂５版）</t>
    <rPh sb="0" eb="2">
      <t>ケイヤク</t>
    </rPh>
    <rPh sb="2" eb="4">
      <t>ヤッカン</t>
    </rPh>
    <rPh sb="7" eb="9">
      <t>シュウホ</t>
    </rPh>
    <rPh sb="9" eb="11">
      <t>セイキュウ</t>
    </rPh>
    <rPh sb="13" eb="15">
      <t>キテイ</t>
    </rPh>
    <rPh sb="20" eb="23">
      <t>ジュチュウシャ</t>
    </rPh>
    <rPh sb="24" eb="26">
      <t>シュウホ</t>
    </rPh>
    <rPh sb="28" eb="30">
      <t>ギム</t>
    </rPh>
    <rPh sb="34" eb="37">
      <t>ハッチュウシャ</t>
    </rPh>
    <rPh sb="39" eb="41">
      <t>コウジ</t>
    </rPh>
    <rPh sb="41" eb="44">
      <t>モクテキブツ</t>
    </rPh>
    <rPh sb="45" eb="47">
      <t>カンゼン</t>
    </rPh>
    <rPh sb="47" eb="49">
      <t>キュウフ</t>
    </rPh>
    <rPh sb="50" eb="52">
      <t>セイキュウ</t>
    </rPh>
    <rPh sb="54" eb="56">
      <t>ケンリ</t>
    </rPh>
    <rPh sb="61" eb="63">
      <t>サンコウ</t>
    </rPh>
    <rPh sb="64" eb="66">
      <t>コウキョウ</t>
    </rPh>
    <rPh sb="66" eb="68">
      <t>コウジ</t>
    </rPh>
    <rPh sb="68" eb="70">
      <t>ヒョウジュン</t>
    </rPh>
    <rPh sb="70" eb="72">
      <t>ウケオイ</t>
    </rPh>
    <rPh sb="72" eb="74">
      <t>ケイヤク</t>
    </rPh>
    <rPh sb="74" eb="76">
      <t>ヤッカン</t>
    </rPh>
    <rPh sb="77" eb="79">
      <t>カイセツ</t>
    </rPh>
    <rPh sb="80" eb="82">
      <t>カイテイ</t>
    </rPh>
    <rPh sb="83" eb="84">
      <t>ハン</t>
    </rPh>
    <phoneticPr fontId="10"/>
  </si>
  <si>
    <t>契約約款第45条の規定は、引き渡された工事目的物に係るものであるため、本条は適用できない。
第45条は、民法第562条に関する規定となっている。</t>
    <rPh sb="0" eb="2">
      <t>ケイヤク</t>
    </rPh>
    <rPh sb="2" eb="4">
      <t>ヤッカン</t>
    </rPh>
    <rPh sb="4" eb="5">
      <t>ダイ</t>
    </rPh>
    <rPh sb="7" eb="8">
      <t>ジョウ</t>
    </rPh>
    <rPh sb="9" eb="11">
      <t>キテイ</t>
    </rPh>
    <rPh sb="13" eb="14">
      <t>ヒ</t>
    </rPh>
    <rPh sb="15" eb="16">
      <t>ワタ</t>
    </rPh>
    <rPh sb="19" eb="21">
      <t>コウジ</t>
    </rPh>
    <rPh sb="21" eb="24">
      <t>モクテキブツ</t>
    </rPh>
    <rPh sb="25" eb="26">
      <t>カカ</t>
    </rPh>
    <rPh sb="35" eb="37">
      <t>ホンジョウ</t>
    </rPh>
    <rPh sb="38" eb="40">
      <t>テキヨウ</t>
    </rPh>
    <rPh sb="46" eb="47">
      <t>ダイ</t>
    </rPh>
    <rPh sb="49" eb="50">
      <t>ジョウ</t>
    </rPh>
    <rPh sb="52" eb="54">
      <t>ミンポウ</t>
    </rPh>
    <rPh sb="54" eb="55">
      <t>ダイ</t>
    </rPh>
    <rPh sb="58" eb="59">
      <t>ジョウ</t>
    </rPh>
    <rPh sb="60" eb="61">
      <t>カン</t>
    </rPh>
    <rPh sb="63" eb="65">
      <t>キテイ</t>
    </rPh>
    <phoneticPr fontId="10"/>
  </si>
  <si>
    <t>工事名</t>
    <phoneticPr fontId="4"/>
  </si>
  <si>
    <t>修補箇所</t>
    <rPh sb="0" eb="2">
      <t>シュウホ</t>
    </rPh>
    <rPh sb="2" eb="4">
      <t>カショ</t>
    </rPh>
    <phoneticPr fontId="10"/>
  </si>
  <si>
    <t>修補期限</t>
    <rPh sb="0" eb="2">
      <t>シュウホ</t>
    </rPh>
    <rPh sb="2" eb="4">
      <t>キゲン</t>
    </rPh>
    <phoneticPr fontId="4"/>
  </si>
  <si>
    <t>要領様式第9号</t>
    <phoneticPr fontId="2"/>
  </si>
  <si>
    <t>修補完了通知書</t>
    <phoneticPr fontId="2"/>
  </si>
  <si>
    <t>要領様式第8号</t>
    <rPh sb="0" eb="2">
      <t>ヨウリョウ</t>
    </rPh>
    <rPh sb="2" eb="4">
      <t>ヨウシキ</t>
    </rPh>
    <rPh sb="4" eb="5">
      <t>ダイ</t>
    </rPh>
    <rPh sb="6" eb="7">
      <t>ゴウ</t>
    </rPh>
    <phoneticPr fontId="2"/>
  </si>
  <si>
    <t>工事検査要領第11条関係</t>
    <rPh sb="0" eb="6">
      <t>コウジケンサヨウリョウ</t>
    </rPh>
    <rPh sb="10" eb="12">
      <t>カンケイ</t>
    </rPh>
    <phoneticPr fontId="2"/>
  </si>
  <si>
    <t>工事検査要領第12条関係</t>
    <rPh sb="0" eb="6">
      <t>コウジケンサヨウリョウ</t>
    </rPh>
    <rPh sb="10" eb="12">
      <t>カンケイ</t>
    </rPh>
    <phoneticPr fontId="2"/>
  </si>
  <si>
    <t>約款第32条関係</t>
    <rPh sb="2" eb="3">
      <t>ダイ</t>
    </rPh>
    <rPh sb="5" eb="6">
      <t>ジョウ</t>
    </rPh>
    <rPh sb="6" eb="8">
      <t>カンケイ</t>
    </rPh>
    <phoneticPr fontId="2"/>
  </si>
  <si>
    <t>様式番号の修正、『押印』削除</t>
    <rPh sb="0" eb="2">
      <t>ヨウシキ</t>
    </rPh>
    <rPh sb="2" eb="4">
      <t>バンゴウ</t>
    </rPh>
    <rPh sb="5" eb="7">
      <t>シュウセイ</t>
    </rPh>
    <rPh sb="9" eb="11">
      <t>オウイン</t>
    </rPh>
    <rPh sb="12" eb="14">
      <t>サクジョ</t>
    </rPh>
    <phoneticPr fontId="2"/>
  </si>
  <si>
    <t>要領様式の改定</t>
    <rPh sb="0" eb="2">
      <t>ヨウリョウ</t>
    </rPh>
    <rPh sb="2" eb="4">
      <t>ヨウシキ</t>
    </rPh>
    <rPh sb="5" eb="7">
      <t>カイテイ</t>
    </rPh>
    <phoneticPr fontId="2"/>
  </si>
  <si>
    <t>第45号様式関係</t>
    <rPh sb="0" eb="1">
      <t>ダイ</t>
    </rPh>
    <rPh sb="3" eb="4">
      <t>ゴウ</t>
    </rPh>
    <rPh sb="4" eb="6">
      <t>ヨウシキ</t>
    </rPh>
    <rPh sb="6" eb="8">
      <t>カンケイ</t>
    </rPh>
    <phoneticPr fontId="2"/>
  </si>
  <si>
    <t>第46号様式(1)</t>
    <rPh sb="0" eb="1">
      <t>ダイ</t>
    </rPh>
    <rPh sb="3" eb="4">
      <t>ゴウ</t>
    </rPh>
    <rPh sb="4" eb="6">
      <t>ヨウシキ</t>
    </rPh>
    <phoneticPr fontId="2"/>
  </si>
  <si>
    <t>第46号様式(2)</t>
    <rPh sb="0" eb="1">
      <t>ダイ</t>
    </rPh>
    <rPh sb="3" eb="4">
      <t>ゴウ</t>
    </rPh>
    <rPh sb="4" eb="6">
      <t>ヨウシキ</t>
    </rPh>
    <phoneticPr fontId="2"/>
  </si>
  <si>
    <t>様式番号の修正,要領様式の改定</t>
    <rPh sb="8" eb="10">
      <t>ヨウリョウ</t>
    </rPh>
    <rPh sb="10" eb="12">
      <t>ヨウシキ</t>
    </rPh>
    <rPh sb="13" eb="15">
      <t>カイテイ</t>
    </rPh>
    <phoneticPr fontId="2"/>
  </si>
  <si>
    <t>営繕第９号様式</t>
    <phoneticPr fontId="2"/>
  </si>
  <si>
    <t>営繕第８号様式</t>
    <rPh sb="2" eb="3">
      <t>ダイ</t>
    </rPh>
    <rPh sb="4" eb="5">
      <t>ゴウ</t>
    </rPh>
    <rPh sb="5" eb="7">
      <t>ヨウシキ</t>
    </rPh>
    <phoneticPr fontId="2"/>
  </si>
  <si>
    <t>電気保安技術者通知書</t>
    <rPh sb="0" eb="2">
      <t>デンキ</t>
    </rPh>
    <rPh sb="2" eb="4">
      <t>ホアン</t>
    </rPh>
    <rPh sb="4" eb="7">
      <t>ギジュツシャ</t>
    </rPh>
    <rPh sb="7" eb="10">
      <t>ツウチショ</t>
    </rPh>
    <phoneticPr fontId="2"/>
  </si>
  <si>
    <t>技能士通知書</t>
    <rPh sb="0" eb="3">
      <t>ギノウシ</t>
    </rPh>
    <rPh sb="3" eb="6">
      <t>ツウチショ</t>
    </rPh>
    <phoneticPr fontId="2"/>
  </si>
  <si>
    <t>特記仕様書（必要な場合に提出）</t>
    <rPh sb="0" eb="2">
      <t>トッキ</t>
    </rPh>
    <rPh sb="2" eb="5">
      <t>シヨウショ</t>
    </rPh>
    <rPh sb="6" eb="8">
      <t>ヒツヨウ</t>
    </rPh>
    <rPh sb="9" eb="11">
      <t>バアイ</t>
    </rPh>
    <rPh sb="12" eb="14">
      <t>テイシュツ</t>
    </rPh>
    <phoneticPr fontId="2"/>
  </si>
  <si>
    <t>営繕第8号様式</t>
    <phoneticPr fontId="4"/>
  </si>
  <si>
    <t>令和　　年　　月　　日</t>
    <rPh sb="0" eb="2">
      <t>レイワ</t>
    </rPh>
    <phoneticPr fontId="4"/>
  </si>
  <si>
    <t>　</t>
    <phoneticPr fontId="4"/>
  </si>
  <si>
    <t>電　気　保　安　技　術　者　通　知　書</t>
    <phoneticPr fontId="4"/>
  </si>
  <si>
    <t>記</t>
    <phoneticPr fontId="4"/>
  </si>
  <si>
    <t>１．</t>
    <phoneticPr fontId="4"/>
  </si>
  <si>
    <t>住　　所</t>
    <phoneticPr fontId="4"/>
  </si>
  <si>
    <t>２．</t>
    <phoneticPr fontId="4"/>
  </si>
  <si>
    <t>氏　　名</t>
    <phoneticPr fontId="4"/>
  </si>
  <si>
    <t xml:space="preserve">       ３．生年月日   昭和　　年　　月　　日</t>
    <phoneticPr fontId="4"/>
  </si>
  <si>
    <t>３．</t>
    <phoneticPr fontId="4"/>
  </si>
  <si>
    <t>生年月日</t>
    <phoneticPr fontId="4"/>
  </si>
  <si>
    <t xml:space="preserve">       ４．最終学歴                    </t>
  </si>
  <si>
    <t>４．</t>
    <phoneticPr fontId="4"/>
  </si>
  <si>
    <t>最終学歴</t>
    <phoneticPr fontId="4"/>
  </si>
  <si>
    <t xml:space="preserve">                      　  </t>
  </si>
  <si>
    <t xml:space="preserve">                          </t>
  </si>
  <si>
    <t>５．</t>
    <phoneticPr fontId="4"/>
  </si>
  <si>
    <t>資　　格</t>
    <phoneticPr fontId="4"/>
  </si>
  <si>
    <t>※「資格者証（写し）」を添付する。</t>
    <rPh sb="2" eb="5">
      <t>シカクシャ</t>
    </rPh>
    <rPh sb="5" eb="6">
      <t>ショウ</t>
    </rPh>
    <rPh sb="7" eb="8">
      <t>ウツ</t>
    </rPh>
    <rPh sb="12" eb="14">
      <t>テンプ</t>
    </rPh>
    <phoneticPr fontId="4"/>
  </si>
  <si>
    <t>営繕第9号様式</t>
    <phoneticPr fontId="4"/>
  </si>
  <si>
    <t>令和　年　月　日</t>
    <rPh sb="0" eb="2">
      <t>レイワ</t>
    </rPh>
    <phoneticPr fontId="4"/>
  </si>
  <si>
    <t>技　能　士　通　知　書</t>
    <phoneticPr fontId="4"/>
  </si>
  <si>
    <t xml:space="preserve">                                                                       </t>
  </si>
  <si>
    <t>技能種別</t>
  </si>
  <si>
    <t>氏　　　　名</t>
  </si>
  <si>
    <t>会　社　名</t>
  </si>
  <si>
    <t>資格番号</t>
  </si>
  <si>
    <t>備考</t>
    <phoneticPr fontId="4"/>
  </si>
  <si>
    <t>電気保安技術者</t>
    <phoneticPr fontId="4"/>
  </si>
  <si>
    <t xml:space="preserve">  　　年　　月　　日</t>
    <phoneticPr fontId="4"/>
  </si>
  <si>
    <t>６．</t>
    <phoneticPr fontId="4"/>
  </si>
  <si>
    <t>所　　属　</t>
    <rPh sb="0" eb="1">
      <t>ショ</t>
    </rPh>
    <rPh sb="3" eb="4">
      <t>ゾク</t>
    </rPh>
    <phoneticPr fontId="4"/>
  </si>
  <si>
    <t>会社名</t>
    <rPh sb="0" eb="3">
      <t>カイシャメイ</t>
    </rPh>
    <phoneticPr fontId="2"/>
  </si>
  <si>
    <t>※「合格証明書（写し）」を添付する。</t>
    <rPh sb="2" eb="4">
      <t>ゴウカク</t>
    </rPh>
    <rPh sb="4" eb="7">
      <t>ショウメイショ</t>
    </rPh>
    <rPh sb="8" eb="9">
      <t>ウツ</t>
    </rPh>
    <rPh sb="13" eb="15">
      <t>テンプ</t>
    </rPh>
    <phoneticPr fontId="2"/>
  </si>
  <si>
    <t>○</t>
    <phoneticPr fontId="2"/>
  </si>
  <si>
    <t>様式N0の修正</t>
    <rPh sb="0" eb="2">
      <t>ヨウシキ</t>
    </rPh>
    <rPh sb="5" eb="7">
      <t>シュウセイ</t>
    </rPh>
    <phoneticPr fontId="2"/>
  </si>
  <si>
    <t>第14号様式</t>
  </si>
  <si>
    <t>令和　　年　　月　　日</t>
    <phoneticPr fontId="2"/>
  </si>
  <si>
    <t>○○第　　　　　　　号</t>
    <rPh sb="2" eb="3">
      <t>ダイ</t>
    </rPh>
    <rPh sb="10" eb="11">
      <t>ゴウ</t>
    </rPh>
    <phoneticPr fontId="2"/>
  </si>
  <si>
    <t>現場太郎</t>
    <rPh sb="0" eb="2">
      <t>ゲンバ</t>
    </rPh>
    <rPh sb="2" eb="4">
      <t>タロウ</t>
    </rPh>
    <phoneticPr fontId="2"/>
  </si>
  <si>
    <t>工事請負契約書第22条による工期の延長を下記のとおり請求します。</t>
    <rPh sb="26" eb="28">
      <t>セイキュウ</t>
    </rPh>
    <phoneticPr fontId="4"/>
  </si>
  <si>
    <t>第28号様式（建設工事請負契約約款第23条関係）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</si>
  <si>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令和 ○ 年 ○ 月 ○ 日付で契約した次の工事について、建設工事請負契約書第23条</t>
    <rPh sb="5" eb="6">
      <t>トシ</t>
    </rPh>
    <rPh sb="9" eb="10">
      <t>ツキ</t>
    </rPh>
    <rPh sb="13" eb="15">
      <t>ヒヅケ</t>
    </rPh>
    <rPh sb="14" eb="15">
      <t>ヅケ</t>
    </rPh>
    <rPh sb="16" eb="18">
      <t>ケイヤク</t>
    </rPh>
    <rPh sb="20" eb="21">
      <t>ツギ</t>
    </rPh>
    <rPh sb="22" eb="24">
      <t>コウジ</t>
    </rPh>
    <rPh sb="29" eb="31">
      <t>ケンセツ</t>
    </rPh>
    <rPh sb="31" eb="33">
      <t>コウジ</t>
    </rPh>
    <rPh sb="33" eb="35">
      <t>ウケオイ</t>
    </rPh>
    <rPh sb="38" eb="39">
      <t>ダイ</t>
    </rPh>
    <rPh sb="41" eb="42">
      <t>ジョウ</t>
    </rPh>
    <phoneticPr fontId="4"/>
  </si>
  <si>
    <t>第29号様式（建設工事請負契約約款第24条、第25条、第26条、第31条関係）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2" eb="23">
      <t>ダイ</t>
    </rPh>
    <rPh sb="25" eb="26">
      <t>ジョウ</t>
    </rPh>
    <rPh sb="27" eb="28">
      <t>ダイ</t>
    </rPh>
    <rPh sb="30" eb="31">
      <t>ジョウ</t>
    </rPh>
    <rPh sb="32" eb="33">
      <t>ダイ</t>
    </rPh>
    <rPh sb="35" eb="36">
      <t>ジョウ</t>
    </rPh>
    <rPh sb="36" eb="38">
      <t>カンケイ</t>
    </rPh>
    <phoneticPr fontId="2"/>
  </si>
  <si>
    <t>第 （　　） 項の規定に基づき下記のとおり協議開始の日を定めましたので、通知します。</t>
    <rPh sb="9" eb="11">
      <t>キテイ</t>
    </rPh>
    <rPh sb="12" eb="13">
      <t>モト</t>
    </rPh>
    <rPh sb="36" eb="38">
      <t>ツウチ</t>
    </rPh>
    <phoneticPr fontId="4"/>
  </si>
  <si>
    <t>付で契約した次の工事について、建設工事請負契約書第 （　　） 条</t>
    <phoneticPr fontId="2"/>
  </si>
  <si>
    <t>付で契約した次の工事について、建設工事請負契約書第 （24） 条  　　  　　　→工期変更</t>
    <rPh sb="42" eb="44">
      <t>コウキ</t>
    </rPh>
    <rPh sb="44" eb="46">
      <t>ヘンコウ</t>
    </rPh>
    <phoneticPr fontId="2"/>
  </si>
  <si>
    <t>付で契約した次の工事について、建設工事請負契約書第 （25） 条　　　　　　　→請負代金額変更</t>
    <phoneticPr fontId="2"/>
  </si>
  <si>
    <t>付で契約した次の工事について、建設工事請負契約書第 （26） 条　　　　　　　→賃金水準又は物価水準の変動</t>
    <phoneticPr fontId="2"/>
  </si>
  <si>
    <t>付で契約した次の工事について、建設工事請負契約書第 （31） 条　　　　　　　→設計図書を変更</t>
    <phoneticPr fontId="2"/>
  </si>
  <si>
    <t>第30号様式（建設工事請負契約約款第26条関係）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</si>
  <si>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令和 ○ 年 ○ 月 ○ 日付で契約した次の工事について、建設工事請負契約書第26条</t>
    <rPh sb="5" eb="6">
      <t>トシ</t>
    </rPh>
    <rPh sb="9" eb="10">
      <t>ツキ</t>
    </rPh>
    <rPh sb="13" eb="15">
      <t>ヒヅケ</t>
    </rPh>
    <rPh sb="14" eb="15">
      <t>ヅケ</t>
    </rPh>
    <rPh sb="16" eb="18">
      <t>ケイヤク</t>
    </rPh>
    <rPh sb="20" eb="21">
      <t>ツギ</t>
    </rPh>
    <rPh sb="22" eb="24">
      <t>コウジ</t>
    </rPh>
    <rPh sb="29" eb="31">
      <t>ケンセツ</t>
    </rPh>
    <rPh sb="31" eb="33">
      <t>コウジ</t>
    </rPh>
    <rPh sb="33" eb="35">
      <t>ウケオイ</t>
    </rPh>
    <rPh sb="38" eb="39">
      <t>ダイ</t>
    </rPh>
    <rPh sb="41" eb="42">
      <t>ジョウ</t>
    </rPh>
    <phoneticPr fontId="4"/>
  </si>
  <si>
    <t>第31号様式（建設工事請負契約約款第27条関係）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</si>
  <si>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ので、建設工事請負契約書第27条第２項の規定に基づき通知します。</t>
    <rPh sb="20" eb="22">
      <t>キテイ</t>
    </rPh>
    <rPh sb="23" eb="24">
      <t>モト</t>
    </rPh>
    <rPh sb="26" eb="28">
      <t>ツウチ</t>
    </rPh>
    <phoneticPr fontId="4"/>
  </si>
  <si>
    <t>第32号様式（建設工事請負契約約款第30条関係）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</si>
  <si>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により損害が生じたので、建設工事請負契約書第30条第１項の規定に基づき別紙を添えて</t>
    <rPh sb="6" eb="7">
      <t>ショウ</t>
    </rPh>
    <rPh sb="29" eb="31">
      <t>キテイ</t>
    </rPh>
    <rPh sb="32" eb="33">
      <t>モト</t>
    </rPh>
    <rPh sb="35" eb="37">
      <t>ベッシ</t>
    </rPh>
    <rPh sb="38" eb="39">
      <t>ソ</t>
    </rPh>
    <phoneticPr fontId="4"/>
  </si>
  <si>
    <t>第33号様式（建設工事請負契約約款第30条関係）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</si>
  <si>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不可抗力による損害を確認したので、建設工事請負契約書第30条第２項の規定に基づき</t>
    <rPh sb="10" eb="12">
      <t>カクニン</t>
    </rPh>
    <rPh sb="34" eb="36">
      <t>キテイ</t>
    </rPh>
    <rPh sb="37" eb="38">
      <t>モト</t>
    </rPh>
    <phoneticPr fontId="4"/>
  </si>
  <si>
    <t>第34号様式（建設工事請負契約約款第30条関係）</t>
    <rPh sb="0" eb="1">
      <t>ダイ</t>
    </rPh>
    <rPh sb="3" eb="4">
      <t>ゴウ</t>
    </rPh>
    <rPh sb="4" eb="6">
      <t>ヨウシキ</t>
    </rPh>
    <rPh sb="7" eb="9">
      <t>ケンセツ</t>
    </rPh>
    <rPh sb="9" eb="11">
      <t>コウジ</t>
    </rPh>
    <rPh sb="11" eb="13">
      <t>ウケオイ</t>
    </rPh>
    <rPh sb="15" eb="17">
      <t>ヤッカン</t>
    </rPh>
    <rPh sb="17" eb="18">
      <t>ダイ</t>
    </rPh>
    <rPh sb="20" eb="21">
      <t>ジョウ</t>
    </rPh>
    <rPh sb="21" eb="23">
      <t>カンケイ</t>
    </rPh>
    <phoneticPr fontId="2"/>
  </si>
  <si>
    <t>第30条第３項の規定に基づき、下記のとおり請求します。</t>
    <rPh sb="8" eb="10">
      <t>キテイ</t>
    </rPh>
    <rPh sb="11" eb="12">
      <t>モト</t>
    </rPh>
    <rPh sb="15" eb="17">
      <t>カキ</t>
    </rPh>
    <rPh sb="21" eb="23">
      <t>セイキュウ</t>
    </rPh>
    <phoneticPr fontId="4"/>
  </si>
  <si>
    <t>○○第　　　　　号</t>
    <rPh sb="2" eb="3">
      <t>ダイ</t>
    </rPh>
    <rPh sb="8" eb="9">
      <t>ゴウ</t>
    </rPh>
    <phoneticPr fontId="2"/>
  </si>
  <si>
    <t>注１）建設工事請負契約書第46条、第47条、第48条、第48条の２、第50条及び第51条による通知に
　　　使用する。</t>
    <rPh sb="0" eb="1">
      <t>チュウ</t>
    </rPh>
    <rPh sb="3" eb="5">
      <t>ケンセツ</t>
    </rPh>
    <rPh sb="5" eb="7">
      <t>コウジ</t>
    </rPh>
    <rPh sb="7" eb="9">
      <t>ウケオイ</t>
    </rPh>
    <rPh sb="12" eb="13">
      <t>ダイ</t>
    </rPh>
    <rPh sb="15" eb="16">
      <t>ジョウ</t>
    </rPh>
    <rPh sb="17" eb="18">
      <t>ダイ</t>
    </rPh>
    <rPh sb="20" eb="21">
      <t>ジョウ</t>
    </rPh>
    <rPh sb="22" eb="23">
      <t>ダイ</t>
    </rPh>
    <rPh sb="25" eb="26">
      <t>ジョウ</t>
    </rPh>
    <rPh sb="27" eb="28">
      <t>ダイ</t>
    </rPh>
    <rPh sb="30" eb="31">
      <t>ジョウ</t>
    </rPh>
    <rPh sb="34" eb="35">
      <t>ダイ</t>
    </rPh>
    <rPh sb="37" eb="38">
      <t>ジョウ</t>
    </rPh>
    <rPh sb="38" eb="39">
      <t>オヨ</t>
    </rPh>
    <rPh sb="40" eb="41">
      <t>ダイ</t>
    </rPh>
    <rPh sb="43" eb="44">
      <t>ジョウ</t>
    </rPh>
    <rPh sb="47" eb="49">
      <t>ツウチ</t>
    </rPh>
    <rPh sb="54" eb="56">
      <t>シヨウ</t>
    </rPh>
    <phoneticPr fontId="4"/>
  </si>
  <si>
    <t>　現場代理人氏名：　○○○○</t>
    <phoneticPr fontId="27"/>
  </si>
  <si>
    <t>第32条第1項に基づき通知します。</t>
    <phoneticPr fontId="14"/>
  </si>
  <si>
    <t>下記工事を工事請負契約書第32条第4項に基づき引渡します。</t>
    <phoneticPr fontId="4"/>
  </si>
  <si>
    <t>別紙（第45号様式関係）</t>
    <rPh sb="0" eb="2">
      <t>ベッシ</t>
    </rPh>
    <rPh sb="3" eb="4">
      <t>ダイ</t>
    </rPh>
    <rPh sb="6" eb="7">
      <t>ゴウ</t>
    </rPh>
    <rPh sb="7" eb="9">
      <t>ヨウシキ</t>
    </rPh>
    <rPh sb="9" eb="11">
      <t>カンケイ</t>
    </rPh>
    <phoneticPr fontId="2"/>
  </si>
  <si>
    <t>第46号様式(1)（国土交通省標準様式　様式-34(1)）</t>
    <rPh sb="0" eb="1">
      <t>ダイ</t>
    </rPh>
    <rPh sb="3" eb="4">
      <t>ゴウ</t>
    </rPh>
    <rPh sb="4" eb="6">
      <t>ヨウシキ</t>
    </rPh>
    <rPh sb="10" eb="19">
      <t>コクドコウツウショウヒョウジュンヨウシキ</t>
    </rPh>
    <rPh sb="20" eb="22">
      <t>ヨウシキ</t>
    </rPh>
    <phoneticPr fontId="4"/>
  </si>
  <si>
    <t>第46号様式(2)（国土交通省標準様式　様式-34(2)）</t>
    <rPh sb="0" eb="1">
      <t>ダイ</t>
    </rPh>
    <rPh sb="3" eb="4">
      <t>ゴウ</t>
    </rPh>
    <rPh sb="4" eb="6">
      <t>ヨウシキ</t>
    </rPh>
    <rPh sb="10" eb="19">
      <t>コクドコウツウショウヒョウジュンヨウシキ</t>
    </rPh>
    <rPh sb="20" eb="22">
      <t>ヨウシキ</t>
    </rPh>
    <phoneticPr fontId="4"/>
  </si>
  <si>
    <t>9.塩化ビニール管・波付硬質合成樹脂管</t>
    <rPh sb="2" eb="4">
      <t>エンカ</t>
    </rPh>
    <rPh sb="8" eb="9">
      <t>カン</t>
    </rPh>
    <rPh sb="10" eb="11">
      <t>ナミ</t>
    </rPh>
    <rPh sb="11" eb="12">
      <t>ヅケ</t>
    </rPh>
    <rPh sb="12" eb="14">
      <t>コウシツ</t>
    </rPh>
    <rPh sb="14" eb="16">
      <t>ゴウセイ</t>
    </rPh>
    <rPh sb="16" eb="18">
      <t>ジュシ</t>
    </rPh>
    <rPh sb="18" eb="19">
      <t>カン</t>
    </rPh>
    <phoneticPr fontId="4"/>
  </si>
  <si>
    <t>　　県が請求者となる場合は、文書管理規程に基づき文書に番号を記載し、公印等を押印する。</t>
    <rPh sb="4" eb="6">
      <t>セイキュウ</t>
    </rPh>
    <rPh sb="21" eb="22">
      <t>モト</t>
    </rPh>
    <rPh sb="24" eb="26">
      <t>ブンショ</t>
    </rPh>
    <rPh sb="27" eb="29">
      <t>バンゴウ</t>
    </rPh>
    <rPh sb="30" eb="32">
      <t>キサイ</t>
    </rPh>
    <rPh sb="34" eb="36">
      <t>コウイン</t>
    </rPh>
    <rPh sb="36" eb="37">
      <t>トウ</t>
    </rPh>
    <rPh sb="38" eb="40">
      <t>オウイン</t>
    </rPh>
    <phoneticPr fontId="4"/>
  </si>
  <si>
    <t>　　県が被請求者となる場合は、文書管理規程に基づき文書に番号を記載し、公印等を押印する。</t>
    <rPh sb="4" eb="5">
      <t>ヒ</t>
    </rPh>
    <rPh sb="5" eb="7">
      <t>セイキュウ</t>
    </rPh>
    <rPh sb="22" eb="23">
      <t>モト</t>
    </rPh>
    <rPh sb="25" eb="27">
      <t>ブンショ</t>
    </rPh>
    <rPh sb="28" eb="30">
      <t>バンゴウ</t>
    </rPh>
    <rPh sb="31" eb="33">
      <t>キサイ</t>
    </rPh>
    <rPh sb="35" eb="37">
      <t>コウイン</t>
    </rPh>
    <rPh sb="37" eb="38">
      <t>トウ</t>
    </rPh>
    <rPh sb="39" eb="41">
      <t>オウイン</t>
    </rPh>
    <phoneticPr fontId="4"/>
  </si>
  <si>
    <t>注３）県が解除通知者となる場合は、文書管理規程に基づき文書に番号を記載し、公印等を押印する。</t>
    <rPh sb="0" eb="1">
      <t>チュウ</t>
    </rPh>
    <phoneticPr fontId="2"/>
  </si>
  <si>
    <t>○○○○○○工事（Ｒ６－１)</t>
    <rPh sb="6" eb="8">
      <t>コウジ</t>
    </rPh>
    <phoneticPr fontId="2"/>
  </si>
  <si>
    <t>令和６年３月改定</t>
    <rPh sb="0" eb="1">
      <t>レイワ</t>
    </rPh>
    <rPh sb="5" eb="7">
      <t>カイテイ</t>
    </rPh>
    <phoneticPr fontId="2"/>
  </si>
  <si>
    <r>
      <t xml:space="preserve">修正内容
</t>
    </r>
    <r>
      <rPr>
        <u/>
        <sz val="8"/>
        <color theme="1"/>
        <rFont val="ＭＳ Ｐ明朝"/>
        <family val="1"/>
        <charset val="128"/>
      </rPr>
      <t>※R0210修正</t>
    </r>
    <rPh sb="0" eb="2">
      <t>シュウセイ</t>
    </rPh>
    <rPh sb="2" eb="4">
      <t>ナイヨウ</t>
    </rPh>
    <rPh sb="11" eb="13">
      <t>シュウセイ</t>
    </rPh>
    <phoneticPr fontId="2"/>
  </si>
  <si>
    <r>
      <t xml:space="preserve">修正内容
</t>
    </r>
    <r>
      <rPr>
        <u/>
        <sz val="8"/>
        <color theme="1"/>
        <rFont val="ＭＳ Ｐ明朝"/>
        <family val="1"/>
        <charset val="128"/>
      </rPr>
      <t>※R0303修正</t>
    </r>
    <rPh sb="0" eb="2">
      <t>シュウセイ</t>
    </rPh>
    <rPh sb="2" eb="4">
      <t>ナイヨウ</t>
    </rPh>
    <rPh sb="11" eb="13">
      <t>シュウセイ</t>
    </rPh>
    <phoneticPr fontId="2"/>
  </si>
  <si>
    <r>
      <t xml:space="preserve">修正内容
</t>
    </r>
    <r>
      <rPr>
        <sz val="8"/>
        <color theme="1"/>
        <rFont val="ＭＳ Ｐ明朝"/>
        <family val="1"/>
        <charset val="128"/>
      </rPr>
      <t>※R0210修正</t>
    </r>
    <rPh sb="0" eb="2">
      <t>シュウセイ</t>
    </rPh>
    <rPh sb="2" eb="4">
      <t>ナイヨウ</t>
    </rPh>
    <rPh sb="11" eb="13">
      <t>シュウセイ</t>
    </rPh>
    <phoneticPr fontId="2"/>
  </si>
  <si>
    <r>
      <t xml:space="preserve">修正内容
</t>
    </r>
    <r>
      <rPr>
        <sz val="8"/>
        <color theme="1"/>
        <rFont val="ＭＳ Ｐ明朝"/>
        <family val="1"/>
        <charset val="128"/>
      </rPr>
      <t>※R0303修正</t>
    </r>
    <rPh sb="0" eb="2">
      <t>シュウセイ</t>
    </rPh>
    <rPh sb="2" eb="4">
      <t>ナイヨウ</t>
    </rPh>
    <rPh sb="11" eb="13">
      <t>シュウセイ</t>
    </rPh>
    <phoneticPr fontId="2"/>
  </si>
  <si>
    <r>
      <t xml:space="preserve">修正内容
</t>
    </r>
    <r>
      <rPr>
        <u/>
        <sz val="8"/>
        <color rgb="FFFF0000"/>
        <rFont val="ＭＳ Ｐ明朝"/>
        <family val="1"/>
        <charset val="128"/>
      </rPr>
      <t>※R0603修正</t>
    </r>
    <rPh sb="0" eb="2">
      <t>シュウセイ</t>
    </rPh>
    <rPh sb="2" eb="4">
      <t>ナイヨウ</t>
    </rPh>
    <rPh sb="11" eb="13">
      <t>シュウセイ</t>
    </rPh>
    <phoneticPr fontId="2"/>
  </si>
  <si>
    <t xml:space="preserve">（公印省略）　　　 </t>
    <rPh sb="1" eb="3">
      <t>コウイン</t>
    </rPh>
    <rPh sb="3" eb="5">
      <t>ショウリャク</t>
    </rPh>
    <phoneticPr fontId="2"/>
  </si>
  <si>
    <t>沖縄県那覇市○○－○　○○ビル○階</t>
    <rPh sb="0" eb="3">
      <t>オキナワケン</t>
    </rPh>
    <rPh sb="3" eb="6">
      <t>ナハシ</t>
    </rPh>
    <rPh sb="16" eb="17">
      <t>カイ</t>
    </rPh>
    <phoneticPr fontId="2"/>
  </si>
  <si>
    <t>令和　年　月　日</t>
    <rPh sb="0" eb="2">
      <t>レイワ</t>
    </rPh>
    <rPh sb="3" eb="4">
      <t>ネン</t>
    </rPh>
    <rPh sb="5" eb="6">
      <t>ガツ</t>
    </rPh>
    <rPh sb="7" eb="8">
      <t>ニチ</t>
    </rPh>
    <phoneticPr fontId="2"/>
  </si>
  <si>
    <t>令和　年　月　日</t>
    <rPh sb="0" eb="2">
      <t>レイワ</t>
    </rPh>
    <rPh sb="3" eb="4">
      <t>ネン</t>
    </rPh>
    <rPh sb="5" eb="6">
      <t>ガツ</t>
    </rPh>
    <rPh sb="7" eb="8">
      <t>ニチ</t>
    </rPh>
    <phoneticPr fontId="2"/>
  </si>
  <si>
    <t>令和　年　月　日</t>
    <phoneticPr fontId="2"/>
  </si>
  <si>
    <t>令和　年　月　日</t>
    <phoneticPr fontId="2"/>
  </si>
  <si>
    <t>令和　年　月　日</t>
    <phoneticPr fontId="2"/>
  </si>
  <si>
    <t>沖縄県知事　　　○　○　○　○　　　</t>
    <rPh sb="0" eb="3">
      <t>オキナワケン</t>
    </rPh>
    <rPh sb="3" eb="5">
      <t>チジ</t>
    </rPh>
    <phoneticPr fontId="2"/>
  </si>
  <si>
    <t>沖縄県知事　　　○　○　○　○　　　</t>
    <rPh sb="0" eb="3">
      <t>オ</t>
    </rPh>
    <rPh sb="3" eb="5">
      <t>チジ</t>
    </rPh>
    <phoneticPr fontId="4"/>
  </si>
  <si>
    <t>（公印省略）</t>
    <rPh sb="1" eb="3">
      <t>コウイン</t>
    </rPh>
    <rPh sb="3" eb="5">
      <t>ショウリャク</t>
    </rPh>
    <phoneticPr fontId="2"/>
  </si>
  <si>
    <t>令和　年　月　日</t>
    <rPh sb="0" eb="2">
      <t>レイワ</t>
    </rPh>
    <rPh sb="3" eb="4">
      <t>ネン</t>
    </rPh>
    <rPh sb="5" eb="6">
      <t>ガツ</t>
    </rPh>
    <rPh sb="7" eb="8">
      <t>ニチ</t>
    </rPh>
    <phoneticPr fontId="2"/>
  </si>
  <si>
    <t>令和　　年　　月　　日の検査の結果、次のとおり修補を求めます。</t>
    <rPh sb="0" eb="2">
      <t>レイワ</t>
    </rPh>
    <rPh sb="4" eb="5">
      <t>ネン</t>
    </rPh>
    <rPh sb="7" eb="8">
      <t>ガツ</t>
    </rPh>
    <rPh sb="10" eb="11">
      <t>ヒ</t>
    </rPh>
    <phoneticPr fontId="10"/>
  </si>
  <si>
    <t>第45号様式（工事監督要領第24条関係）</t>
    <rPh sb="0" eb="1">
      <t>ダイ</t>
    </rPh>
    <rPh sb="3" eb="4">
      <t>ゴウ</t>
    </rPh>
    <rPh sb="4" eb="6">
      <t>ヨウシキ</t>
    </rPh>
    <rPh sb="7" eb="9">
      <t>コウジ</t>
    </rPh>
    <rPh sb="9" eb="11">
      <t>カントク</t>
    </rPh>
    <rPh sb="11" eb="13">
      <t>ヨウリョウ</t>
    </rPh>
    <rPh sb="13" eb="14">
      <t>ダイ</t>
    </rPh>
    <rPh sb="16" eb="17">
      <t>ジョウ</t>
    </rPh>
    <rPh sb="17" eb="19">
      <t>カンケイ</t>
    </rPh>
    <phoneticPr fontId="2"/>
  </si>
  <si>
    <t>公印省略</t>
  </si>
  <si>
    <t>公印省略</t>
    <rPh sb="0" eb="2">
      <t>コウイン</t>
    </rPh>
    <rPh sb="2" eb="4">
      <t>ショウリャク</t>
    </rPh>
    <phoneticPr fontId="2"/>
  </si>
  <si>
    <t>公印省略</t>
    <phoneticPr fontId="2"/>
  </si>
  <si>
    <t>摘要</t>
    <rPh sb="0" eb="2">
      <t>テキヨウ</t>
    </rPh>
    <phoneticPr fontId="71"/>
  </si>
  <si>
    <t>契約金額</t>
    <rPh sb="0" eb="3">
      <t>ケイヤクキン</t>
    </rPh>
    <rPh sb="3" eb="4">
      <t>ガク</t>
    </rPh>
    <phoneticPr fontId="71"/>
  </si>
  <si>
    <t>工期</t>
    <rPh sb="0" eb="2">
      <t>コウキ</t>
    </rPh>
    <phoneticPr fontId="71"/>
  </si>
  <si>
    <t>施工場所</t>
    <rPh sb="0" eb="2">
      <t>セコウ</t>
    </rPh>
    <rPh sb="2" eb="4">
      <t>バショ</t>
    </rPh>
    <phoneticPr fontId="71"/>
  </si>
  <si>
    <t>契約の相手方</t>
    <rPh sb="0" eb="2">
      <t>ケイヤク</t>
    </rPh>
    <rPh sb="3" eb="6">
      <t>アイテカタ</t>
    </rPh>
    <phoneticPr fontId="71"/>
  </si>
  <si>
    <t>工事名</t>
    <rPh sb="0" eb="3">
      <t>コウジメイ</t>
    </rPh>
    <phoneticPr fontId="71"/>
  </si>
  <si>
    <t>認　定　調　書</t>
    <rPh sb="0" eb="1">
      <t>ニン</t>
    </rPh>
    <rPh sb="2" eb="3">
      <t>サダム</t>
    </rPh>
    <rPh sb="4" eb="5">
      <t>チョウ</t>
    </rPh>
    <rPh sb="6" eb="7">
      <t>ショ</t>
    </rPh>
    <phoneticPr fontId="71"/>
  </si>
  <si>
    <t>　上記の工事についてその進捗を調査したところ、中間前金払をする事ができる</t>
    <rPh sb="26" eb="27">
      <t>キン</t>
    </rPh>
    <rPh sb="31" eb="32">
      <t>コト</t>
    </rPh>
    <phoneticPr fontId="71"/>
  </si>
  <si>
    <t>要件を具備していることを認定する。</t>
    <phoneticPr fontId="2"/>
  </si>
  <si>
    <t>令和　年　月　日</t>
    <rPh sb="0" eb="2">
      <t>レイワ</t>
    </rPh>
    <rPh sb="3" eb="4">
      <t>ネン</t>
    </rPh>
    <rPh sb="5" eb="6">
      <t>ガツ</t>
    </rPh>
    <rPh sb="7" eb="8">
      <t>ニチ</t>
    </rPh>
    <phoneticPr fontId="2"/>
  </si>
  <si>
    <t>監督課（室・所）長</t>
    <rPh sb="0" eb="2">
      <t>カントク</t>
    </rPh>
    <rPh sb="2" eb="3">
      <t>カ</t>
    </rPh>
    <rPh sb="4" eb="5">
      <t>シツ</t>
    </rPh>
    <rPh sb="6" eb="7">
      <t>ショ</t>
    </rPh>
    <rPh sb="8" eb="9">
      <t>オサ</t>
    </rPh>
    <phoneticPr fontId="2"/>
  </si>
  <si>
    <t>氏　名</t>
    <rPh sb="0" eb="1">
      <t>シ</t>
    </rPh>
    <rPh sb="2" eb="3">
      <t>ナ</t>
    </rPh>
    <phoneticPr fontId="2"/>
  </si>
  <si>
    <t>沖縄県○○○○</t>
    <rPh sb="0" eb="3">
      <t>オキナワケン</t>
    </rPh>
    <phoneticPr fontId="4"/>
  </si>
  <si>
    <t>○○第</t>
    <phoneticPr fontId="4"/>
  </si>
  <si>
    <t>令和　年　月　日</t>
    <rPh sb="0" eb="2">
      <t>レイワ</t>
    </rPh>
    <rPh sb="3" eb="4">
      <t>ネン</t>
    </rPh>
    <rPh sb="5" eb="6">
      <t>ガツ</t>
    </rPh>
    <rPh sb="7" eb="8">
      <t>ニチ</t>
    </rPh>
    <phoneticPr fontId="2"/>
  </si>
  <si>
    <t>第5号様式(4)</t>
    <rPh sb="0" eb="1">
      <t>ダイ</t>
    </rPh>
    <rPh sb="2" eb="3">
      <t>ゴウ</t>
    </rPh>
    <rPh sb="3" eb="5">
      <t>ヨウシキ</t>
    </rPh>
    <phoneticPr fontId="4"/>
  </si>
  <si>
    <t>代表取締役　建設太郎　　　</t>
    <rPh sb="0" eb="2">
      <t>ダイヒョウ</t>
    </rPh>
    <rPh sb="2" eb="5">
      <t>トリシマリヤク</t>
    </rPh>
    <rPh sb="6" eb="8">
      <t>ケンセツ</t>
    </rPh>
    <rPh sb="8" eb="10">
      <t>タロウ</t>
    </rPh>
    <phoneticPr fontId="2"/>
  </si>
  <si>
    <t>工事請負契約書第35条の2第2項に基づき、下記工事の中間前金払の認定を請求します。</t>
    <rPh sb="7" eb="8">
      <t>ダイ</t>
    </rPh>
    <rPh sb="17" eb="18">
      <t>モト</t>
    </rPh>
    <phoneticPr fontId="4"/>
  </si>
  <si>
    <t>中間前金払取扱要領関係　別紙様式１</t>
    <rPh sb="0" eb="2">
      <t>チュウカン</t>
    </rPh>
    <rPh sb="2" eb="4">
      <t>マエキン</t>
    </rPh>
    <rPh sb="4" eb="5">
      <t>バラ</t>
    </rPh>
    <rPh sb="5" eb="7">
      <t>トリアツカイ</t>
    </rPh>
    <rPh sb="7" eb="9">
      <t>ヨウリョウ</t>
    </rPh>
    <rPh sb="9" eb="11">
      <t>カンケイ</t>
    </rPh>
    <rPh sb="12" eb="14">
      <t>ベッシ</t>
    </rPh>
    <rPh sb="14" eb="16">
      <t>ヨウシキ</t>
    </rPh>
    <phoneticPr fontId="2"/>
  </si>
  <si>
    <t>監督課（室・所）長</t>
    <rPh sb="0" eb="3">
      <t>カントクカ</t>
    </rPh>
    <rPh sb="4" eb="5">
      <t>シツ</t>
    </rPh>
    <rPh sb="6" eb="7">
      <t>ショ</t>
    </rPh>
    <rPh sb="8" eb="9">
      <t>チョウ</t>
    </rPh>
    <phoneticPr fontId="2"/>
  </si>
  <si>
    <t>中間前金払取扱要領関係　別紙様式３</t>
    <rPh sb="0" eb="2">
      <t>チュウカン</t>
    </rPh>
    <rPh sb="2" eb="4">
      <t>マエキン</t>
    </rPh>
    <rPh sb="4" eb="5">
      <t>バラ</t>
    </rPh>
    <rPh sb="5" eb="7">
      <t>トリアツカイ</t>
    </rPh>
    <rPh sb="7" eb="9">
      <t>ヨウリョウ</t>
    </rPh>
    <rPh sb="9" eb="11">
      <t>カンケイ</t>
    </rPh>
    <rPh sb="12" eb="14">
      <t>ベッシ</t>
    </rPh>
    <rPh sb="14" eb="16">
      <t>ヨウシキ</t>
    </rPh>
    <phoneticPr fontId="2"/>
  </si>
  <si>
    <t>日付</t>
    <rPh sb="0" eb="2">
      <t>ヒズケ</t>
    </rPh>
    <phoneticPr fontId="2"/>
  </si>
  <si>
    <t>月別</t>
    <rPh sb="0" eb="1">
      <t>ゲツ</t>
    </rPh>
    <rPh sb="1" eb="2">
      <t>ベツ</t>
    </rPh>
    <phoneticPr fontId="2"/>
  </si>
  <si>
    <t>月</t>
  </si>
  <si>
    <t>月</t>
    <rPh sb="0" eb="1">
      <t>ゲツ</t>
    </rPh>
    <phoneticPr fontId="2"/>
  </si>
  <si>
    <t>工事履行報告書（中間前払金仕様）</t>
    <rPh sb="0" eb="2">
      <t>コウジ</t>
    </rPh>
    <rPh sb="2" eb="4">
      <t>リコウ</t>
    </rPh>
    <rPh sb="4" eb="7">
      <t>ホウコクショ</t>
    </rPh>
    <rPh sb="8" eb="10">
      <t>チュウカン</t>
    </rPh>
    <rPh sb="10" eb="12">
      <t>マエバライ</t>
    </rPh>
    <rPh sb="12" eb="13">
      <t>キン</t>
    </rPh>
    <rPh sb="13" eb="15">
      <t>シヨウ</t>
    </rPh>
    <phoneticPr fontId="2"/>
  </si>
  <si>
    <t>（</t>
    <phoneticPr fontId="2"/>
  </si>
  <si>
    <t>）</t>
    <phoneticPr fontId="2"/>
  </si>
  <si>
    <t>差</t>
    <rPh sb="0" eb="1">
      <t>サ</t>
    </rPh>
    <phoneticPr fontId="2"/>
  </si>
  <si>
    <t>予定工程　　％
（　）は工程変更後</t>
    <rPh sb="0" eb="2">
      <t>ヨテイ</t>
    </rPh>
    <rPh sb="2" eb="4">
      <t>コウテイ</t>
    </rPh>
    <rPh sb="12" eb="14">
      <t>コウテイ</t>
    </rPh>
    <rPh sb="14" eb="17">
      <t>ヘンコウゴ</t>
    </rPh>
    <phoneticPr fontId="2"/>
  </si>
  <si>
    <t>実施工程　　％</t>
    <rPh sb="0" eb="2">
      <t>ジッシ</t>
    </rPh>
    <phoneticPr fontId="2"/>
  </si>
  <si>
    <t>令和　年　月　日　（　月分）</t>
    <rPh sb="0" eb="2">
      <t>レイワ</t>
    </rPh>
    <rPh sb="3" eb="4">
      <t>ネン</t>
    </rPh>
    <rPh sb="5" eb="6">
      <t>ガツ</t>
    </rPh>
    <rPh sb="7" eb="8">
      <t>ニチ</t>
    </rPh>
    <rPh sb="11" eb="13">
      <t>ガツブン</t>
    </rPh>
    <phoneticPr fontId="2"/>
  </si>
  <si>
    <t>上記工事は２分の１以上進捗していることを確認する。</t>
    <rPh sb="0" eb="2">
      <t>ジョウキ</t>
    </rPh>
    <rPh sb="2" eb="4">
      <t>コウジ</t>
    </rPh>
    <rPh sb="6" eb="7">
      <t>ブン</t>
    </rPh>
    <rPh sb="9" eb="11">
      <t>イジョウ</t>
    </rPh>
    <rPh sb="11" eb="13">
      <t>シンチョク</t>
    </rPh>
    <rPh sb="20" eb="22">
      <t>カクニン</t>
    </rPh>
    <phoneticPr fontId="2"/>
  </si>
  <si>
    <t>監督員等</t>
    <rPh sb="0" eb="4">
      <t>カントクイントウ</t>
    </rPh>
    <phoneticPr fontId="2"/>
  </si>
  <si>
    <t>中間前金払取扱要領関係　別紙様式２</t>
    <rPh sb="0" eb="2">
      <t>チュウカン</t>
    </rPh>
    <rPh sb="2" eb="4">
      <t>マエキン</t>
    </rPh>
    <rPh sb="4" eb="5">
      <t>バラ</t>
    </rPh>
    <rPh sb="5" eb="7">
      <t>トリアツカイ</t>
    </rPh>
    <rPh sb="7" eb="9">
      <t>ヨウリョウ</t>
    </rPh>
    <rPh sb="9" eb="11">
      <t>カンケイ</t>
    </rPh>
    <rPh sb="12" eb="14">
      <t>ベッシ</t>
    </rPh>
    <rPh sb="14" eb="16">
      <t>ヨウシキ</t>
    </rPh>
    <phoneticPr fontId="2"/>
  </si>
  <si>
    <r>
      <t>下記の者は、　　</t>
    </r>
    <r>
      <rPr>
        <sz val="11"/>
        <color indexed="10"/>
        <rFont val="ＭＳ Ｐ明朝"/>
        <family val="1"/>
        <charset val="128"/>
      </rPr>
      <t>土木一式工事</t>
    </r>
    <r>
      <rPr>
        <sz val="11"/>
        <rFont val="ＭＳ Ｐ明朝"/>
        <family val="1"/>
        <charset val="128"/>
      </rPr>
      <t>　　に関し、下記のとおり実務の経験を有することに相違ないことを証明します。</t>
    </r>
    <rPh sb="0" eb="2">
      <t>カキ</t>
    </rPh>
    <rPh sb="3" eb="4">
      <t>モノ</t>
    </rPh>
    <rPh sb="8" eb="10">
      <t>ドボク</t>
    </rPh>
    <rPh sb="10" eb="12">
      <t>イッシキ</t>
    </rPh>
    <rPh sb="12" eb="14">
      <t>コウジ</t>
    </rPh>
    <rPh sb="17" eb="18">
      <t>カン</t>
    </rPh>
    <rPh sb="20" eb="22">
      <t>カキ</t>
    </rPh>
    <rPh sb="26" eb="28">
      <t>ジツム</t>
    </rPh>
    <rPh sb="29" eb="31">
      <t>ケイケン</t>
    </rPh>
    <rPh sb="32" eb="33">
      <t>ユウ</t>
    </rPh>
    <rPh sb="38" eb="40">
      <t>ソウイ</t>
    </rPh>
    <rPh sb="45" eb="47">
      <t>ショウメイ</t>
    </rPh>
    <phoneticPr fontId="2"/>
  </si>
  <si>
    <t>下記種別について、段階確認を行う予定であるので通知します。</t>
    <rPh sb="0" eb="2">
      <t>カキ</t>
    </rPh>
    <rPh sb="2" eb="4">
      <t>シュベツ</t>
    </rPh>
    <rPh sb="9" eb="11">
      <t>ダンカイ</t>
    </rPh>
    <rPh sb="11" eb="13">
      <t>カクニン</t>
    </rPh>
    <rPh sb="14" eb="15">
      <t>オコナ</t>
    </rPh>
    <rPh sb="16" eb="18">
      <t>ヨテイ</t>
    </rPh>
    <rPh sb="23" eb="25">
      <t>ツウチ</t>
    </rPh>
    <phoneticPr fontId="14"/>
  </si>
  <si>
    <r>
      <t xml:space="preserve">なかったので、 〔 調合して使用 ・ </t>
    </r>
    <r>
      <rPr>
        <strike/>
        <sz val="11"/>
        <rFont val="ＭＳ Ｐ明朝"/>
        <family val="1"/>
        <charset val="128"/>
      </rPr>
      <t xml:space="preserve">施工 </t>
    </r>
    <r>
      <rPr>
        <sz val="11"/>
        <rFont val="ＭＳ Ｐ明朝"/>
        <family val="1"/>
        <charset val="128"/>
      </rPr>
      <t>〕 します。</t>
    </r>
    <phoneticPr fontId="2"/>
  </si>
  <si>
    <t>付で契約した次の工事について、建設工事請負契約書第 46 条　　　　　　　　　　　→発注者の任意解除権</t>
    <rPh sb="42" eb="45">
      <t>ハッチュウシャ</t>
    </rPh>
    <rPh sb="46" eb="48">
      <t>ニンイ</t>
    </rPh>
    <rPh sb="48" eb="51">
      <t>カイジョケン</t>
    </rPh>
    <phoneticPr fontId="2"/>
  </si>
  <si>
    <t>付で契約した次の工事について、建設工事請負契約書第 47 条　　　　　　　　　　　→発注者の催告による解除権</t>
    <rPh sb="42" eb="45">
      <t>ハッチュウシャ</t>
    </rPh>
    <rPh sb="46" eb="48">
      <t>サイコク</t>
    </rPh>
    <rPh sb="51" eb="54">
      <t>カイジョケン</t>
    </rPh>
    <phoneticPr fontId="2"/>
  </si>
  <si>
    <t>付で契約した次の工事について、建設工事請負契約書第 48 条の2　　　　　　　　　→談合等不正行為による解除権</t>
    <phoneticPr fontId="2"/>
  </si>
  <si>
    <t>付で契約した次の工事について、建設工事請負契約書第 50 条　　　　　　　　　　　→受注者の催告による解除権</t>
    <phoneticPr fontId="2"/>
  </si>
  <si>
    <t>付で契約した次の工事について、建設工事請負契約書第 51 条　　　　　　　　　　　→受注者の催告によらない解除権</t>
    <rPh sb="42" eb="45">
      <t>ジュチュウシャ</t>
    </rPh>
    <rPh sb="46" eb="48">
      <t>サイコク</t>
    </rPh>
    <rPh sb="53" eb="56">
      <t>カイジョケン</t>
    </rPh>
    <phoneticPr fontId="2"/>
  </si>
  <si>
    <t>工事履行報告書（中間前払金仕様）</t>
    <rPh sb="0" eb="2">
      <t>コウジ</t>
    </rPh>
    <rPh sb="2" eb="4">
      <t>リコウ</t>
    </rPh>
    <rPh sb="4" eb="7">
      <t>ホウコクショ</t>
    </rPh>
    <rPh sb="8" eb="10">
      <t>チュウカン</t>
    </rPh>
    <rPh sb="10" eb="13">
      <t>マエバライキン</t>
    </rPh>
    <rPh sb="13" eb="15">
      <t>シヨウ</t>
    </rPh>
    <phoneticPr fontId="2"/>
  </si>
  <si>
    <t>認定調書</t>
    <rPh sb="0" eb="2">
      <t>ニンテイ</t>
    </rPh>
    <rPh sb="2" eb="4">
      <t>チョウショ</t>
    </rPh>
    <phoneticPr fontId="2"/>
  </si>
  <si>
    <t>中間前払取扱要領の様式を追加</t>
    <rPh sb="9" eb="11">
      <t>ヨウシキ</t>
    </rPh>
    <rPh sb="12" eb="14">
      <t>ツイカ</t>
    </rPh>
    <phoneticPr fontId="2"/>
  </si>
  <si>
    <t>一部修正</t>
    <rPh sb="0" eb="2">
      <t>イチブ</t>
    </rPh>
    <rPh sb="2" eb="4">
      <t>シュウセイ</t>
    </rPh>
    <phoneticPr fontId="2"/>
  </si>
  <si>
    <t>押印省略の様式を追加</t>
    <rPh sb="0" eb="2">
      <t>オウイン</t>
    </rPh>
    <rPh sb="2" eb="4">
      <t>ショウリャク</t>
    </rPh>
    <rPh sb="5" eb="7">
      <t>ヨウシキ</t>
    </rPh>
    <rPh sb="8" eb="10">
      <t>ツイカ</t>
    </rPh>
    <phoneticPr fontId="2"/>
  </si>
  <si>
    <t>修　補　完　了　届</t>
    <phoneticPr fontId="4"/>
  </si>
  <si>
    <t>令和　年　月　日</t>
    <rPh sb="0" eb="2">
      <t>レイワ</t>
    </rPh>
    <rPh sb="3" eb="4">
      <t>ネン</t>
    </rPh>
    <rPh sb="5" eb="6">
      <t>ガツ</t>
    </rPh>
    <rPh sb="7" eb="8">
      <t>ニチ</t>
    </rPh>
    <phoneticPr fontId="2"/>
  </si>
  <si>
    <t>　令和　　　年　　　月　　　日の（　　　　）検査において、指示されました</t>
    <rPh sb="1" eb="3">
      <t>レイワ</t>
    </rPh>
    <rPh sb="29" eb="31">
      <t>シジ</t>
    </rPh>
    <phoneticPr fontId="4"/>
  </si>
  <si>
    <t>修補部分については、下記のとおり完了しましたのでお届けいたします。</t>
    <phoneticPr fontId="4"/>
  </si>
  <si>
    <t>　　　契　　　　　約</t>
    <phoneticPr fontId="2"/>
  </si>
  <si>
    <t>　　　期　　　　　限</t>
    <phoneticPr fontId="2"/>
  </si>
  <si>
    <t>　　　完　　　　　了</t>
    <phoneticPr fontId="2"/>
  </si>
  <si>
    <t>（要領様式第9号）（国土交通省標準様式　様式-21）</t>
    <rPh sb="10" eb="19">
      <t>コクドコウツウショウヒョウジュンヨウシキ</t>
    </rPh>
    <rPh sb="20" eb="22">
      <t>ヨウシキ</t>
    </rPh>
    <phoneticPr fontId="14"/>
  </si>
  <si>
    <t>沖縄県土木建築部　工事検査要領第11条に基づき、修補請求を行うものである。</t>
    <rPh sb="0" eb="3">
      <t>オキナワケン</t>
    </rPh>
    <rPh sb="3" eb="5">
      <t>ドボク</t>
    </rPh>
    <rPh sb="5" eb="8">
      <t>ケンチクブ</t>
    </rPh>
    <rPh sb="9" eb="11">
      <t>コウジ</t>
    </rPh>
    <rPh sb="11" eb="13">
      <t>ケンサ</t>
    </rPh>
    <rPh sb="13" eb="15">
      <t>ヨウリョウ</t>
    </rPh>
    <rPh sb="15" eb="16">
      <t>ダイ</t>
    </rPh>
    <rPh sb="18" eb="19">
      <t>ジョウ</t>
    </rPh>
    <rPh sb="20" eb="21">
      <t>モト</t>
    </rPh>
    <rPh sb="24" eb="26">
      <t>シュウホ</t>
    </rPh>
    <rPh sb="26" eb="28">
      <t>セイキュウ</t>
    </rPh>
    <rPh sb="29" eb="30">
      <t>オコナ</t>
    </rPh>
    <phoneticPr fontId="2"/>
  </si>
  <si>
    <t>沖縄県土木建築部　工事検査要領第12条第１項に基づき、「修補完了通知書」を提出する必要がある。
本様式は、「修補完了届」となっているが、九州・沖縄ブロックで統一様式として定められたため、工事検査要領で定めている「修補完了通知書」を、本様式の「修補完了届」と読み替えて提出するものとする。</t>
    <rPh sb="0" eb="3">
      <t>オキナワケン</t>
    </rPh>
    <rPh sb="3" eb="5">
      <t>ドボク</t>
    </rPh>
    <rPh sb="5" eb="8">
      <t>ケンチクブ</t>
    </rPh>
    <rPh sb="9" eb="11">
      <t>コウジ</t>
    </rPh>
    <rPh sb="11" eb="13">
      <t>ケンサ</t>
    </rPh>
    <rPh sb="13" eb="15">
      <t>ヨウリョウ</t>
    </rPh>
    <rPh sb="15" eb="16">
      <t>ダイ</t>
    </rPh>
    <rPh sb="18" eb="19">
      <t>ジョウ</t>
    </rPh>
    <rPh sb="19" eb="20">
      <t>ダイ</t>
    </rPh>
    <rPh sb="21" eb="22">
      <t>コウ</t>
    </rPh>
    <rPh sb="23" eb="24">
      <t>モト</t>
    </rPh>
    <rPh sb="28" eb="30">
      <t>シュウホ</t>
    </rPh>
    <rPh sb="30" eb="32">
      <t>カンリョウ</t>
    </rPh>
    <rPh sb="32" eb="35">
      <t>ツウチショ</t>
    </rPh>
    <rPh sb="37" eb="39">
      <t>テイシュツ</t>
    </rPh>
    <rPh sb="41" eb="43">
      <t>ヒツヨウ</t>
    </rPh>
    <phoneticPr fontId="2"/>
  </si>
  <si>
    <t>九州・沖縄ブロックで統一様式のため、削除。</t>
    <rPh sb="0" eb="2">
      <t>キュウシュウ</t>
    </rPh>
    <rPh sb="3" eb="5">
      <t>オキナワ</t>
    </rPh>
    <rPh sb="10" eb="14">
      <t>トウイツヨウシキ</t>
    </rPh>
    <rPh sb="18" eb="20">
      <t>サクジョ</t>
    </rPh>
    <phoneticPr fontId="2"/>
  </si>
  <si>
    <t>要領様式第9号</t>
    <rPh sb="0" eb="2">
      <t>ヨウリョウ</t>
    </rPh>
    <rPh sb="2" eb="4">
      <t>ヨウシキ</t>
    </rPh>
    <rPh sb="4" eb="5">
      <t>ダイ</t>
    </rPh>
    <rPh sb="6" eb="7">
      <t>ゴウ</t>
    </rPh>
    <phoneticPr fontId="2"/>
  </si>
  <si>
    <t>土木工事共通仕様書1-1-1-21,工事検査要領第12条関係</t>
    <rPh sb="0" eb="2">
      <t>ドボク</t>
    </rPh>
    <rPh sb="2" eb="4">
      <t>コウジ</t>
    </rPh>
    <rPh sb="4" eb="6">
      <t>キョウツウ</t>
    </rPh>
    <rPh sb="6" eb="9">
      <t>シヨウショ</t>
    </rPh>
    <phoneticPr fontId="2"/>
  </si>
  <si>
    <t>（部分払の場合）</t>
    <rPh sb="1" eb="3">
      <t>ブブン</t>
    </rPh>
    <rPh sb="3" eb="4">
      <t>バラ</t>
    </rPh>
    <rPh sb="5" eb="7">
      <t>バアイ</t>
    </rPh>
    <phoneticPr fontId="14"/>
  </si>
  <si>
    <t>請　　求　　内　　訳　　書</t>
    <phoneticPr fontId="14"/>
  </si>
  <si>
    <t>1.</t>
    <phoneticPr fontId="14"/>
  </si>
  <si>
    <t>（A）</t>
    <phoneticPr fontId="12"/>
  </si>
  <si>
    <t>2.</t>
    <phoneticPr fontId="14"/>
  </si>
  <si>
    <t>前払金額</t>
  </si>
  <si>
    <t>（B）</t>
    <phoneticPr fontId="12"/>
  </si>
  <si>
    <t>3.</t>
    <phoneticPr fontId="14"/>
  </si>
  <si>
    <t>出来高金額</t>
    <phoneticPr fontId="14"/>
  </si>
  <si>
    <t>（C）</t>
    <phoneticPr fontId="12"/>
  </si>
  <si>
    <t>4.</t>
    <phoneticPr fontId="14"/>
  </si>
  <si>
    <t>前回までの出来高金額</t>
    <rPh sb="0" eb="2">
      <t>ゼンカイ</t>
    </rPh>
    <rPh sb="5" eb="8">
      <t>デキダカ</t>
    </rPh>
    <rPh sb="8" eb="10">
      <t>キンガク</t>
    </rPh>
    <phoneticPr fontId="14"/>
  </si>
  <si>
    <t>（D）</t>
    <phoneticPr fontId="12"/>
  </si>
  <si>
    <t>5.</t>
    <phoneticPr fontId="14"/>
  </si>
  <si>
    <t>今回の出来高金額</t>
    <rPh sb="0" eb="2">
      <t>コンカイ</t>
    </rPh>
    <rPh sb="3" eb="6">
      <t>デキダカ</t>
    </rPh>
    <rPh sb="6" eb="8">
      <t>キンガク</t>
    </rPh>
    <phoneticPr fontId="4"/>
  </si>
  <si>
    <t>（E=C-D）</t>
    <phoneticPr fontId="12"/>
  </si>
  <si>
    <t>6.</t>
    <phoneticPr fontId="14"/>
  </si>
  <si>
    <t>請求し得る金額</t>
  </si>
  <si>
    <t>(E×(9/10-B/A))</t>
    <phoneticPr fontId="12"/>
  </si>
  <si>
    <t>B/A=</t>
    <phoneticPr fontId="14"/>
  </si>
  <si>
    <t>％</t>
    <phoneticPr fontId="14"/>
  </si>
  <si>
    <t>≒</t>
    <phoneticPr fontId="14"/>
  </si>
  <si>
    <t>7.</t>
    <phoneticPr fontId="14"/>
  </si>
  <si>
    <t>今回請求する金額</t>
  </si>
  <si>
    <t>（注）</t>
  </si>
  <si>
    <t>（6）欄の末尾にはB/Aの割合を記入すること。ただし、B/Aの率は1％未満は切上げること。</t>
    <phoneticPr fontId="14"/>
  </si>
  <si>
    <t>工事請負契約書第38条第6項及び第7項により算出</t>
    <rPh sb="14" eb="15">
      <t>オヨ</t>
    </rPh>
    <rPh sb="16" eb="17">
      <t>ダイ</t>
    </rPh>
    <rPh sb="18" eb="19">
      <t>コウ</t>
    </rPh>
    <phoneticPr fontId="14"/>
  </si>
  <si>
    <t>（国債部分払の場合）</t>
    <phoneticPr fontId="14"/>
  </si>
  <si>
    <t>区　　　　分</t>
    <phoneticPr fontId="14"/>
  </si>
  <si>
    <t>金　　額</t>
    <phoneticPr fontId="14"/>
  </si>
  <si>
    <t>備　　　考</t>
    <phoneticPr fontId="14"/>
  </si>
  <si>
    <t>請負代金相当額</t>
    <rPh sb="4" eb="6">
      <t>ソウトウ</t>
    </rPh>
    <phoneticPr fontId="14"/>
  </si>
  <si>
    <t>A</t>
    <phoneticPr fontId="14"/>
  </si>
  <si>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14"/>
  </si>
  <si>
    <t>B</t>
    <phoneticPr fontId="14"/>
  </si>
  <si>
    <t>A×9/10</t>
    <phoneticPr fontId="14"/>
  </si>
  <si>
    <t>C</t>
    <phoneticPr fontId="14"/>
  </si>
  <si>
    <t>前回までの受領済額</t>
    <rPh sb="0" eb="2">
      <t>ゼンカイ</t>
    </rPh>
    <rPh sb="5" eb="7">
      <t>ジュリョウ</t>
    </rPh>
    <rPh sb="7" eb="8">
      <t>ズ</t>
    </rPh>
    <rPh sb="8" eb="9">
      <t>ガク</t>
    </rPh>
    <phoneticPr fontId="14"/>
  </si>
  <si>
    <t>D</t>
    <phoneticPr fontId="14"/>
  </si>
  <si>
    <t>（前会計年度までの支払金額＋当該会計年度の部分払金額)</t>
    <rPh sb="9" eb="11">
      <t>シハラ</t>
    </rPh>
    <rPh sb="11" eb="13">
      <t>キンガク</t>
    </rPh>
    <phoneticPr fontId="14"/>
  </si>
  <si>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14"/>
  </si>
  <si>
    <t>E</t>
    <phoneticPr fontId="14"/>
  </si>
  <si>
    <t>前会計年度までの出来高予定額</t>
    <rPh sb="1" eb="3">
      <t>カイケイ</t>
    </rPh>
    <phoneticPr fontId="14"/>
  </si>
  <si>
    <t>\</t>
    <phoneticPr fontId="14"/>
  </si>
  <si>
    <t>出来高超過</t>
    <phoneticPr fontId="14"/>
  </si>
  <si>
    <t>当該会計年度前払金額/
当該会計年度の出来高予定額</t>
    <rPh sb="2" eb="4">
      <t>カイケイ</t>
    </rPh>
    <rPh sb="14" eb="16">
      <t>カイケイ</t>
    </rPh>
    <phoneticPr fontId="14"/>
  </si>
  <si>
    <t>F</t>
    <phoneticPr fontId="14"/>
  </si>
  <si>
    <t>%</t>
    <phoneticPr fontId="14"/>
  </si>
  <si>
    <t>請求し得る金額
C－D-（A－E）×F</t>
    <phoneticPr fontId="14"/>
  </si>
  <si>
    <t>G</t>
    <phoneticPr fontId="14"/>
  </si>
  <si>
    <t>今回請求する金額</t>
    <phoneticPr fontId="14"/>
  </si>
  <si>
    <t>（注）</t>
    <phoneticPr fontId="14"/>
  </si>
  <si>
    <t>A≧Bの場合は、C～Gまでは記入しない。</t>
  </si>
  <si>
    <t>2.</t>
  </si>
  <si>
    <t>C欄の金額は、円以下銭まで算出すること。</t>
  </si>
  <si>
    <t>3.</t>
  </si>
  <si>
    <t>F欄の率は、小数点以下は切り上げること。</t>
  </si>
  <si>
    <t>4.</t>
    <phoneticPr fontId="99"/>
  </si>
  <si>
    <t>工事請負契約書第42条第2項（a）により算出する。</t>
    <phoneticPr fontId="99"/>
  </si>
  <si>
    <t>5.</t>
    <phoneticPr fontId="99"/>
  </si>
  <si>
    <t>工事請負契約書第42条第2項（b）を採用した場合（中間前払金）は、次のとおり読み替えるものとする。</t>
    <phoneticPr fontId="99"/>
  </si>
  <si>
    <t>イ</t>
  </si>
  <si>
    <t>D欄については「前会計年度までの受領金額」とする。</t>
    <phoneticPr fontId="99"/>
  </si>
  <si>
    <t>ロ</t>
  </si>
  <si>
    <t>E欄については「前会計年度までの出来高予定額」とする。</t>
    <rPh sb="9" eb="11">
      <t>カイケイ</t>
    </rPh>
    <phoneticPr fontId="14"/>
  </si>
  <si>
    <t>ハ</t>
  </si>
  <si>
    <t>F欄については「</t>
  </si>
  <si>
    <t>当該会計年度の前払金＋当該会計年度の中間前払金</t>
    <phoneticPr fontId="14"/>
  </si>
  <si>
    <t>」</t>
    <phoneticPr fontId="14"/>
  </si>
  <si>
    <t>当該会計年度の出来高予定額</t>
    <phoneticPr fontId="14"/>
  </si>
  <si>
    <t>6.</t>
    <phoneticPr fontId="99"/>
  </si>
  <si>
    <t>請負代金相当額は出来高金額（工事請負契約書第38条第2項に基づく既済部分検査後の協議済額）とする。</t>
    <phoneticPr fontId="99"/>
  </si>
  <si>
    <t>（指定部分払の場合）</t>
    <rPh sb="1" eb="3">
      <t>シテイ</t>
    </rPh>
    <rPh sb="3" eb="5">
      <t>ブブン</t>
    </rPh>
    <rPh sb="5" eb="6">
      <t>バライ</t>
    </rPh>
    <rPh sb="7" eb="9">
      <t>バアイ</t>
    </rPh>
    <phoneticPr fontId="14"/>
  </si>
  <si>
    <t>区分</t>
    <rPh sb="0" eb="2">
      <t>クブン</t>
    </rPh>
    <phoneticPr fontId="14"/>
  </si>
  <si>
    <t>総額</t>
    <rPh sb="0" eb="2">
      <t>ソウガク</t>
    </rPh>
    <phoneticPr fontId="14"/>
  </si>
  <si>
    <t>内訳</t>
    <rPh sb="0" eb="2">
      <t>ウチワケ</t>
    </rPh>
    <phoneticPr fontId="14"/>
  </si>
  <si>
    <t>名称</t>
    <rPh sb="0" eb="2">
      <t>メイショウ</t>
    </rPh>
    <phoneticPr fontId="14"/>
  </si>
  <si>
    <t>指定部分</t>
    <rPh sb="0" eb="2">
      <t>シテイ</t>
    </rPh>
    <rPh sb="2" eb="4">
      <t>ブブン</t>
    </rPh>
    <phoneticPr fontId="14"/>
  </si>
  <si>
    <t>その他</t>
    <rPh sb="2" eb="3">
      <t>タ</t>
    </rPh>
    <phoneticPr fontId="14"/>
  </si>
  <si>
    <t>請負代金額</t>
    <phoneticPr fontId="14"/>
  </si>
  <si>
    <t>a'</t>
  </si>
  <si>
    <t>a"</t>
  </si>
  <si>
    <t>前払金額</t>
    <phoneticPr fontId="14"/>
  </si>
  <si>
    <t>b'</t>
  </si>
  <si>
    <t>b"</t>
  </si>
  <si>
    <t>前回までの出来高
部分払金受領済額</t>
    <phoneticPr fontId="14"/>
  </si>
  <si>
    <t>c'</t>
  </si>
  <si>
    <t>c"</t>
  </si>
  <si>
    <t>請求し得る金額</t>
    <phoneticPr fontId="14"/>
  </si>
  <si>
    <t>d'</t>
  </si>
  <si>
    <t>計算は次によるものとする。</t>
    <phoneticPr fontId="99"/>
  </si>
  <si>
    <t>D＝a'×（１－B/A）　※B/Aの計算において、小数点第３位以下に端数が</t>
    <phoneticPr fontId="12"/>
  </si>
  <si>
    <t>生じる場合は、これを第２位に切り上げることとする。</t>
    <phoneticPr fontId="99"/>
  </si>
  <si>
    <t>上記の計算は国債工事以外の場合に使用し、国債工事の場合は、</t>
    <phoneticPr fontId="12"/>
  </si>
  <si>
    <t>契約担当が指示する。</t>
  </si>
  <si>
    <t>様式-5(2)</t>
    <rPh sb="0" eb="2">
      <t>ヨウシキ</t>
    </rPh>
    <phoneticPr fontId="2"/>
  </si>
  <si>
    <t>様式-5(3)</t>
    <rPh sb="0" eb="2">
      <t>ヨウシキ</t>
    </rPh>
    <phoneticPr fontId="2"/>
  </si>
  <si>
    <t>様式-5(4)</t>
    <rPh sb="0" eb="2">
      <t>ヨウシキ</t>
    </rPh>
    <phoneticPr fontId="2"/>
  </si>
  <si>
    <t>請求内訳書（部分払）</t>
    <rPh sb="0" eb="2">
      <t>セイキュウ</t>
    </rPh>
    <rPh sb="2" eb="5">
      <t>ウチワケショ</t>
    </rPh>
    <rPh sb="6" eb="8">
      <t>ブブン</t>
    </rPh>
    <rPh sb="8" eb="9">
      <t>バラ</t>
    </rPh>
    <phoneticPr fontId="2"/>
  </si>
  <si>
    <t>請求内訳書（国債部分払）</t>
    <rPh sb="0" eb="2">
      <t>セイキュウ</t>
    </rPh>
    <rPh sb="2" eb="5">
      <t>ウチワケショ</t>
    </rPh>
    <rPh sb="6" eb="8">
      <t>コクサイ</t>
    </rPh>
    <rPh sb="8" eb="10">
      <t>ブブン</t>
    </rPh>
    <rPh sb="10" eb="11">
      <t>バラ</t>
    </rPh>
    <phoneticPr fontId="2"/>
  </si>
  <si>
    <t>請求内訳書（指定部分払）</t>
    <rPh sb="0" eb="2">
      <t>セイキュウ</t>
    </rPh>
    <rPh sb="2" eb="5">
      <t>ウチワケショ</t>
    </rPh>
    <rPh sb="6" eb="8">
      <t>シテイ</t>
    </rPh>
    <rPh sb="8" eb="10">
      <t>ブブン</t>
    </rPh>
    <rPh sb="10" eb="11">
      <t>バラ</t>
    </rPh>
    <phoneticPr fontId="2"/>
  </si>
  <si>
    <t>様式番号の修正</t>
    <phoneticPr fontId="2"/>
  </si>
  <si>
    <t>国交省標準様式から削除されているため、国交省標準様式番号の削除。</t>
    <rPh sb="0" eb="3">
      <t>コッコウショウ</t>
    </rPh>
    <rPh sb="3" eb="5">
      <t>ヒョウジュン</t>
    </rPh>
    <rPh sb="5" eb="7">
      <t>ヨウシキ</t>
    </rPh>
    <rPh sb="9" eb="11">
      <t>サクジョ</t>
    </rPh>
    <rPh sb="19" eb="22">
      <t>コッコウショウ</t>
    </rPh>
    <rPh sb="22" eb="24">
      <t>ヒョウジュン</t>
    </rPh>
    <rPh sb="24" eb="26">
      <t>ヨウシキ</t>
    </rPh>
    <rPh sb="26" eb="28">
      <t>バンゴウ</t>
    </rPh>
    <rPh sb="29" eb="31">
      <t>サクジョ</t>
    </rPh>
    <phoneticPr fontId="2"/>
  </si>
  <si>
    <t>請負工事既済部分検査請求書に添付</t>
    <rPh sb="0" eb="2">
      <t>ウケオイ</t>
    </rPh>
    <rPh sb="2" eb="4">
      <t>コウジ</t>
    </rPh>
    <rPh sb="4" eb="6">
      <t>キサイ</t>
    </rPh>
    <rPh sb="6" eb="8">
      <t>ブブン</t>
    </rPh>
    <rPh sb="8" eb="10">
      <t>ケンサ</t>
    </rPh>
    <rPh sb="10" eb="13">
      <t>セイキュウショ</t>
    </rPh>
    <rPh sb="14" eb="16">
      <t>テンプ</t>
    </rPh>
    <phoneticPr fontId="2"/>
  </si>
  <si>
    <t>約款第3条関係(15日以内に提出)</t>
    <rPh sb="0" eb="2">
      <t>ヤッカン</t>
    </rPh>
    <rPh sb="2" eb="3">
      <t>ダイ</t>
    </rPh>
    <rPh sb="4" eb="5">
      <t>ジョウ</t>
    </rPh>
    <rPh sb="5" eb="7">
      <t>カンケイ</t>
    </rPh>
    <rPh sb="10" eb="11">
      <t>ニチ</t>
    </rPh>
    <rPh sb="11" eb="13">
      <t>イナイ</t>
    </rPh>
    <rPh sb="14" eb="16">
      <t>テイシュツ</t>
    </rPh>
    <phoneticPr fontId="2"/>
  </si>
  <si>
    <t>約款第3条関係</t>
    <rPh sb="0" eb="2">
      <t>ヤッカン</t>
    </rPh>
    <rPh sb="2" eb="3">
      <t>ダイ</t>
    </rPh>
    <rPh sb="4" eb="5">
      <t>ジョウ</t>
    </rPh>
    <rPh sb="5" eb="7">
      <t>カンケイ</t>
    </rPh>
    <phoneticPr fontId="2"/>
  </si>
  <si>
    <t>約款第10条関係(契約後速やかに提出)</t>
    <rPh sb="0" eb="2">
      <t>ヤッカン</t>
    </rPh>
    <rPh sb="2" eb="3">
      <t>ダイ</t>
    </rPh>
    <rPh sb="5" eb="6">
      <t>ジョウ</t>
    </rPh>
    <rPh sb="6" eb="8">
      <t>カンケイ</t>
    </rPh>
    <rPh sb="9" eb="11">
      <t>ケイヤク</t>
    </rPh>
    <rPh sb="11" eb="12">
      <t>ゴ</t>
    </rPh>
    <rPh sb="12" eb="13">
      <t>スミ</t>
    </rPh>
    <rPh sb="16" eb="18">
      <t>テイシュツ</t>
    </rPh>
    <phoneticPr fontId="2"/>
  </si>
  <si>
    <t>工期延期届,工期短縮請求書様式関係</t>
    <rPh sb="0" eb="2">
      <t>コウキ</t>
    </rPh>
    <rPh sb="2" eb="4">
      <t>エンキ</t>
    </rPh>
    <rPh sb="4" eb="5">
      <t>トドケ</t>
    </rPh>
    <rPh sb="6" eb="8">
      <t>コウキ</t>
    </rPh>
    <rPh sb="8" eb="10">
      <t>タンシュク</t>
    </rPh>
    <rPh sb="10" eb="13">
      <t>セイキュウショ</t>
    </rPh>
    <rPh sb="13" eb="15">
      <t>ヨウシキ</t>
    </rPh>
    <rPh sb="15" eb="17">
      <t>カンケイ</t>
    </rPh>
    <phoneticPr fontId="2"/>
  </si>
  <si>
    <t>約款第35条,第35条の2,第38条関係</t>
    <rPh sb="0" eb="2">
      <t>ヤッカン</t>
    </rPh>
    <rPh sb="2" eb="3">
      <t>ダイ</t>
    </rPh>
    <rPh sb="5" eb="6">
      <t>ジョウ</t>
    </rPh>
    <rPh sb="7" eb="8">
      <t>ダイ</t>
    </rPh>
    <rPh sb="10" eb="11">
      <t>ジョウ</t>
    </rPh>
    <rPh sb="14" eb="15">
      <t>ダイ</t>
    </rPh>
    <rPh sb="17" eb="18">
      <t>ジョウ</t>
    </rPh>
    <rPh sb="18" eb="20">
      <t>カンケイ</t>
    </rPh>
    <phoneticPr fontId="2"/>
  </si>
  <si>
    <t>約款第35条の2,中間前払取扱要領関係</t>
    <rPh sb="0" eb="2">
      <t>ヤッカン</t>
    </rPh>
    <rPh sb="2" eb="3">
      <t>ダイ</t>
    </rPh>
    <rPh sb="5" eb="6">
      <t>ジョウ</t>
    </rPh>
    <rPh sb="9" eb="11">
      <t>チュウカン</t>
    </rPh>
    <rPh sb="11" eb="13">
      <t>マエバラ</t>
    </rPh>
    <rPh sb="13" eb="15">
      <t>トリアツカイ</t>
    </rPh>
    <rPh sb="15" eb="17">
      <t>ヨウリョウ</t>
    </rPh>
    <rPh sb="17" eb="19">
      <t>カンケイ</t>
    </rPh>
    <phoneticPr fontId="2"/>
  </si>
  <si>
    <t>約款第35条の2,中間前払取扱要領関係</t>
    <rPh sb="17" eb="19">
      <t>カンケイ</t>
    </rPh>
    <phoneticPr fontId="2"/>
  </si>
  <si>
    <t>着手時に提出</t>
    <rPh sb="0" eb="2">
      <t>チャクシュ</t>
    </rPh>
    <rPh sb="2" eb="3">
      <t>ジ</t>
    </rPh>
    <rPh sb="4" eb="6">
      <t>テイシュツ</t>
    </rPh>
    <phoneticPr fontId="2"/>
  </si>
  <si>
    <t>沖縄県土木建築部建設工事設計変更要領,約款第25条関係</t>
    <rPh sb="19" eb="21">
      <t>ヤッカン</t>
    </rPh>
    <rPh sb="21" eb="22">
      <t>ダイ</t>
    </rPh>
    <rPh sb="24" eb="25">
      <t>ジョウ</t>
    </rPh>
    <rPh sb="25" eb="27">
      <t>カンケイ</t>
    </rPh>
    <phoneticPr fontId="2"/>
  </si>
  <si>
    <t>第36号様式(2)</t>
    <rPh sb="0" eb="1">
      <t>ダイ</t>
    </rPh>
    <rPh sb="3" eb="4">
      <t>ゴウ</t>
    </rPh>
    <rPh sb="4" eb="6">
      <t>ヨウシキ</t>
    </rPh>
    <phoneticPr fontId="2"/>
  </si>
  <si>
    <t>第36号様式(3)</t>
    <rPh sb="0" eb="1">
      <t>ダイ</t>
    </rPh>
    <rPh sb="3" eb="4">
      <t>ゴウ</t>
    </rPh>
    <rPh sb="4" eb="6">
      <t>ヨウシキ</t>
    </rPh>
    <phoneticPr fontId="2"/>
  </si>
  <si>
    <t>第39号(2)様式</t>
    <rPh sb="0" eb="1">
      <t>ダイ</t>
    </rPh>
    <rPh sb="3" eb="4">
      <t>ゴウ</t>
    </rPh>
    <rPh sb="7" eb="9">
      <t>ヨウシキ</t>
    </rPh>
    <phoneticPr fontId="2"/>
  </si>
  <si>
    <t>第39号(3)様式</t>
    <rPh sb="0" eb="1">
      <t>ダイ</t>
    </rPh>
    <rPh sb="3" eb="4">
      <t>ゴウ</t>
    </rPh>
    <rPh sb="7" eb="9">
      <t>ヨウシキ</t>
    </rPh>
    <phoneticPr fontId="2"/>
  </si>
  <si>
    <r>
      <t>第41</t>
    </r>
    <r>
      <rPr>
        <sz val="11"/>
        <rFont val="ＭＳ Ｐ明朝"/>
        <family val="1"/>
        <charset val="128"/>
      </rPr>
      <t>号様式（国土交通省標準様式　様式-17）</t>
    </r>
    <rPh sb="0" eb="1">
      <t>ダイ</t>
    </rPh>
    <rPh sb="3" eb="4">
      <t>ゴウ</t>
    </rPh>
    <rPh sb="4" eb="6">
      <t>ヨウシキ</t>
    </rPh>
    <rPh sb="7" eb="16">
      <t>コクドコウツウショウヒョウジュンヨウシキ</t>
    </rPh>
    <rPh sb="17" eb="19">
      <t>ヨウシキ</t>
    </rPh>
    <phoneticPr fontId="4"/>
  </si>
  <si>
    <t>第40号様式（国土交通省標準様式　様式-16）</t>
    <rPh sb="0" eb="1">
      <t>ダイ</t>
    </rPh>
    <rPh sb="3" eb="4">
      <t>ゴウ</t>
    </rPh>
    <rPh sb="4" eb="6">
      <t>ヨウシキ</t>
    </rPh>
    <rPh sb="7" eb="16">
      <t>コクドコウツウショウヒョウジュンヨウシキ</t>
    </rPh>
    <rPh sb="17" eb="19">
      <t>ヨウシキ</t>
    </rPh>
    <phoneticPr fontId="4"/>
  </si>
  <si>
    <r>
      <t>第3</t>
    </r>
    <r>
      <rPr>
        <sz val="11"/>
        <rFont val="ＭＳ Ｐ明朝"/>
        <family val="1"/>
        <charset val="128"/>
      </rPr>
      <t>9</t>
    </r>
    <r>
      <rPr>
        <sz val="11"/>
        <rFont val="ＭＳ Ｐ明朝"/>
        <family val="1"/>
        <charset val="128"/>
      </rPr>
      <t>号様式(3)（国土交通省標準様式　様式-5(4)</t>
    </r>
    <rPh sb="20" eb="22">
      <t>ヨウシキ</t>
    </rPh>
    <phoneticPr fontId="14"/>
  </si>
  <si>
    <r>
      <t>第3</t>
    </r>
    <r>
      <rPr>
        <sz val="11"/>
        <rFont val="ＭＳ Ｐ明朝"/>
        <family val="1"/>
        <charset val="128"/>
      </rPr>
      <t>9</t>
    </r>
    <r>
      <rPr>
        <sz val="11"/>
        <rFont val="ＭＳ Ｐ明朝"/>
        <family val="1"/>
        <charset val="128"/>
      </rPr>
      <t>号様式(2)（国土交通省標準様式　様式-5(3)</t>
    </r>
    <rPh sb="20" eb="22">
      <t>ヨウシキ</t>
    </rPh>
    <phoneticPr fontId="14"/>
  </si>
  <si>
    <t>第39号様式（国土交通省標準様式　様式-5(2)</t>
    <rPh sb="17" eb="19">
      <t>ヨウシキ</t>
    </rPh>
    <phoneticPr fontId="14"/>
  </si>
  <si>
    <r>
      <t>第3</t>
    </r>
    <r>
      <rPr>
        <sz val="11"/>
        <rFont val="ＭＳ Ｐ明朝"/>
        <family val="1"/>
        <charset val="128"/>
      </rPr>
      <t>8</t>
    </r>
    <r>
      <rPr>
        <sz val="11"/>
        <rFont val="ＭＳ Ｐ明朝"/>
        <family val="1"/>
        <charset val="128"/>
      </rPr>
      <t>号様式（国土交通省標準様式　様式-18）</t>
    </r>
    <rPh sb="0" eb="1">
      <t>ダイ</t>
    </rPh>
    <rPh sb="3" eb="4">
      <t>ゴウ</t>
    </rPh>
    <rPh sb="4" eb="6">
      <t>ヨウシキ</t>
    </rPh>
    <rPh sb="7" eb="16">
      <t>コクドコウツウショウヒョウジュンヨウシキ</t>
    </rPh>
    <rPh sb="17" eb="19">
      <t>ヨウシキ</t>
    </rPh>
    <phoneticPr fontId="4"/>
  </si>
  <si>
    <r>
      <t>第3</t>
    </r>
    <r>
      <rPr>
        <sz val="11"/>
        <rFont val="ＭＳ Ｐ明朝"/>
        <family val="1"/>
        <charset val="128"/>
      </rPr>
      <t>7</t>
    </r>
    <r>
      <rPr>
        <sz val="11"/>
        <rFont val="ＭＳ Ｐ明朝"/>
        <family val="1"/>
        <charset val="128"/>
      </rPr>
      <t>号様式（国土交通省標準様式　様式-19）</t>
    </r>
    <rPh sb="0" eb="1">
      <t>ダイ</t>
    </rPh>
    <rPh sb="3" eb="4">
      <t>ゴウ</t>
    </rPh>
    <rPh sb="4" eb="6">
      <t>ヨウシキ</t>
    </rPh>
    <rPh sb="7" eb="16">
      <t>コクドコウツウショウヒョウジュンヨウシキ</t>
    </rPh>
    <rPh sb="17" eb="19">
      <t>ヨウシキ</t>
    </rPh>
    <phoneticPr fontId="4"/>
  </si>
  <si>
    <t>第36号様式(3)（建設工事請負契約約款第35条の２関係）</t>
    <rPh sb="0" eb="1">
      <t>ダイ</t>
    </rPh>
    <rPh sb="3" eb="4">
      <t>ゴウ</t>
    </rPh>
    <rPh sb="4" eb="6">
      <t>ヨウシキ</t>
    </rPh>
    <rPh sb="10" eb="12">
      <t>ケンセツ</t>
    </rPh>
    <rPh sb="12" eb="14">
      <t>コウジ</t>
    </rPh>
    <rPh sb="14" eb="16">
      <t>ウケオイ</t>
    </rPh>
    <rPh sb="16" eb="18">
      <t>ケイヤク</t>
    </rPh>
    <rPh sb="18" eb="20">
      <t>ヤッカン</t>
    </rPh>
    <rPh sb="20" eb="21">
      <t>ダイ</t>
    </rPh>
    <rPh sb="23" eb="24">
      <t>ジョウ</t>
    </rPh>
    <rPh sb="26" eb="28">
      <t>カンケイ</t>
    </rPh>
    <phoneticPr fontId="4"/>
  </si>
  <si>
    <t>第36号様式(2)（建設工事請負契約約款第35条の２関係）</t>
    <rPh sb="0" eb="1">
      <t>ダイ</t>
    </rPh>
    <rPh sb="3" eb="4">
      <t>ゴウ</t>
    </rPh>
    <rPh sb="4" eb="6">
      <t>ヨウシキ</t>
    </rPh>
    <rPh sb="10" eb="12">
      <t>ケンセツ</t>
    </rPh>
    <rPh sb="12" eb="14">
      <t>コウジ</t>
    </rPh>
    <rPh sb="14" eb="16">
      <t>ウケオイ</t>
    </rPh>
    <rPh sb="16" eb="18">
      <t>ケイヤク</t>
    </rPh>
    <rPh sb="18" eb="20">
      <t>ヤッカン</t>
    </rPh>
    <rPh sb="20" eb="21">
      <t>ダイ</t>
    </rPh>
    <rPh sb="23" eb="24">
      <t>ジョウ</t>
    </rPh>
    <rPh sb="26" eb="28">
      <t>カンケイ</t>
    </rPh>
    <phoneticPr fontId="4"/>
  </si>
  <si>
    <t>第36号様式（国土交通省標準様式　様式-15）</t>
    <rPh sb="0" eb="1">
      <t>ダイ</t>
    </rPh>
    <rPh sb="3" eb="4">
      <t>ゴウ</t>
    </rPh>
    <rPh sb="4" eb="6">
      <t>ヨウシキ</t>
    </rPh>
    <rPh sb="7" eb="16">
      <t>コクドコウツウショウヒョウジュンヨウシキ</t>
    </rPh>
    <rPh sb="17" eb="19">
      <t>ヨウシキ</t>
    </rPh>
    <phoneticPr fontId="4"/>
  </si>
  <si>
    <r>
      <t>第35</t>
    </r>
    <r>
      <rPr>
        <sz val="11"/>
        <rFont val="ＭＳ Ｐ明朝"/>
        <family val="1"/>
        <charset val="128"/>
      </rPr>
      <t>号様式（国土交通省標準様式　様式-22）</t>
    </r>
    <rPh sb="0" eb="1">
      <t>ダイ</t>
    </rPh>
    <rPh sb="3" eb="4">
      <t>ゴウ</t>
    </rPh>
    <rPh sb="4" eb="6">
      <t>ヨウシキ</t>
    </rPh>
    <rPh sb="7" eb="16">
      <t>コクドコウツウショウヒョウジュンヨウシキ</t>
    </rPh>
    <rPh sb="17" eb="19">
      <t>ヨウシキ</t>
    </rPh>
    <phoneticPr fontId="4"/>
  </si>
  <si>
    <t>（商号）</t>
    <rPh sb="1" eb="3">
      <t>ショウゴウ</t>
    </rPh>
    <phoneticPr fontId="2"/>
  </si>
  <si>
    <t>振込金融機関名</t>
    <phoneticPr fontId="2"/>
  </si>
  <si>
    <t>銀行（金庫）</t>
    <rPh sb="0" eb="2">
      <t>ギンコウ</t>
    </rPh>
    <rPh sb="3" eb="5">
      <t>キンコ</t>
    </rPh>
    <phoneticPr fontId="99"/>
  </si>
  <si>
    <t>支店</t>
    <rPh sb="0" eb="2">
      <t>シテン</t>
    </rPh>
    <phoneticPr fontId="99"/>
  </si>
  <si>
    <t>4．</t>
    <phoneticPr fontId="12"/>
  </si>
  <si>
    <t>出来高部分払方式の前払金を請求する場合は別様式を使用すること。</t>
    <rPh sb="0" eb="3">
      <t>デキダカ</t>
    </rPh>
    <rPh sb="3" eb="5">
      <t>ブブン</t>
    </rPh>
    <rPh sb="5" eb="6">
      <t>バラ</t>
    </rPh>
    <rPh sb="6" eb="8">
      <t>ホウシキ</t>
    </rPh>
    <rPh sb="9" eb="11">
      <t>マエバラ</t>
    </rPh>
    <rPh sb="11" eb="12">
      <t>キン</t>
    </rPh>
    <rPh sb="13" eb="15">
      <t>セイキュウ</t>
    </rPh>
    <rPh sb="17" eb="19">
      <t>バアイ</t>
    </rPh>
    <rPh sb="20" eb="21">
      <t>ベツ</t>
    </rPh>
    <rPh sb="21" eb="23">
      <t>ヨウシキ</t>
    </rPh>
    <rPh sb="24" eb="26">
      <t>シヨウ</t>
    </rPh>
    <phoneticPr fontId="99"/>
  </si>
  <si>
    <t>担当者　（氏名）</t>
    <rPh sb="0" eb="3">
      <t>タントウシャ</t>
    </rPh>
    <rPh sb="5" eb="7">
      <t>シメイ</t>
    </rPh>
    <phoneticPr fontId="2"/>
  </si>
  <si>
    <t>（電話番号）</t>
    <rPh sb="1" eb="3">
      <t>デンワ</t>
    </rPh>
    <rPh sb="3" eb="5">
      <t>バンゴウ</t>
    </rPh>
    <phoneticPr fontId="2"/>
  </si>
  <si>
    <t>（E-Mail）</t>
    <phoneticPr fontId="2"/>
  </si>
  <si>
    <t>　令和５年11月22日付、総財第399号にて総務部長より通知のあった「会計書類における押印見直しについて」</t>
    <rPh sb="1" eb="3">
      <t>レイワ</t>
    </rPh>
    <rPh sb="4" eb="5">
      <t>ネン</t>
    </rPh>
    <rPh sb="7" eb="8">
      <t>ガツ</t>
    </rPh>
    <rPh sb="10" eb="11">
      <t>ニチ</t>
    </rPh>
    <rPh sb="11" eb="12">
      <t>ツ</t>
    </rPh>
    <rPh sb="13" eb="14">
      <t>ソウ</t>
    </rPh>
    <rPh sb="14" eb="15">
      <t>ザイ</t>
    </rPh>
    <rPh sb="15" eb="16">
      <t>ダイ</t>
    </rPh>
    <rPh sb="19" eb="20">
      <t>ゴウ</t>
    </rPh>
    <rPh sb="22" eb="24">
      <t>ソウム</t>
    </rPh>
    <rPh sb="24" eb="26">
      <t>ブチョウ</t>
    </rPh>
    <rPh sb="28" eb="30">
      <t>ツウチ</t>
    </rPh>
    <rPh sb="35" eb="37">
      <t>カイケイ</t>
    </rPh>
    <rPh sb="37" eb="39">
      <t>ショルイ</t>
    </rPh>
    <rPh sb="43" eb="45">
      <t>オウイン</t>
    </rPh>
    <rPh sb="45" eb="47">
      <t>ミナオ</t>
    </rPh>
    <phoneticPr fontId="2"/>
  </si>
  <si>
    <t>を確認のうえ、各所属において責任を持って受理すること。</t>
    <rPh sb="1" eb="3">
      <t>カクニン</t>
    </rPh>
    <rPh sb="7" eb="8">
      <t>カク</t>
    </rPh>
    <rPh sb="8" eb="10">
      <t>ショゾク</t>
    </rPh>
    <rPh sb="14" eb="16">
      <t>セキニン</t>
    </rPh>
    <rPh sb="17" eb="18">
      <t>モ</t>
    </rPh>
    <rPh sb="20" eb="22">
      <t>ジュリ</t>
    </rPh>
    <phoneticPr fontId="2"/>
  </si>
  <si>
    <t>※発注者要確認</t>
    <rPh sb="1" eb="4">
      <t>ハッチュウシャ</t>
    </rPh>
    <rPh sb="4" eb="7">
      <t>ヨウカクニン</t>
    </rPh>
    <phoneticPr fontId="2"/>
  </si>
  <si>
    <t>工事監督要領第25条関係</t>
    <rPh sb="0" eb="2">
      <t>コウジ</t>
    </rPh>
    <rPh sb="2" eb="4">
      <t>カントク</t>
    </rPh>
    <rPh sb="4" eb="6">
      <t>ヨウリョウ</t>
    </rPh>
    <rPh sb="6" eb="7">
      <t>ダイ</t>
    </rPh>
    <rPh sb="9" eb="10">
      <t>ジョウ</t>
    </rPh>
    <rPh sb="10" eb="12">
      <t>カンケイ</t>
    </rPh>
    <phoneticPr fontId="2"/>
  </si>
  <si>
    <t>工事監督要領第10条関係</t>
    <rPh sb="0" eb="2">
      <t>コウジ</t>
    </rPh>
    <rPh sb="2" eb="4">
      <t>カントク</t>
    </rPh>
    <rPh sb="4" eb="6">
      <t>ヨウリョウ</t>
    </rPh>
    <rPh sb="6" eb="7">
      <t>ダイ</t>
    </rPh>
    <rPh sb="9" eb="10">
      <t>ジョウ</t>
    </rPh>
    <rPh sb="10" eb="12">
      <t>カンケイ</t>
    </rPh>
    <phoneticPr fontId="2"/>
  </si>
  <si>
    <t>工事監督要領第24条関係</t>
    <rPh sb="0" eb="2">
      <t>コウジ</t>
    </rPh>
    <rPh sb="2" eb="4">
      <t>カントク</t>
    </rPh>
    <rPh sb="4" eb="6">
      <t>ヨウリョウ</t>
    </rPh>
    <rPh sb="6" eb="7">
      <t>ダイ</t>
    </rPh>
    <rPh sb="9" eb="10">
      <t>ジョウ</t>
    </rPh>
    <rPh sb="10" eb="12">
      <t>カンケイ</t>
    </rPh>
    <phoneticPr fontId="2"/>
  </si>
  <si>
    <t>引継所様式関係</t>
    <rPh sb="0" eb="2">
      <t>ヒキツギ</t>
    </rPh>
    <rPh sb="2" eb="3">
      <t>ショ</t>
    </rPh>
    <rPh sb="3" eb="5">
      <t>ヨウシキ</t>
    </rPh>
    <rPh sb="5" eb="7">
      <t>カンケイ</t>
    </rPh>
    <phoneticPr fontId="2"/>
  </si>
  <si>
    <t>土木工事共通仕様書1-1-1-42(原則1ヶ月以内に提出)</t>
    <rPh sb="0" eb="2">
      <t>ドボク</t>
    </rPh>
    <rPh sb="2" eb="4">
      <t>コウジ</t>
    </rPh>
    <rPh sb="4" eb="6">
      <t>キョウツウ</t>
    </rPh>
    <rPh sb="6" eb="9">
      <t>シヨウショ</t>
    </rPh>
    <rPh sb="18" eb="20">
      <t>ゲンソク</t>
    </rPh>
    <rPh sb="22" eb="23">
      <t>ゲツ</t>
    </rPh>
    <rPh sb="23" eb="25">
      <t>イナイ</t>
    </rPh>
    <rPh sb="26" eb="28">
      <t>テイシュツ</t>
    </rPh>
    <phoneticPr fontId="2"/>
  </si>
  <si>
    <t>土木工事共通仕様書1-1-1-19(施工計画書に含めて提出)</t>
    <rPh sb="0" eb="2">
      <t>ドボク</t>
    </rPh>
    <rPh sb="2" eb="4">
      <t>コウジ</t>
    </rPh>
    <rPh sb="4" eb="6">
      <t>キョウツウ</t>
    </rPh>
    <rPh sb="6" eb="9">
      <t>シヨウショ</t>
    </rPh>
    <rPh sb="18" eb="20">
      <t>セコウ</t>
    </rPh>
    <rPh sb="20" eb="22">
      <t>ケイカク</t>
    </rPh>
    <rPh sb="22" eb="23">
      <t>ショ</t>
    </rPh>
    <rPh sb="24" eb="25">
      <t>フク</t>
    </rPh>
    <rPh sb="27" eb="29">
      <t>テイシュツ</t>
    </rPh>
    <phoneticPr fontId="2"/>
  </si>
  <si>
    <t>土木工事共通仕様書3-1-1-6</t>
    <rPh sb="0" eb="2">
      <t>ドボク</t>
    </rPh>
    <rPh sb="2" eb="4">
      <t>コウジ</t>
    </rPh>
    <rPh sb="4" eb="6">
      <t>キョウツウ</t>
    </rPh>
    <rPh sb="6" eb="9">
      <t>シヨウショ</t>
    </rPh>
    <phoneticPr fontId="2"/>
  </si>
  <si>
    <t>土木工事共通仕様書3-1-1-10</t>
    <rPh sb="0" eb="2">
      <t>ドボク</t>
    </rPh>
    <rPh sb="2" eb="4">
      <t>コウジ</t>
    </rPh>
    <rPh sb="4" eb="6">
      <t>キョウツウ</t>
    </rPh>
    <rPh sb="6" eb="9">
      <t>シヨウショ</t>
    </rPh>
    <phoneticPr fontId="2"/>
  </si>
  <si>
    <t>土木工事共通仕様書3-1-1-4</t>
    <rPh sb="0" eb="2">
      <t>ドボク</t>
    </rPh>
    <rPh sb="2" eb="4">
      <t>コウジ</t>
    </rPh>
    <rPh sb="4" eb="6">
      <t>キョウツウ</t>
    </rPh>
    <rPh sb="6" eb="9">
      <t>シヨウショ</t>
    </rPh>
    <phoneticPr fontId="2"/>
  </si>
  <si>
    <t>土木工事共通仕様書1-1-1-18</t>
    <rPh sb="0" eb="2">
      <t>ドボク</t>
    </rPh>
    <rPh sb="2" eb="4">
      <t>コウジ</t>
    </rPh>
    <rPh sb="4" eb="6">
      <t>キョウツウ</t>
    </rPh>
    <rPh sb="6" eb="9">
      <t>シヨウショ</t>
    </rPh>
    <phoneticPr fontId="2"/>
  </si>
  <si>
    <t>土木工事共通仕様書1-1-1-19(工事完了後速やかに提出)</t>
    <rPh sb="0" eb="2">
      <t>ドボク</t>
    </rPh>
    <rPh sb="2" eb="4">
      <t>コウジ</t>
    </rPh>
    <rPh sb="4" eb="6">
      <t>キョウツウ</t>
    </rPh>
    <rPh sb="6" eb="9">
      <t>シヨウショ</t>
    </rPh>
    <rPh sb="18" eb="20">
      <t>コウジ</t>
    </rPh>
    <rPh sb="20" eb="22">
      <t>カンリョウ</t>
    </rPh>
    <rPh sb="22" eb="23">
      <t>ゴ</t>
    </rPh>
    <rPh sb="23" eb="24">
      <t>スミ</t>
    </rPh>
    <rPh sb="27" eb="29">
      <t>テイシュツ</t>
    </rPh>
    <phoneticPr fontId="2"/>
  </si>
  <si>
    <t>土木工事共通仕様書1-1-1-19(工事完了後速やかに提出)</t>
    <phoneticPr fontId="2"/>
  </si>
  <si>
    <t>土木工事共通仕様書1-1-1-23</t>
    <rPh sb="0" eb="2">
      <t>ドボク</t>
    </rPh>
    <rPh sb="2" eb="4">
      <t>コウジ</t>
    </rPh>
    <rPh sb="4" eb="6">
      <t>キョウツウ</t>
    </rPh>
    <rPh sb="6" eb="9">
      <t>シヨウショ</t>
    </rPh>
    <phoneticPr fontId="2"/>
  </si>
  <si>
    <t>工事等事故報告要領関係</t>
    <rPh sb="0" eb="2">
      <t>コウジ</t>
    </rPh>
    <rPh sb="2" eb="3">
      <t>トウ</t>
    </rPh>
    <rPh sb="3" eb="5">
      <t>ジコ</t>
    </rPh>
    <rPh sb="5" eb="7">
      <t>ホウコク</t>
    </rPh>
    <rPh sb="7" eb="9">
      <t>ヨウリョウ</t>
    </rPh>
    <rPh sb="9" eb="11">
      <t>カンケイ</t>
    </rPh>
    <phoneticPr fontId="2"/>
  </si>
  <si>
    <t>契約時配布「工事施工に当たっての留意事項」(契約後1ヶ月以内に提出)</t>
    <rPh sb="0" eb="2">
      <t>ケイヤク</t>
    </rPh>
    <rPh sb="2" eb="3">
      <t>ジ</t>
    </rPh>
    <rPh sb="3" eb="5">
      <t>ハイフ</t>
    </rPh>
    <rPh sb="6" eb="8">
      <t>コウジ</t>
    </rPh>
    <rPh sb="8" eb="10">
      <t>セコウ</t>
    </rPh>
    <rPh sb="11" eb="12">
      <t>アタ</t>
    </rPh>
    <rPh sb="16" eb="18">
      <t>リュウイ</t>
    </rPh>
    <rPh sb="18" eb="20">
      <t>ジコウ</t>
    </rPh>
    <rPh sb="22" eb="24">
      <t>ケイヤク</t>
    </rPh>
    <rPh sb="24" eb="25">
      <t>ゴ</t>
    </rPh>
    <rPh sb="27" eb="28">
      <t>ゲツ</t>
    </rPh>
    <rPh sb="28" eb="30">
      <t>イナイ</t>
    </rPh>
    <rPh sb="31" eb="33">
      <t>テイシュツ</t>
    </rPh>
    <phoneticPr fontId="2"/>
  </si>
  <si>
    <t>契約時配布「工事施工に当たっての留意事項」</t>
    <rPh sb="0" eb="2">
      <t>ケイヤク</t>
    </rPh>
    <rPh sb="2" eb="3">
      <t>ジ</t>
    </rPh>
    <rPh sb="3" eb="5">
      <t>ハイフ</t>
    </rPh>
    <rPh sb="6" eb="8">
      <t>コウジ</t>
    </rPh>
    <rPh sb="8" eb="10">
      <t>セコウ</t>
    </rPh>
    <rPh sb="11" eb="12">
      <t>アタ</t>
    </rPh>
    <rPh sb="16" eb="18">
      <t>リュウイ</t>
    </rPh>
    <rPh sb="18" eb="20">
      <t>ジコウ</t>
    </rPh>
    <phoneticPr fontId="2"/>
  </si>
  <si>
    <r>
      <t>添付書類（すべて</t>
    </r>
    <r>
      <rPr>
        <b/>
        <sz val="11"/>
        <rFont val="ＭＳ Ｐ明朝"/>
        <family val="1"/>
        <charset val="128"/>
      </rPr>
      <t>Ａ４</t>
    </r>
    <r>
      <rPr>
        <sz val="11"/>
        <rFont val="ＭＳ Ｐ明朝"/>
        <family val="1"/>
        <charset val="128"/>
      </rPr>
      <t>サイズで、提出部数は</t>
    </r>
    <r>
      <rPr>
        <b/>
        <sz val="11"/>
        <rFont val="ＭＳ Ｐ明朝"/>
        <family val="1"/>
        <charset val="128"/>
      </rPr>
      <t>１部</t>
    </r>
    <r>
      <rPr>
        <sz val="11"/>
        <rFont val="ＭＳ Ｐ明朝"/>
        <family val="1"/>
        <charset val="128"/>
      </rPr>
      <t>とする。）</t>
    </r>
    <rPh sb="0" eb="2">
      <t>テンプ</t>
    </rPh>
    <rPh sb="2" eb="4">
      <t>ショルイ</t>
    </rPh>
    <rPh sb="15" eb="17">
      <t>テイシュツ</t>
    </rPh>
    <rPh sb="17" eb="19">
      <t>ブスウ</t>
    </rPh>
    <rPh sb="21" eb="22">
      <t>ブ</t>
    </rPh>
    <phoneticPr fontId="2"/>
  </si>
  <si>
    <r>
      <t>　　　　　　　　　　　　　　　</t>
    </r>
    <r>
      <rPr>
        <sz val="11"/>
        <rFont val="ＭＳ Ｐ明朝"/>
        <family val="1"/>
        <charset val="128"/>
      </rPr>
      <t>の技能士を下記のとおり定めたので通知します。</t>
    </r>
    <phoneticPr fontId="4"/>
  </si>
  <si>
    <r>
      <t>添付書類（すべて</t>
    </r>
    <r>
      <rPr>
        <b/>
        <sz val="11"/>
        <rFont val="ＭＳ Ｐ明朝"/>
        <family val="1"/>
        <charset val="128"/>
      </rPr>
      <t>Ａ４</t>
    </r>
    <r>
      <rPr>
        <sz val="11"/>
        <rFont val="ＭＳ Ｐ明朝"/>
        <family val="1"/>
        <charset val="128"/>
      </rPr>
      <t>サイズとし、提出部数は</t>
    </r>
    <r>
      <rPr>
        <b/>
        <sz val="11"/>
        <rFont val="ＭＳ Ｐ明朝"/>
        <family val="1"/>
        <charset val="128"/>
      </rPr>
      <t>１部</t>
    </r>
    <r>
      <rPr>
        <sz val="11"/>
        <rFont val="ＭＳ Ｐ明朝"/>
        <family val="1"/>
        <charset val="128"/>
      </rPr>
      <t>とする。）</t>
    </r>
    <rPh sb="0" eb="2">
      <t>テンプ</t>
    </rPh>
    <rPh sb="2" eb="4">
      <t>ショルイ</t>
    </rPh>
    <rPh sb="16" eb="18">
      <t>テイシュツ</t>
    </rPh>
    <rPh sb="18" eb="20">
      <t>ブスウ</t>
    </rPh>
    <rPh sb="22" eb="23">
      <t>ブ</t>
    </rPh>
    <phoneticPr fontId="2"/>
  </si>
  <si>
    <t>所属名</t>
    <rPh sb="0" eb="2">
      <t>ショゾク</t>
    </rPh>
    <rPh sb="2" eb="3">
      <t>メイ</t>
    </rPh>
    <phoneticPr fontId="2"/>
  </si>
  <si>
    <t>担当者名</t>
    <rPh sb="0" eb="3">
      <t>タントウシャ</t>
    </rPh>
    <rPh sb="3" eb="4">
      <t>メイ</t>
    </rPh>
    <phoneticPr fontId="2"/>
  </si>
  <si>
    <t>電話番号</t>
    <rPh sb="0" eb="2">
      <t>デンワ</t>
    </rPh>
    <rPh sb="2" eb="4">
      <t>バンゴウ</t>
    </rPh>
    <phoneticPr fontId="2"/>
  </si>
  <si>
    <t>技術　一郎</t>
    <rPh sb="0" eb="2">
      <t>ギジュツ</t>
    </rPh>
    <rPh sb="3" eb="5">
      <t>イチロウ</t>
    </rPh>
    <phoneticPr fontId="2"/>
  </si>
  <si>
    <t>○○○土木事務所</t>
    <rPh sb="3" eb="5">
      <t>ドボク</t>
    </rPh>
    <rPh sb="5" eb="8">
      <t>ジムショ</t>
    </rPh>
    <phoneticPr fontId="2"/>
  </si>
  <si>
    <t>　×××××班</t>
    <phoneticPr fontId="2"/>
  </si>
  <si>
    <t>０００－１１１－２２２２</t>
    <phoneticPr fontId="2"/>
  </si>
  <si>
    <r>
      <rPr>
        <b/>
        <sz val="10"/>
        <color indexed="53"/>
        <rFont val="ＭＳ Ｐ明朝"/>
        <family val="1"/>
        <charset val="128"/>
      </rPr>
      <t>変更</t>
    </r>
    <r>
      <rPr>
        <b/>
        <sz val="10"/>
        <rFont val="ＭＳ Ｐ明朝"/>
        <family val="1"/>
        <charset val="128"/>
      </rPr>
      <t>があった場合</t>
    </r>
    <r>
      <rPr>
        <sz val="10"/>
        <rFont val="ＭＳ Ｐ明朝"/>
        <family val="1"/>
        <charset val="128"/>
      </rPr>
      <t>、(発注者(知事）、受注者の代表者、現場代理人、工期・請負代金等）</t>
    </r>
    <r>
      <rPr>
        <sz val="10"/>
        <color indexed="10"/>
        <rFont val="ＭＳ Ｐ明朝"/>
        <family val="1"/>
        <charset val="128"/>
      </rPr>
      <t>新たにエクセルファイルを作成</t>
    </r>
    <r>
      <rPr>
        <sz val="10"/>
        <rFont val="ＭＳ Ｐ明朝"/>
        <family val="1"/>
        <charset val="128"/>
      </rPr>
      <t>してください。)</t>
    </r>
    <rPh sb="0" eb="2">
      <t>ヘンコウ</t>
    </rPh>
    <rPh sb="6" eb="8">
      <t>バアイ</t>
    </rPh>
    <rPh sb="10" eb="13">
      <t>ハッチュウシャ</t>
    </rPh>
    <rPh sb="14" eb="16">
      <t>チジ</t>
    </rPh>
    <rPh sb="18" eb="21">
      <t>ジュチュウシャ</t>
    </rPh>
    <rPh sb="22" eb="25">
      <t>ダイヒョウシャ</t>
    </rPh>
    <rPh sb="26" eb="28">
      <t>ゲンバ</t>
    </rPh>
    <rPh sb="28" eb="31">
      <t>ダイリニン</t>
    </rPh>
    <rPh sb="32" eb="34">
      <t>コウキ</t>
    </rPh>
    <rPh sb="35" eb="37">
      <t>ウケオイ</t>
    </rPh>
    <rPh sb="37" eb="39">
      <t>ダイキン</t>
    </rPh>
    <rPh sb="39" eb="40">
      <t>トウ</t>
    </rPh>
    <rPh sb="41" eb="42">
      <t>アラ</t>
    </rPh>
    <rPh sb="53" eb="55">
      <t>サクセイ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</si>
</sst>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6" formatCode="&quot;¥&quot;#,##0;[Red]&quot;¥&quot;\-#,##0"/>
    <numFmt numFmtId="176" formatCode="[$-411]ggge&quot;年&quot;m&quot;月&quot;d&quot;日&quot;;@"/>
    <numFmt numFmtId="177" formatCode="0.0_ "/>
    <numFmt numFmtId="178" formatCode="0.0&quot;    m3&quot;"/>
    <numFmt numFmtId="179" formatCode="&quot;第&quot;#,##0&quot;号代価表&quot;"/>
    <numFmt numFmtId="180" formatCode="[$-411]ge\.m\.d;@"/>
    <numFmt numFmtId="181" formatCode="[DBNum3][$-411]0"/>
    <numFmt numFmtId="182" formatCode="[DBNum3][$-411]#,##0&quot;円&quot;"/>
    <numFmt numFmtId="183" formatCode="#,##0_);[Red]\(#,##0\)"/>
    <numFmt numFmtId="184" formatCode="[DBNum3]&quot;第&quot;[$-411]0&quot;号&quot;"/>
    <numFmt numFmtId="185" formatCode="0_ "/>
    <numFmt numFmtId="186" formatCode="General&quot;年&quot;"/>
    <numFmt numFmtId="187" formatCode="General&quot;月から&quot;"/>
    <numFmt numFmtId="188" formatCode="General&quot;月まで&quot;"/>
    <numFmt numFmtId="189" formatCode="\([$-411]ggge&quot;年&quot;m&quot;月分）&quot;"/>
    <numFmt numFmtId="190" formatCode="[DBNum3][$-411]0&quot;円&quot;"/>
    <numFmt numFmtId="191" formatCode="&quot;至&quot;\ \ [$-411]ggge&quot;年&quot;m&quot;月&quot;d&quot;日&quot;;@"/>
    <numFmt numFmtId="192" formatCode="[DBNum3]&quot;自&quot;\ \ [$-411]ggge&quot;年&quot;m&quot;月&quot;d&quot;日&quot;;@"/>
    <numFmt numFmtId="193" formatCode="[DBNum3]&quot;至&quot;\ \ [$-411]ggge&quot;年&quot;m&quot;月&quot;d&quot;日&quot;;@"/>
    <numFmt numFmtId="194" formatCode="&quot;自&quot;\ \ [$-411]ggge&quot;年&quot;m&quot;月&quot;d&quot;日&quot;;@"/>
    <numFmt numFmtId="195" formatCode="[$-411]ggge&quot;年&quot;m&quot;月&quot;d&quot;日より&quot;;@"/>
    <numFmt numFmtId="196" formatCode="[DBNum3][$-411]ggge&quot;年&quot;m&quot;月&quot;d&quot;日&quot;;@"/>
    <numFmt numFmtId="197" formatCode="[DBNum3]ggge&quot;年&quot;m&quot;月&quot;d&quot;日&quot;;@"/>
    <numFmt numFmtId="198" formatCode="#,##0;&quot;▲&quot;#,##0"/>
    <numFmt numFmtId="199" formatCode="#,##0;&quot;▲ &quot;#,##0"/>
    <numFmt numFmtId="200" formatCode="&quot;¥&quot;\ #,##0_ "/>
    <numFmt numFmtId="201" formatCode="[$-411]ggge\ &quot;年&quot;m&quot;月&quot;d&quot;日&quot;"/>
    <numFmt numFmtId="202" formatCode="&quot;¥&quot;#,##0_);[Red]\(&quot;¥&quot;#,##0\)"/>
    <numFmt numFmtId="203" formatCode="0.0%"/>
  </numFmts>
  <fonts count="141">
    <font>
      <sz val="11"/>
      <name val="ＭＳ Ｐ明朝"/>
      <family val="1"/>
      <charset val="128"/>
    </font>
    <font>
      <sz val="11"/>
      <name val="ＭＳ Ｐ明朝"/>
      <family val="1"/>
      <charset val="128"/>
    </font>
    <font>
      <sz val="6"/>
      <name val="ＭＳ Ｐ明朝"/>
      <family val="1"/>
      <charset val="128"/>
    </font>
    <font>
      <sz val="11"/>
      <name val="ＭＳ Ｐゴシック"/>
      <family val="3"/>
      <charset val="128"/>
    </font>
    <font>
      <sz val="6"/>
      <name val="ＭＳ Ｐゴシック"/>
      <family val="3"/>
      <charset val="128"/>
    </font>
    <font>
      <sz val="10"/>
      <name val="ＭＳ Ｐゴシック"/>
      <family val="3"/>
      <charset val="128"/>
    </font>
    <font>
      <sz val="10"/>
      <name val="ＭＳ Ｐ明朝"/>
      <family val="1"/>
      <charset val="128"/>
    </font>
    <font>
      <b/>
      <sz val="9"/>
      <name val="ＭＳ Ｐゴシック"/>
      <family val="3"/>
      <charset val="128"/>
    </font>
    <font>
      <sz val="9"/>
      <name val="ＭＳ Ｐ明朝"/>
      <family val="1"/>
      <charset val="128"/>
    </font>
    <font>
      <sz val="11"/>
      <name val="明朝"/>
      <family val="1"/>
      <charset val="128"/>
    </font>
    <font>
      <sz val="6"/>
      <name val="明朝"/>
      <family val="1"/>
      <charset val="128"/>
    </font>
    <font>
      <sz val="10"/>
      <name val="ＭＳ 明朝"/>
      <family val="1"/>
      <charset val="128"/>
    </font>
    <font>
      <sz val="11"/>
      <name val="ＭＳ 明朝"/>
      <family val="1"/>
      <charset val="128"/>
    </font>
    <font>
      <sz val="6"/>
      <name val="明朝"/>
      <family val="1"/>
      <charset val="128"/>
    </font>
    <font>
      <sz val="6"/>
      <name val="ＭＳ 明朝"/>
      <family val="1"/>
      <charset val="128"/>
    </font>
    <font>
      <sz val="18"/>
      <name val="ＭＳ 明朝"/>
      <family val="1"/>
      <charset val="128"/>
    </font>
    <font>
      <sz val="11"/>
      <color indexed="8"/>
      <name val="ＭＳ Ｐゴシック"/>
      <family val="3"/>
      <charset val="128"/>
    </font>
    <font>
      <sz val="12"/>
      <name val="ＭＳ 明朝"/>
      <family val="1"/>
      <charset val="128"/>
    </font>
    <font>
      <b/>
      <sz val="11"/>
      <color indexed="10"/>
      <name val="ＭＳ Ｐゴシック"/>
      <family val="3"/>
      <charset val="128"/>
    </font>
    <font>
      <sz val="9"/>
      <name val="Times New Roman"/>
      <family val="1"/>
    </font>
    <font>
      <b/>
      <sz val="12"/>
      <name val="Arial"/>
      <family val="2"/>
    </font>
    <font>
      <sz val="10"/>
      <name val="Arial"/>
      <family val="2"/>
    </font>
    <font>
      <sz val="8"/>
      <color indexed="16"/>
      <name val="Century Schoolbook"/>
      <family val="1"/>
    </font>
    <font>
      <b/>
      <i/>
      <sz val="10"/>
      <name val="Times New Roman"/>
      <family val="1"/>
    </font>
    <font>
      <b/>
      <sz val="9"/>
      <name val="Times New Roman"/>
      <family val="1"/>
    </font>
    <font>
      <sz val="14"/>
      <name val="ＭＳ 明朝"/>
      <family val="1"/>
      <charset val="128"/>
    </font>
    <font>
      <b/>
      <sz val="12"/>
      <color indexed="10"/>
      <name val="ＭＳ Ｐゴシック"/>
      <family val="3"/>
      <charset val="128"/>
    </font>
    <font>
      <sz val="6"/>
      <name val="ＭＳ Ｐゴシック"/>
      <family val="3"/>
      <charset val="128"/>
    </font>
    <font>
      <b/>
      <sz val="12"/>
      <name val="MS P ゴシック"/>
      <family val="3"/>
      <charset val="128"/>
    </font>
    <font>
      <sz val="12"/>
      <name val="ＤＨＰ平成明朝体W3"/>
      <family val="1"/>
      <charset val="128"/>
    </font>
    <font>
      <sz val="16"/>
      <name val="ＤＨＰ平成明朝体W3"/>
      <family val="1"/>
      <charset val="128"/>
    </font>
    <font>
      <sz val="10"/>
      <name val="ＤＨＰ平成明朝体W3"/>
      <family val="1"/>
      <charset val="128"/>
    </font>
    <font>
      <sz val="11"/>
      <name val="ＤＨＰ平成明朝体W3"/>
      <family val="1"/>
      <charset val="128"/>
    </font>
    <font>
      <sz val="9"/>
      <name val="ＤＨＰ平成明朝体W3"/>
      <family val="1"/>
      <charset val="128"/>
    </font>
    <font>
      <sz val="6"/>
      <name val="ＤＨＰ平成明朝体W3"/>
      <family val="1"/>
      <charset val="128"/>
    </font>
    <font>
      <sz val="8"/>
      <name val="ＤＨＰ平成明朝体W3"/>
      <family val="1"/>
      <charset val="128"/>
    </font>
    <font>
      <sz val="11"/>
      <name val="ＭＳ ゴシック"/>
      <family val="3"/>
      <charset val="128"/>
    </font>
    <font>
      <sz val="6"/>
      <name val="ＭＳ ゴシック"/>
      <family val="3"/>
      <charset val="128"/>
    </font>
    <font>
      <sz val="9"/>
      <color indexed="10"/>
      <name val="ＭＳ Ｐゴシック"/>
      <family val="3"/>
      <charset val="128"/>
    </font>
    <font>
      <sz val="11"/>
      <color indexed="8"/>
      <name val="ＭＳ Ｐ明朝"/>
      <family val="1"/>
      <charset val="128"/>
    </font>
    <font>
      <b/>
      <sz val="11"/>
      <name val="ＭＳ Ｐ明朝"/>
      <family val="1"/>
      <charset val="128"/>
    </font>
    <font>
      <sz val="11"/>
      <color indexed="10"/>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Ｐゴシック"/>
      <family val="3"/>
      <charset val="128"/>
    </font>
    <font>
      <sz val="9"/>
      <color indexed="32"/>
      <name val="ＭＳ Ｐゴシック"/>
      <family val="3"/>
      <charset val="128"/>
    </font>
    <font>
      <sz val="11"/>
      <name val="ＤＦ平成明朝体W3"/>
      <family val="1"/>
      <charset val="128"/>
    </font>
    <font>
      <sz val="12"/>
      <name val="ＤＦ平成明朝体W3"/>
      <family val="1"/>
      <charset val="128"/>
    </font>
    <font>
      <sz val="14"/>
      <name val="ＤＦ平成明朝体W3"/>
      <family val="1"/>
      <charset val="128"/>
    </font>
    <font>
      <sz val="10.5"/>
      <color indexed="8"/>
      <name val="ＭＳ Ｐゴシック"/>
      <family val="3"/>
      <charset val="128"/>
      <scheme val="minor"/>
    </font>
    <font>
      <sz val="10.5"/>
      <color indexed="9"/>
      <name val="ＭＳ Ｐゴシック"/>
      <family val="3"/>
      <charset val="128"/>
      <scheme val="minor"/>
    </font>
    <font>
      <b/>
      <sz val="18"/>
      <color theme="3"/>
      <name val="ＭＳ Ｐゴシック"/>
      <family val="3"/>
      <charset val="128"/>
    </font>
    <font>
      <b/>
      <sz val="10.5"/>
      <color indexed="9"/>
      <name val="ＭＳ Ｐゴシック"/>
      <family val="3"/>
      <charset val="128"/>
      <scheme val="minor"/>
    </font>
    <font>
      <sz val="10.5"/>
      <color rgb="FF9C6500"/>
      <name val="ＭＳ Ｐゴシック"/>
      <family val="3"/>
      <charset val="128"/>
      <scheme val="minor"/>
    </font>
    <font>
      <sz val="10.5"/>
      <color rgb="FFFA7D00"/>
      <name val="ＭＳ Ｐゴシック"/>
      <family val="3"/>
      <charset val="128"/>
      <scheme val="minor"/>
    </font>
    <font>
      <sz val="10.5"/>
      <color rgb="FF9C0006"/>
      <name val="ＭＳ Ｐゴシック"/>
      <family val="3"/>
      <charset val="128"/>
      <scheme val="minor"/>
    </font>
    <font>
      <b/>
      <sz val="10.5"/>
      <color rgb="FFFA7D00"/>
      <name val="ＭＳ Ｐゴシック"/>
      <family val="3"/>
      <charset val="128"/>
      <scheme val="minor"/>
    </font>
    <font>
      <sz val="10.5"/>
      <color indexed="10"/>
      <name val="ＭＳ Ｐゴシック"/>
      <family val="3"/>
      <charset val="128"/>
      <scheme val="minor"/>
    </font>
    <font>
      <sz val="11"/>
      <color indexed="8"/>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0.5"/>
      <color indexed="8"/>
      <name val="ＭＳ Ｐゴシック"/>
      <family val="3"/>
      <charset val="128"/>
      <scheme val="minor"/>
    </font>
    <font>
      <b/>
      <sz val="10.5"/>
      <color rgb="FF3F3F3F"/>
      <name val="ＭＳ Ｐゴシック"/>
      <family val="3"/>
      <charset val="128"/>
      <scheme val="minor"/>
    </font>
    <font>
      <i/>
      <sz val="10.5"/>
      <color rgb="FF7F7F7F"/>
      <name val="ＭＳ Ｐゴシック"/>
      <family val="3"/>
      <charset val="128"/>
      <scheme val="minor"/>
    </font>
    <font>
      <sz val="10.5"/>
      <color rgb="FF3F3F76"/>
      <name val="ＭＳ Ｐゴシック"/>
      <family val="3"/>
      <charset val="128"/>
      <scheme val="minor"/>
    </font>
    <font>
      <sz val="10.5"/>
      <color rgb="FF006100"/>
      <name val="ＭＳ Ｐゴシック"/>
      <family val="3"/>
      <charset val="128"/>
      <scheme val="minor"/>
    </font>
    <font>
      <b/>
      <sz val="11"/>
      <color rgb="FFFF0000"/>
      <name val="ＭＳ Ｐ明朝"/>
      <family val="1"/>
      <charset val="128"/>
    </font>
    <font>
      <sz val="11"/>
      <color rgb="FFFF0000"/>
      <name val="ＭＳ Ｐ明朝"/>
      <family val="1"/>
      <charset val="128"/>
    </font>
    <font>
      <sz val="9"/>
      <name val="MS UI Gothic"/>
      <family val="3"/>
      <charset val="128"/>
    </font>
    <font>
      <sz val="11"/>
      <color theme="1"/>
      <name val="ＭＳ Ｐゴシック"/>
      <family val="3"/>
      <charset val="128"/>
      <scheme val="minor"/>
    </font>
    <font>
      <sz val="6"/>
      <name val="明朝"/>
      <family val="3"/>
      <charset val="128"/>
    </font>
    <font>
      <sz val="9"/>
      <name val="ＭＳ 明朝"/>
      <family val="1"/>
      <charset val="128"/>
    </font>
    <font>
      <sz val="14"/>
      <name val="明朝"/>
      <family val="1"/>
      <charset val="128"/>
    </font>
    <font>
      <strike/>
      <sz val="11"/>
      <name val="ＭＳ Ｐ明朝"/>
      <family val="1"/>
      <charset val="128"/>
    </font>
    <font>
      <sz val="12"/>
      <name val="ＭＳ Ｐ明朝"/>
      <family val="1"/>
      <charset val="128"/>
    </font>
    <font>
      <sz val="16"/>
      <name val="ＭＳ 明朝"/>
      <family val="1"/>
      <charset val="128"/>
    </font>
    <font>
      <sz val="10.5"/>
      <color rgb="FF000000"/>
      <name val="ＭＳ Ｐ明朝"/>
      <family val="1"/>
      <charset val="128"/>
    </font>
    <font>
      <sz val="14"/>
      <color rgb="FF000000"/>
      <name val="ＭＳ Ｐ明朝"/>
      <family val="1"/>
      <charset val="128"/>
    </font>
    <font>
      <sz val="28"/>
      <name val="ＭＳ 明朝"/>
      <family val="1"/>
      <charset val="128"/>
    </font>
    <font>
      <b/>
      <sz val="18"/>
      <color indexed="10"/>
      <name val="ＭＳ 明朝"/>
      <family val="1"/>
      <charset val="128"/>
    </font>
    <font>
      <strike/>
      <sz val="14"/>
      <name val="ＭＳ 明朝"/>
      <family val="1"/>
      <charset val="128"/>
    </font>
    <font>
      <sz val="14"/>
      <color indexed="10"/>
      <name val="ＭＳ 明朝"/>
      <family val="1"/>
      <charset val="128"/>
    </font>
    <font>
      <sz val="16"/>
      <color indexed="12"/>
      <name val="ＭＳ 明朝"/>
      <family val="1"/>
      <charset val="128"/>
    </font>
    <font>
      <sz val="14"/>
      <name val="ＭＳ Ｐ明朝"/>
      <family val="1"/>
      <charset val="128"/>
    </font>
    <font>
      <sz val="16"/>
      <name val="ＭＳ Ｐ明朝"/>
      <family val="1"/>
      <charset val="128"/>
    </font>
    <font>
      <sz val="22"/>
      <name val="ＭＳ Ｐ明朝"/>
      <family val="1"/>
      <charset val="128"/>
    </font>
    <font>
      <sz val="18"/>
      <name val="ＭＳ Ｐ明朝"/>
      <family val="1"/>
      <charset val="128"/>
    </font>
    <font>
      <b/>
      <sz val="14"/>
      <name val="ＭＳ Ｐ明朝"/>
      <family val="1"/>
      <charset val="128"/>
    </font>
    <font>
      <sz val="9.5"/>
      <name val="ＭＳ Ｐ明朝"/>
      <family val="1"/>
      <charset val="128"/>
    </font>
    <font>
      <sz val="9"/>
      <color indexed="8"/>
      <name val="ＭＳ Ｐ明朝"/>
      <family val="1"/>
      <charset val="128"/>
    </font>
    <font>
      <sz val="10.5"/>
      <name val="ＭＳ Ｐ明朝"/>
      <family val="1"/>
      <charset val="128"/>
    </font>
    <font>
      <strike/>
      <sz val="16"/>
      <name val="ＭＳ Ｐ明朝"/>
      <family val="1"/>
      <charset val="128"/>
    </font>
    <font>
      <b/>
      <sz val="9"/>
      <name val="ＭＳ Ｐ明朝"/>
      <family val="1"/>
      <charset val="128"/>
    </font>
    <font>
      <sz val="8"/>
      <name val="ＭＳ Ｐ明朝"/>
      <family val="1"/>
      <charset val="128"/>
    </font>
    <font>
      <sz val="14"/>
      <color indexed="8"/>
      <name val="ＭＳ Ｐ明朝"/>
      <family val="1"/>
      <charset val="128"/>
    </font>
    <font>
      <strike/>
      <sz val="14"/>
      <color indexed="8"/>
      <name val="ＭＳ Ｐ明朝"/>
      <family val="1"/>
      <charset val="128"/>
    </font>
    <font>
      <strike/>
      <sz val="11"/>
      <color indexed="8"/>
      <name val="ＭＳ Ｐ明朝"/>
      <family val="1"/>
      <charset val="128"/>
    </font>
    <font>
      <vertAlign val="superscript"/>
      <sz val="11"/>
      <name val="ＭＳ Ｐ明朝"/>
      <family val="1"/>
      <charset val="128"/>
    </font>
    <font>
      <sz val="6"/>
      <name val="ＭＳ Ｐゴシック"/>
      <family val="3"/>
      <charset val="128"/>
      <scheme val="minor"/>
    </font>
    <font>
      <sz val="18"/>
      <color rgb="FFFF0000"/>
      <name val="ＭＳ Ｐ明朝"/>
      <family val="1"/>
      <charset val="128"/>
    </font>
    <font>
      <sz val="10"/>
      <color rgb="FF000000"/>
      <name val="Times New Roman"/>
      <family val="1"/>
    </font>
    <font>
      <sz val="9"/>
      <color rgb="FFFF0000"/>
      <name val="ＭＳ Ｐ明朝"/>
      <family val="1"/>
      <charset val="128"/>
    </font>
    <font>
      <u/>
      <sz val="11"/>
      <color rgb="FFFF0000"/>
      <name val="ＭＳ Ｐ明朝"/>
      <family val="1"/>
      <charset val="128"/>
    </font>
    <font>
      <u/>
      <sz val="8"/>
      <color rgb="FFFF0000"/>
      <name val="ＭＳ Ｐ明朝"/>
      <family val="1"/>
      <charset val="128"/>
    </font>
    <font>
      <b/>
      <sz val="12"/>
      <name val="ＭＳ Ｐ明朝"/>
      <family val="1"/>
      <charset val="128"/>
    </font>
    <font>
      <b/>
      <sz val="18"/>
      <name val="ＭＳ Ｐ明朝"/>
      <family val="1"/>
      <charset val="128"/>
    </font>
    <font>
      <sz val="9"/>
      <color theme="1"/>
      <name val="ＭＳ Ｐ明朝"/>
      <family val="1"/>
      <charset val="128"/>
    </font>
    <font>
      <strike/>
      <sz val="9"/>
      <color theme="1"/>
      <name val="ＭＳ Ｐ明朝"/>
      <family val="1"/>
      <charset val="128"/>
    </font>
    <font>
      <sz val="8"/>
      <color theme="1"/>
      <name val="ＭＳ Ｐ明朝"/>
      <family val="1"/>
      <charset val="128"/>
    </font>
    <font>
      <u/>
      <sz val="8"/>
      <color theme="1"/>
      <name val="ＭＳ Ｐ明朝"/>
      <family val="1"/>
      <charset val="128"/>
    </font>
    <font>
      <u/>
      <sz val="9"/>
      <color theme="1"/>
      <name val="ＭＳ Ｐ明朝"/>
      <family val="1"/>
      <charset val="128"/>
    </font>
    <font>
      <strike/>
      <sz val="9"/>
      <color rgb="FFFF0000"/>
      <name val="ＭＳ Ｐ明朝"/>
      <family val="1"/>
      <charset val="128"/>
    </font>
    <font>
      <sz val="20"/>
      <name val="ＭＳ Ｐ明朝"/>
      <family val="1"/>
      <charset val="128"/>
    </font>
    <font>
      <b/>
      <sz val="16"/>
      <name val="ＭＳ Ｐ明朝"/>
      <family val="1"/>
      <charset val="128"/>
    </font>
    <font>
      <sz val="6.5"/>
      <name val="ＭＳ Ｐ明朝"/>
      <family val="1"/>
      <charset val="128"/>
    </font>
    <font>
      <sz val="16"/>
      <color indexed="8"/>
      <name val="ＭＳ Ｐ明朝"/>
      <family val="1"/>
      <charset val="128"/>
    </font>
    <font>
      <u/>
      <sz val="11"/>
      <name val="ＭＳ Ｐ明朝"/>
      <family val="1"/>
      <charset val="128"/>
    </font>
    <font>
      <sz val="17"/>
      <name val="ＭＳ Ｐ明朝"/>
      <family val="1"/>
      <charset val="128"/>
    </font>
    <font>
      <u/>
      <sz val="12"/>
      <name val="ＭＳ Ｐ明朝"/>
      <family val="1"/>
      <charset val="128"/>
    </font>
    <font>
      <u/>
      <sz val="9"/>
      <color rgb="FFFF0000"/>
      <name val="ＭＳ Ｐ明朝"/>
      <family val="1"/>
      <charset val="128"/>
    </font>
    <font>
      <sz val="10"/>
      <color rgb="FF000000"/>
      <name val="ＭＳ Ｐ明朝"/>
      <family val="1"/>
      <charset val="128"/>
    </font>
    <font>
      <sz val="11"/>
      <color rgb="FF000000"/>
      <name val="ＭＳ Ｐ明朝"/>
      <family val="1"/>
      <charset val="128"/>
    </font>
    <font>
      <sz val="16"/>
      <color rgb="FF000000"/>
      <name val="ＭＳ Ｐ明朝"/>
      <family val="1"/>
      <charset val="128"/>
    </font>
    <font>
      <sz val="20"/>
      <color rgb="FF000000"/>
      <name val="ＭＳ Ｐ明朝"/>
      <family val="1"/>
      <charset val="128"/>
    </font>
    <font>
      <u/>
      <sz val="14"/>
      <name val="ＭＳ Ｐ明朝"/>
      <family val="1"/>
      <charset val="128"/>
    </font>
    <font>
      <strike/>
      <sz val="10"/>
      <name val="ＭＳ Ｐ明朝"/>
      <family val="1"/>
      <charset val="128"/>
    </font>
    <font>
      <strike/>
      <u/>
      <sz val="14"/>
      <name val="ＭＳ Ｐ明朝"/>
      <family val="1"/>
      <charset val="128"/>
    </font>
    <font>
      <b/>
      <u/>
      <sz val="11"/>
      <name val="ＭＳ Ｐ明朝"/>
      <family val="1"/>
      <charset val="128"/>
    </font>
    <font>
      <sz val="12"/>
      <color indexed="8"/>
      <name val="ＭＳ Ｐ明朝"/>
      <family val="1"/>
      <charset val="128"/>
    </font>
    <font>
      <b/>
      <sz val="12"/>
      <color indexed="8"/>
      <name val="ＭＳ Ｐ明朝"/>
      <family val="1"/>
      <charset val="128"/>
    </font>
    <font>
      <sz val="10.5"/>
      <color indexed="8"/>
      <name val="ＭＳ Ｐ明朝"/>
      <family val="1"/>
      <charset val="128"/>
    </font>
    <font>
      <u/>
      <sz val="11"/>
      <color indexed="8"/>
      <name val="ＭＳ Ｐ明朝"/>
      <family val="1"/>
      <charset val="128"/>
    </font>
    <font>
      <b/>
      <sz val="9"/>
      <color indexed="81"/>
      <name val="MS P ゴシック"/>
      <family val="3"/>
      <charset val="128"/>
    </font>
    <font>
      <b/>
      <u/>
      <sz val="11"/>
      <color rgb="FFFF0000"/>
      <name val="ＭＳ Ｐ明朝"/>
      <family val="1"/>
      <charset val="128"/>
    </font>
    <font>
      <b/>
      <sz val="10"/>
      <color rgb="FFFF0000"/>
      <name val="ＭＳ Ｐ明朝"/>
      <family val="1"/>
      <charset val="128"/>
    </font>
    <font>
      <b/>
      <sz val="10"/>
      <color indexed="53"/>
      <name val="ＭＳ Ｐ明朝"/>
      <family val="1"/>
      <charset val="128"/>
    </font>
    <font>
      <b/>
      <sz val="10"/>
      <name val="ＭＳ Ｐ明朝"/>
      <family val="1"/>
      <charset val="128"/>
    </font>
    <font>
      <sz val="10"/>
      <color indexed="10"/>
      <name val="ＭＳ Ｐ明朝"/>
      <family val="1"/>
      <charset val="128"/>
    </font>
    <font>
      <sz val="10"/>
      <color rgb="FFFF0000"/>
      <name val="ＭＳ Ｐ明朝"/>
      <family val="1"/>
      <charset val="128"/>
    </font>
    <font>
      <sz val="10"/>
      <color indexed="8"/>
      <name val="ＭＳ 明朝"/>
      <family val="1"/>
      <charset val="128"/>
    </font>
  </fonts>
  <fills count="41">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s>
  <borders count="247">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hair">
        <color indexed="64"/>
      </bottom>
      <diagonal/>
    </border>
    <border>
      <left style="thin">
        <color indexed="64"/>
      </left>
      <right/>
      <top/>
      <bottom style="hair">
        <color indexed="64"/>
      </bottom>
      <diagonal/>
    </border>
    <border>
      <left style="dotted">
        <color indexed="64"/>
      </left>
      <right style="dotted">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tted">
        <color indexed="64"/>
      </left>
      <right style="dotted">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tted">
        <color indexed="64"/>
      </left>
      <right style="dotted">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diagonalDown="1">
      <left style="thin">
        <color indexed="64"/>
      </left>
      <right/>
      <top style="thin">
        <color indexed="64"/>
      </top>
      <bottom/>
      <diagonal style="thin">
        <color indexed="64"/>
      </diagonal>
    </border>
    <border diagonalDown="1">
      <left/>
      <right style="thin">
        <color indexed="64"/>
      </right>
      <top/>
      <bottom style="thin">
        <color indexed="64"/>
      </bottom>
      <diagonal style="thin">
        <color indexed="64"/>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hair">
        <color indexed="64"/>
      </top>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hair">
        <color indexed="64"/>
      </right>
      <top style="hair">
        <color indexed="64"/>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top/>
      <bottom style="double">
        <color indexed="64"/>
      </bottom>
      <diagonal/>
    </border>
    <border>
      <left/>
      <right style="medium">
        <color indexed="64"/>
      </right>
      <top/>
      <bottom style="double">
        <color indexed="64"/>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double">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top style="thin">
        <color indexed="64"/>
      </top>
      <bottom/>
      <diagonal/>
    </border>
    <border>
      <left style="hair">
        <color indexed="64"/>
      </left>
      <right style="hair">
        <color indexed="64"/>
      </right>
      <top/>
      <bottom/>
      <diagonal/>
    </border>
    <border>
      <left style="hair">
        <color indexed="64"/>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style="thin">
        <color theme="0" tint="-0.14996795556505021"/>
      </right>
      <top/>
      <bottom/>
      <diagonal/>
    </border>
    <border>
      <left style="thin">
        <color theme="0" tint="-0.14996795556505021"/>
      </left>
      <right/>
      <top/>
      <bottom/>
      <diagonal/>
    </border>
    <border>
      <left/>
      <right/>
      <top style="thin">
        <color theme="0" tint="-0.24994659260841701"/>
      </top>
      <bottom/>
      <diagonal/>
    </border>
    <border>
      <left/>
      <right/>
      <top style="hair">
        <color indexed="64"/>
      </top>
      <bottom/>
      <diagonal/>
    </border>
    <border>
      <left/>
      <right style="hair">
        <color indexed="64"/>
      </right>
      <top/>
      <bottom style="hair">
        <color indexed="64"/>
      </bottom>
      <diagonal/>
    </border>
    <border>
      <left style="hair">
        <color indexed="64"/>
      </left>
      <right/>
      <top/>
      <bottom style="hair">
        <color indexed="64"/>
      </bottom>
      <diagonal/>
    </border>
    <border>
      <left/>
      <right style="hair">
        <color indexed="64"/>
      </right>
      <top/>
      <bottom/>
      <diagonal/>
    </border>
    <border>
      <left style="hair">
        <color indexed="64"/>
      </left>
      <right style="thin">
        <color indexed="64"/>
      </right>
      <top/>
      <bottom style="hair">
        <color indexed="64"/>
      </bottom>
      <diagonal/>
    </border>
    <border>
      <left/>
      <right style="hair">
        <color indexed="64"/>
      </right>
      <top style="hair">
        <color indexed="64"/>
      </top>
      <bottom/>
      <diagonal/>
    </border>
    <border>
      <left style="thin">
        <color indexed="64"/>
      </left>
      <right/>
      <top style="hair">
        <color indexed="64"/>
      </top>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right/>
      <top/>
      <bottom style="dashed">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hair">
        <color indexed="64"/>
      </right>
      <top style="dotted">
        <color indexed="64"/>
      </top>
      <bottom/>
      <diagonal/>
    </border>
    <border>
      <left style="hair">
        <color indexed="64"/>
      </left>
      <right/>
      <top style="dotted">
        <color indexed="64"/>
      </top>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ck">
        <color indexed="64"/>
      </left>
      <right style="thick">
        <color indexed="64"/>
      </right>
      <top style="medium">
        <color indexed="64"/>
      </top>
      <bottom/>
      <diagonal/>
    </border>
    <border>
      <left style="thick">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ck">
        <color indexed="64"/>
      </left>
      <right style="thick">
        <color indexed="64"/>
      </right>
      <top/>
      <bottom/>
      <diagonal/>
    </border>
    <border>
      <left style="thick">
        <color indexed="64"/>
      </left>
      <right/>
      <top style="thin">
        <color indexed="64"/>
      </top>
      <bottom/>
      <diagonal/>
    </border>
    <border>
      <left style="hair">
        <color indexed="64"/>
      </left>
      <right style="medium">
        <color indexed="64"/>
      </right>
      <top style="thin">
        <color indexed="64"/>
      </top>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hair">
        <color indexed="64"/>
      </left>
      <right style="medium">
        <color indexed="64"/>
      </right>
      <top/>
      <bottom/>
      <diagonal/>
    </border>
    <border>
      <left style="medium">
        <color indexed="64"/>
      </left>
      <right/>
      <top/>
      <bottom style="thin">
        <color indexed="64"/>
      </bottom>
      <diagonal/>
    </border>
    <border>
      <left/>
      <right style="thick">
        <color indexed="64"/>
      </right>
      <top/>
      <bottom style="thin">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bottom style="thick">
        <color indexed="64"/>
      </bottom>
      <diagonal/>
    </border>
    <border>
      <left style="hair">
        <color indexed="64"/>
      </left>
      <right style="medium">
        <color indexed="64"/>
      </right>
      <top/>
      <bottom style="thick">
        <color indexed="64"/>
      </bottom>
      <diagonal/>
    </border>
    <border>
      <left style="medium">
        <color indexed="64"/>
      </left>
      <right/>
      <top/>
      <bottom style="thick">
        <color indexed="64"/>
      </bottom>
      <diagonal/>
    </border>
    <border>
      <left style="hair">
        <color indexed="64"/>
      </left>
      <right style="hair">
        <color indexed="64"/>
      </right>
      <top/>
      <bottom style="thick">
        <color indexed="64"/>
      </bottom>
      <diagonal/>
    </border>
    <border>
      <left/>
      <right style="thick">
        <color indexed="64"/>
      </right>
      <top/>
      <bottom style="thick">
        <color indexed="64"/>
      </bottom>
      <diagonal/>
    </border>
    <border>
      <left/>
      <right style="medium">
        <color indexed="64"/>
      </right>
      <top/>
      <bottom style="thick">
        <color indexed="64"/>
      </bottom>
      <diagonal/>
    </border>
    <border>
      <left style="medium">
        <color indexed="64"/>
      </left>
      <right style="medium">
        <color indexed="64"/>
      </right>
      <top/>
      <bottom/>
      <diagonal/>
    </border>
    <border>
      <left style="thick">
        <color indexed="64"/>
      </left>
      <right style="thick">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medium">
        <color indexed="64"/>
      </right>
      <top style="thick">
        <color indexed="64"/>
      </top>
      <bottom/>
      <diagonal/>
    </border>
    <border>
      <left style="medium">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right/>
      <top style="thick">
        <color indexed="64"/>
      </top>
      <bottom style="thin">
        <color indexed="64"/>
      </bottom>
      <diagonal/>
    </border>
    <border>
      <left style="thin">
        <color indexed="64"/>
      </left>
      <right/>
      <top style="thick">
        <color indexed="64"/>
      </top>
      <bottom style="thin">
        <color indexed="64"/>
      </bottom>
      <diagonal/>
    </border>
    <border>
      <left style="thick">
        <color indexed="64"/>
      </left>
      <right style="thick">
        <color indexed="64"/>
      </right>
      <top style="thick">
        <color indexed="64"/>
      </top>
      <bottom style="thin">
        <color indexed="64"/>
      </bottom>
      <diagonal/>
    </border>
    <border>
      <left style="thick">
        <color indexed="64"/>
      </left>
      <right/>
      <top style="thick">
        <color indexed="64"/>
      </top>
      <bottom style="thin">
        <color indexed="64"/>
      </bottom>
      <diagonal/>
    </border>
    <border>
      <left style="hair">
        <color indexed="64"/>
      </left>
      <right style="medium">
        <color indexed="64"/>
      </right>
      <top style="thick">
        <color indexed="64"/>
      </top>
      <bottom style="thin">
        <color indexed="64"/>
      </bottom>
      <diagonal/>
    </border>
    <border>
      <left style="medium">
        <color indexed="64"/>
      </left>
      <right/>
      <top style="thick">
        <color indexed="64"/>
      </top>
      <bottom style="thin">
        <color indexed="64"/>
      </bottom>
      <diagonal/>
    </border>
    <border>
      <left style="hair">
        <color indexed="64"/>
      </left>
      <right style="hair">
        <color indexed="64"/>
      </right>
      <top style="thick">
        <color indexed="64"/>
      </top>
      <bottom style="thin">
        <color indexed="64"/>
      </bottom>
      <diagonal/>
    </border>
    <border>
      <left/>
      <right style="thick">
        <color indexed="64"/>
      </right>
      <top style="thick">
        <color indexed="64"/>
      </top>
      <bottom style="thin">
        <color indexed="64"/>
      </bottom>
      <diagonal/>
    </border>
    <border>
      <left/>
      <right style="medium">
        <color indexed="64"/>
      </right>
      <top style="thick">
        <color indexed="64"/>
      </top>
      <bottom style="thin">
        <color indexed="64"/>
      </bottom>
      <diagonal/>
    </border>
    <border>
      <left style="thick">
        <color indexed="64"/>
      </left>
      <right/>
      <top/>
      <bottom style="thin">
        <color indexed="64"/>
      </bottom>
      <diagonal/>
    </border>
    <border>
      <left style="hair">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thick">
        <color indexed="64"/>
      </right>
      <top style="thin">
        <color indexed="64"/>
      </top>
      <bottom style="medium">
        <color indexed="64"/>
      </bottom>
      <diagonal/>
    </border>
    <border>
      <left style="thick">
        <color rgb="FF000000"/>
      </left>
      <right style="medium">
        <color indexed="64"/>
      </right>
      <top/>
      <bottom/>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right style="medium">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medium">
        <color indexed="64"/>
      </right>
      <top/>
      <bottom style="thin">
        <color indexed="64"/>
      </bottom>
      <diagonal style="thin">
        <color indexed="64"/>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Down="1">
      <left style="medium">
        <color indexed="64"/>
      </left>
      <right/>
      <top style="thin">
        <color indexed="64"/>
      </top>
      <bottom/>
      <diagonal style="thin">
        <color indexed="64"/>
      </diagonal>
    </border>
    <border diagonalDown="1">
      <left style="medium">
        <color indexed="64"/>
      </left>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right/>
      <top style="medium">
        <color indexed="64"/>
      </top>
      <bottom style="dotted">
        <color indexed="64"/>
      </bottom>
      <diagonal/>
    </border>
    <border>
      <left style="hair">
        <color indexed="64"/>
      </left>
      <right style="thin">
        <color indexed="64"/>
      </right>
      <top/>
      <bottom/>
      <diagonal/>
    </border>
    <border>
      <left style="thin">
        <color indexed="64"/>
      </left>
      <right style="hair">
        <color indexed="64"/>
      </right>
      <top/>
      <bottom style="hair">
        <color indexed="64"/>
      </bottom>
      <diagonal/>
    </border>
    <border>
      <left style="medium">
        <color indexed="64"/>
      </left>
      <right style="medium">
        <color indexed="64"/>
      </right>
      <top style="medium">
        <color indexed="64"/>
      </top>
      <bottom style="medium">
        <color indexed="64"/>
      </bottom>
      <diagonal/>
    </border>
    <border>
      <left/>
      <right/>
      <top/>
      <bottom style="slantDashDot">
        <color auto="1"/>
      </bottom>
      <diagonal/>
    </border>
  </borders>
  <cellStyleXfs count="98">
    <xf numFmtId="0" fontId="0" fillId="0" borderId="0"/>
    <xf numFmtId="0" fontId="49" fillId="7" borderId="0" applyNumberFormat="0" applyBorder="0" applyAlignment="0" applyProtection="0">
      <alignment vertical="center"/>
    </xf>
    <xf numFmtId="0" fontId="49" fillId="8"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1" borderId="0" applyNumberFormat="0" applyBorder="0" applyAlignment="0" applyProtection="0">
      <alignment vertical="center"/>
    </xf>
    <xf numFmtId="0" fontId="49" fillId="12"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50" fillId="19" borderId="0" applyNumberFormat="0" applyBorder="0" applyAlignment="0" applyProtection="0">
      <alignment vertical="center"/>
    </xf>
    <xf numFmtId="0" fontId="50" fillId="20" borderId="0" applyNumberFormat="0" applyBorder="0" applyAlignment="0" applyProtection="0">
      <alignment vertical="center"/>
    </xf>
    <xf numFmtId="0" fontId="50" fillId="21" borderId="0" applyNumberFormat="0" applyBorder="0" applyAlignment="0" applyProtection="0">
      <alignment vertical="center"/>
    </xf>
    <xf numFmtId="0" fontId="50" fillId="22" borderId="0" applyNumberFormat="0" applyBorder="0" applyAlignment="0" applyProtection="0">
      <alignment vertical="center"/>
    </xf>
    <xf numFmtId="0" fontId="50" fillId="23" borderId="0" applyNumberFormat="0" applyBorder="0" applyAlignment="0" applyProtection="0">
      <alignment vertical="center"/>
    </xf>
    <xf numFmtId="0" fontId="50" fillId="24" borderId="0" applyNumberFormat="0" applyBorder="0" applyAlignment="0" applyProtection="0">
      <alignment vertical="center"/>
    </xf>
    <xf numFmtId="178" fontId="3" fillId="0" borderId="0" applyFill="0" applyBorder="0" applyAlignment="0"/>
    <xf numFmtId="0" fontId="19" fillId="0" borderId="0">
      <alignment horizontal="left"/>
    </xf>
    <xf numFmtId="0" fontId="20" fillId="0" borderId="1" applyNumberFormat="0" applyAlignment="0" applyProtection="0">
      <alignment horizontal="left" vertical="center"/>
    </xf>
    <xf numFmtId="0" fontId="20" fillId="0" borderId="2">
      <alignment horizontal="left" vertical="center"/>
    </xf>
    <xf numFmtId="0" fontId="21" fillId="0" borderId="0"/>
    <xf numFmtId="4" fontId="19" fillId="0" borderId="0">
      <alignment horizontal="right"/>
    </xf>
    <xf numFmtId="4" fontId="22" fillId="0" borderId="0">
      <alignment horizontal="right"/>
    </xf>
    <xf numFmtId="0" fontId="23" fillId="0" borderId="0">
      <alignment horizontal="left"/>
    </xf>
    <xf numFmtId="0" fontId="24" fillId="0" borderId="0">
      <alignment horizontal="center"/>
    </xf>
    <xf numFmtId="0" fontId="50" fillId="25" borderId="0" applyNumberFormat="0" applyBorder="0" applyAlignment="0" applyProtection="0">
      <alignment vertical="center"/>
    </xf>
    <xf numFmtId="0" fontId="50" fillId="26" borderId="0" applyNumberFormat="0" applyBorder="0" applyAlignment="0" applyProtection="0">
      <alignment vertical="center"/>
    </xf>
    <xf numFmtId="0" fontId="50" fillId="27" borderId="0" applyNumberFormat="0" applyBorder="0" applyAlignment="0" applyProtection="0">
      <alignment vertical="center"/>
    </xf>
    <xf numFmtId="0" fontId="50" fillId="28" borderId="0" applyNumberFormat="0" applyBorder="0" applyAlignment="0" applyProtection="0">
      <alignment vertical="center"/>
    </xf>
    <xf numFmtId="0" fontId="50" fillId="29" borderId="0" applyNumberFormat="0" applyBorder="0" applyAlignment="0" applyProtection="0">
      <alignment vertical="center"/>
    </xf>
    <xf numFmtId="0" fontId="50" fillId="30" borderId="0" applyNumberFormat="0" applyBorder="0" applyAlignment="0" applyProtection="0">
      <alignment vertical="center"/>
    </xf>
    <xf numFmtId="0" fontId="51" fillId="0" borderId="0" applyNumberFormat="0" applyFill="0" applyBorder="0" applyAlignment="0" applyProtection="0">
      <alignment vertical="center"/>
    </xf>
    <xf numFmtId="0" fontId="52" fillId="31" borderId="123" applyNumberFormat="0" applyAlignment="0" applyProtection="0">
      <alignment vertical="center"/>
    </xf>
    <xf numFmtId="0" fontId="53" fillId="32" borderId="0" applyNumberFormat="0" applyBorder="0" applyAlignment="0" applyProtection="0">
      <alignment vertical="center"/>
    </xf>
    <xf numFmtId="0" fontId="1" fillId="4" borderId="124" applyNumberFormat="0" applyFont="0" applyAlignment="0" applyProtection="0">
      <alignment vertical="center"/>
    </xf>
    <xf numFmtId="0" fontId="54" fillId="0" borderId="125" applyNumberFormat="0" applyFill="0" applyAlignment="0" applyProtection="0">
      <alignment vertical="center"/>
    </xf>
    <xf numFmtId="0" fontId="55" fillId="33" borderId="0" applyNumberFormat="0" applyBorder="0" applyAlignment="0" applyProtection="0">
      <alignment vertical="center"/>
    </xf>
    <xf numFmtId="0" fontId="56" fillId="34" borderId="126" applyNumberFormat="0" applyAlignment="0" applyProtection="0">
      <alignment vertical="center"/>
    </xf>
    <xf numFmtId="0" fontId="57" fillId="0" borderId="0" applyNumberFormat="0" applyFill="0" applyBorder="0" applyAlignment="0" applyProtection="0">
      <alignment vertical="center"/>
    </xf>
    <xf numFmtId="38" fontId="1" fillId="0" borderId="0" applyFont="0" applyFill="0" applyBorder="0" applyAlignment="0" applyProtection="0">
      <alignment vertical="center"/>
    </xf>
    <xf numFmtId="179" fontId="3" fillId="0" borderId="0">
      <protection locked="0"/>
    </xf>
    <xf numFmtId="38" fontId="3" fillId="0" borderId="0" applyFont="0" applyFill="0" applyBorder="0" applyAlignment="0" applyProtection="0"/>
    <xf numFmtId="38" fontId="11" fillId="0" borderId="0" applyFont="0" applyFill="0" applyBorder="0" applyAlignment="0" applyProtection="0">
      <alignment vertical="center"/>
    </xf>
    <xf numFmtId="38" fontId="58" fillId="0" borderId="0" applyFill="0" applyBorder="0" applyAlignment="0" applyProtection="0">
      <alignment vertical="center"/>
    </xf>
    <xf numFmtId="38" fontId="58" fillId="0" borderId="0" applyFill="0" applyBorder="0" applyAlignment="0" applyProtection="0">
      <alignment vertical="center"/>
    </xf>
    <xf numFmtId="38" fontId="16" fillId="0" borderId="0" applyFont="0" applyFill="0" applyBorder="0" applyAlignment="0" applyProtection="0">
      <alignment vertical="center"/>
    </xf>
    <xf numFmtId="0" fontId="59" fillId="0" borderId="127" applyNumberFormat="0" applyFill="0" applyAlignment="0" applyProtection="0">
      <alignment vertical="center"/>
    </xf>
    <xf numFmtId="0" fontId="60" fillId="0" borderId="128" applyNumberFormat="0" applyFill="0" applyAlignment="0" applyProtection="0">
      <alignment vertical="center"/>
    </xf>
    <xf numFmtId="0" fontId="61" fillId="0" borderId="129" applyNumberFormat="0" applyFill="0" applyAlignment="0" applyProtection="0">
      <alignment vertical="center"/>
    </xf>
    <xf numFmtId="0" fontId="61" fillId="0" borderId="0" applyNumberFormat="0" applyFill="0" applyBorder="0" applyAlignment="0" applyProtection="0">
      <alignment vertical="center"/>
    </xf>
    <xf numFmtId="0" fontId="62" fillId="0" borderId="130" applyNumberFormat="0" applyFill="0" applyAlignment="0" applyProtection="0">
      <alignment vertical="center"/>
    </xf>
    <xf numFmtId="0" fontId="63" fillId="34" borderId="131" applyNumberFormat="0" applyAlignment="0" applyProtection="0">
      <alignment vertical="center"/>
    </xf>
    <xf numFmtId="0" fontId="64" fillId="0" borderId="0" applyNumberFormat="0" applyFill="0" applyBorder="0" applyAlignment="0" applyProtection="0">
      <alignment vertical="center"/>
    </xf>
    <xf numFmtId="6" fontId="3" fillId="0" borderId="0" applyFont="0" applyFill="0" applyBorder="0" applyAlignment="0" applyProtection="0"/>
    <xf numFmtId="6" fontId="58" fillId="0" borderId="0" applyFill="0" applyBorder="0" applyAlignment="0" applyProtection="0">
      <alignment vertical="center"/>
    </xf>
    <xf numFmtId="6" fontId="58" fillId="0" borderId="0" applyFill="0" applyBorder="0" applyAlignment="0" applyProtection="0">
      <alignment vertical="center"/>
    </xf>
    <xf numFmtId="0" fontId="65" fillId="2" borderId="126" applyNumberFormat="0" applyAlignment="0" applyProtection="0">
      <alignment vertical="center"/>
    </xf>
    <xf numFmtId="0" fontId="3" fillId="0" borderId="0">
      <alignment vertical="center"/>
    </xf>
    <xf numFmtId="0" fontId="58" fillId="0" borderId="0">
      <alignment vertical="center"/>
    </xf>
    <xf numFmtId="0" fontId="58" fillId="0" borderId="0">
      <alignment vertical="center"/>
    </xf>
    <xf numFmtId="0" fontId="3" fillId="0" borderId="0"/>
    <xf numFmtId="0" fontId="11" fillId="0" borderId="0">
      <alignment vertical="center"/>
    </xf>
    <xf numFmtId="0" fontId="58" fillId="0" borderId="0">
      <alignment vertical="center"/>
    </xf>
    <xf numFmtId="0" fontId="58"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36" fillId="0" borderId="0">
      <alignment vertical="center"/>
    </xf>
    <xf numFmtId="0" fontId="3" fillId="0" borderId="0">
      <alignment vertical="center"/>
    </xf>
    <xf numFmtId="0" fontId="25" fillId="0" borderId="0"/>
    <xf numFmtId="0" fontId="66" fillId="35" borderId="0" applyNumberFormat="0" applyBorder="0" applyAlignment="0" applyProtection="0">
      <alignment vertical="center"/>
    </xf>
    <xf numFmtId="0" fontId="9" fillId="0" borderId="0"/>
    <xf numFmtId="0" fontId="70" fillId="0" borderId="0">
      <alignment vertical="center"/>
    </xf>
    <xf numFmtId="38" fontId="70" fillId="0" borderId="0" applyFont="0" applyFill="0" applyBorder="0" applyAlignment="0" applyProtection="0">
      <alignment vertical="center"/>
    </xf>
    <xf numFmtId="6" fontId="70" fillId="0" borderId="0" applyFont="0" applyFill="0" applyBorder="0" applyAlignment="0" applyProtection="0">
      <alignment vertical="center"/>
    </xf>
    <xf numFmtId="0" fontId="70" fillId="0" borderId="0">
      <alignment vertical="center"/>
    </xf>
    <xf numFmtId="0" fontId="9" fillId="0" borderId="0"/>
    <xf numFmtId="0" fontId="9" fillId="0" borderId="0"/>
    <xf numFmtId="0" fontId="9" fillId="0" borderId="0"/>
    <xf numFmtId="0" fontId="9" fillId="0" borderId="0"/>
    <xf numFmtId="0" fontId="3" fillId="0" borderId="0"/>
    <xf numFmtId="0" fontId="3" fillId="0" borderId="0"/>
    <xf numFmtId="0" fontId="70" fillId="0" borderId="0">
      <alignment vertical="center"/>
    </xf>
    <xf numFmtId="0" fontId="72" fillId="0" borderId="0">
      <alignment vertical="center"/>
    </xf>
    <xf numFmtId="0" fontId="101" fillId="0" borderId="0"/>
    <xf numFmtId="0" fontId="3" fillId="0" borderId="0"/>
    <xf numFmtId="0" fontId="9" fillId="0" borderId="0"/>
    <xf numFmtId="0" fontId="9" fillId="0" borderId="0"/>
    <xf numFmtId="0" fontId="9" fillId="0" borderId="0"/>
    <xf numFmtId="6" fontId="9" fillId="0" borderId="0" applyFont="0" applyFill="0" applyBorder="0" applyAlignment="0" applyProtection="0"/>
    <xf numFmtId="9" fontId="1" fillId="0" borderId="0" applyFont="0" applyFill="0" applyBorder="0" applyAlignment="0" applyProtection="0">
      <alignment vertical="center"/>
    </xf>
    <xf numFmtId="6" fontId="1" fillId="0" borderId="0" applyFont="0" applyFill="0" applyBorder="0" applyAlignment="0" applyProtection="0">
      <alignment vertical="center"/>
    </xf>
  </cellStyleXfs>
  <cellXfs count="3055">
    <xf numFmtId="0" fontId="0" fillId="0" borderId="0" xfId="0" applyAlignment="1"/>
    <xf numFmtId="0" fontId="6" fillId="0" borderId="0" xfId="0" applyFont="1" applyBorder="1" applyAlignment="1">
      <alignment horizontal="center" vertical="center" wrapText="1"/>
    </xf>
    <xf numFmtId="0" fontId="6" fillId="0" borderId="0" xfId="0" applyFont="1" applyBorder="1" applyAlignment="1">
      <alignment vertical="center" wrapText="1"/>
    </xf>
    <xf numFmtId="0" fontId="29" fillId="0" borderId="0" xfId="0" applyFont="1" applyAlignment="1">
      <alignment vertical="center"/>
    </xf>
    <xf numFmtId="0" fontId="31" fillId="0" borderId="0" xfId="0" applyFont="1" applyAlignment="1">
      <alignment vertical="center"/>
    </xf>
    <xf numFmtId="0" fontId="32" fillId="0" borderId="0" xfId="0" applyFont="1" applyBorder="1" applyAlignment="1">
      <alignment horizontal="distributed" vertical="center"/>
    </xf>
    <xf numFmtId="0" fontId="29" fillId="0" borderId="0" xfId="0" applyFont="1" applyBorder="1" applyAlignment="1">
      <alignment horizontal="distributed" vertical="center"/>
    </xf>
    <xf numFmtId="0" fontId="32" fillId="0" borderId="0" xfId="0" applyFont="1" applyBorder="1" applyAlignment="1">
      <alignment vertical="center"/>
    </xf>
    <xf numFmtId="0" fontId="32" fillId="0" borderId="0" xfId="0" applyFont="1" applyAlignment="1">
      <alignment vertical="center"/>
    </xf>
    <xf numFmtId="0" fontId="29" fillId="0" borderId="0" xfId="0" applyFont="1" applyAlignment="1">
      <alignment horizontal="center" vertical="center"/>
    </xf>
    <xf numFmtId="0" fontId="29" fillId="0" borderId="61" xfId="0" applyFont="1" applyBorder="1" applyAlignment="1">
      <alignment horizontal="center" vertical="distributed" textRotation="255"/>
    </xf>
    <xf numFmtId="0" fontId="34" fillId="0" borderId="0" xfId="0" applyFont="1" applyAlignment="1">
      <alignment vertical="center"/>
    </xf>
    <xf numFmtId="0" fontId="29" fillId="0" borderId="2" xfId="0" applyFont="1" applyBorder="1" applyAlignment="1">
      <alignment vertical="center"/>
    </xf>
    <xf numFmtId="0" fontId="31" fillId="0" borderId="0" xfId="0" applyFont="1" applyBorder="1" applyAlignment="1">
      <alignment vertical="center"/>
    </xf>
    <xf numFmtId="0" fontId="31" fillId="0" borderId="39" xfId="0" applyFont="1" applyBorder="1" applyAlignment="1">
      <alignment vertical="center"/>
    </xf>
    <xf numFmtId="0" fontId="29" fillId="0" borderId="39" xfId="0" applyFont="1" applyBorder="1" applyAlignment="1">
      <alignment vertical="center"/>
    </xf>
    <xf numFmtId="0" fontId="29" fillId="0" borderId="0" xfId="0" applyFont="1" applyBorder="1" applyAlignment="1">
      <alignment vertical="center"/>
    </xf>
    <xf numFmtId="0" fontId="29" fillId="0" borderId="41" xfId="0" applyFont="1" applyBorder="1" applyAlignment="1">
      <alignment vertical="center"/>
    </xf>
    <xf numFmtId="0" fontId="31" fillId="0" borderId="39" xfId="0" applyFont="1" applyBorder="1" applyAlignment="1"/>
    <xf numFmtId="0" fontId="35" fillId="0" borderId="62" xfId="0" applyFont="1" applyBorder="1" applyAlignment="1">
      <alignment vertical="center"/>
    </xf>
    <xf numFmtId="0" fontId="29" fillId="0" borderId="0" xfId="0" applyFont="1" applyBorder="1" applyAlignment="1">
      <alignment horizontal="center" vertical="distributed" textRotation="255"/>
    </xf>
    <xf numFmtId="58" fontId="29" fillId="0" borderId="0" xfId="0" applyNumberFormat="1" applyFont="1" applyBorder="1" applyAlignment="1">
      <alignment horizontal="distributed" vertical="center"/>
    </xf>
    <xf numFmtId="0" fontId="29" fillId="0" borderId="0" xfId="0" applyFont="1" applyBorder="1" applyAlignment="1">
      <alignment horizontal="center" vertical="center"/>
    </xf>
    <xf numFmtId="0" fontId="29" fillId="0" borderId="12" xfId="0" applyFont="1" applyBorder="1" applyAlignment="1">
      <alignment horizontal="left" vertical="center"/>
    </xf>
    <xf numFmtId="0" fontId="29" fillId="0" borderId="2" xfId="0" applyFont="1" applyBorder="1" applyAlignment="1">
      <alignment horizontal="left" vertical="center"/>
    </xf>
    <xf numFmtId="0" fontId="29" fillId="0" borderId="5" xfId="0" applyFont="1" applyBorder="1" applyAlignment="1">
      <alignment vertical="center"/>
    </xf>
    <xf numFmtId="0" fontId="32" fillId="36" borderId="2" xfId="0" applyFont="1" applyFill="1" applyBorder="1" applyAlignment="1">
      <alignment vertical="center"/>
    </xf>
    <xf numFmtId="0" fontId="5" fillId="0" borderId="0" xfId="0" applyNumberFormat="1" applyFont="1" applyAlignment="1">
      <alignment vertical="center" shrinkToFit="1"/>
    </xf>
    <xf numFmtId="0" fontId="47" fillId="0" borderId="0" xfId="0" applyFont="1" applyAlignment="1">
      <alignment vertical="center"/>
    </xf>
    <xf numFmtId="0" fontId="47" fillId="0" borderId="42" xfId="0" applyFont="1" applyBorder="1" applyAlignment="1">
      <alignment vertical="center"/>
    </xf>
    <xf numFmtId="0" fontId="47" fillId="0" borderId="40" xfId="0" applyFont="1" applyBorder="1" applyAlignment="1">
      <alignment vertical="center"/>
    </xf>
    <xf numFmtId="0" fontId="46" fillId="0" borderId="39" xfId="0" applyFont="1" applyBorder="1" applyAlignment="1">
      <alignment horizontal="center"/>
    </xf>
    <xf numFmtId="0" fontId="46" fillId="0" borderId="0" xfId="0" applyFont="1" applyBorder="1" applyAlignment="1">
      <alignment horizontal="center"/>
    </xf>
    <xf numFmtId="0" fontId="47" fillId="0" borderId="0" xfId="0" applyFont="1" applyBorder="1" applyAlignment="1">
      <alignment vertical="center"/>
    </xf>
    <xf numFmtId="0" fontId="47" fillId="0" borderId="41" xfId="0" applyFont="1" applyBorder="1" applyAlignment="1">
      <alignment vertical="center"/>
    </xf>
    <xf numFmtId="0" fontId="47" fillId="0" borderId="39" xfId="0" applyFont="1" applyBorder="1" applyAlignment="1">
      <alignment vertical="center"/>
    </xf>
    <xf numFmtId="0" fontId="47" fillId="0" borderId="29" xfId="0" applyFont="1" applyBorder="1" applyAlignment="1">
      <alignment vertical="center"/>
    </xf>
    <xf numFmtId="0" fontId="47" fillId="0" borderId="3" xfId="0" applyFont="1" applyBorder="1" applyAlignment="1">
      <alignment vertical="center"/>
    </xf>
    <xf numFmtId="0" fontId="47" fillId="0" borderId="30" xfId="0" applyFont="1" applyBorder="1" applyAlignment="1">
      <alignment vertical="center"/>
    </xf>
    <xf numFmtId="0" fontId="32" fillId="0" borderId="0" xfId="0" applyFont="1" applyAlignment="1">
      <alignment horizontal="left" vertical="top" wrapText="1"/>
    </xf>
    <xf numFmtId="0" fontId="32" fillId="0" borderId="0" xfId="0" applyFont="1" applyAlignment="1">
      <alignment horizontal="left" vertical="top"/>
    </xf>
    <xf numFmtId="0" fontId="1" fillId="0" borderId="0" xfId="81" applyFont="1" applyFill="1">
      <alignment vertical="center"/>
    </xf>
    <xf numFmtId="0" fontId="1" fillId="0" borderId="0" xfId="81" applyFont="1" applyFill="1" applyAlignment="1">
      <alignment vertical="center"/>
    </xf>
    <xf numFmtId="0" fontId="1" fillId="0" borderId="0" xfId="81" applyFont="1" applyFill="1" applyBorder="1">
      <alignment vertical="center"/>
    </xf>
    <xf numFmtId="0" fontId="1" fillId="0" borderId="65" xfId="81" applyFont="1" applyFill="1" applyBorder="1">
      <alignment vertical="center"/>
    </xf>
    <xf numFmtId="0" fontId="1" fillId="0" borderId="64" xfId="81" applyFont="1" applyFill="1" applyBorder="1">
      <alignment vertical="center"/>
    </xf>
    <xf numFmtId="0" fontId="1" fillId="0" borderId="63" xfId="81" applyFont="1" applyFill="1" applyBorder="1" applyAlignment="1">
      <alignment vertical="center" textRotation="255"/>
    </xf>
    <xf numFmtId="0" fontId="1" fillId="0" borderId="62" xfId="81" applyFont="1" applyFill="1" applyBorder="1">
      <alignment vertical="center"/>
    </xf>
    <xf numFmtId="0" fontId="1" fillId="0" borderId="106" xfId="81" applyFont="1" applyFill="1" applyBorder="1">
      <alignment vertical="center"/>
    </xf>
    <xf numFmtId="0" fontId="1" fillId="0" borderId="61" xfId="81" applyFont="1" applyFill="1" applyBorder="1" applyAlignment="1">
      <alignment vertical="center" textRotation="255"/>
    </xf>
    <xf numFmtId="0" fontId="1" fillId="0" borderId="97" xfId="81" applyFont="1" applyFill="1" applyBorder="1">
      <alignment vertical="center"/>
    </xf>
    <xf numFmtId="0" fontId="1" fillId="0" borderId="3" xfId="81" applyFont="1" applyFill="1" applyBorder="1">
      <alignment vertical="center"/>
    </xf>
    <xf numFmtId="0" fontId="1" fillId="0" borderId="161" xfId="81" applyFont="1" applyFill="1" applyBorder="1" applyAlignment="1">
      <alignment horizontal="center" vertical="center" textRotation="255"/>
    </xf>
    <xf numFmtId="0" fontId="1" fillId="0" borderId="70" xfId="81" applyFont="1" applyFill="1" applyBorder="1" applyAlignment="1">
      <alignment vertical="center" textRotation="255"/>
    </xf>
    <xf numFmtId="0" fontId="1" fillId="0" borderId="63" xfId="81" applyFont="1" applyFill="1" applyBorder="1">
      <alignment vertical="center"/>
    </xf>
    <xf numFmtId="0" fontId="1" fillId="0" borderId="61" xfId="81" applyFont="1" applyFill="1" applyBorder="1">
      <alignment vertical="center"/>
    </xf>
    <xf numFmtId="0" fontId="1" fillId="0" borderId="72" xfId="81" applyFont="1" applyFill="1" applyBorder="1">
      <alignment vertical="center"/>
    </xf>
    <xf numFmtId="0" fontId="1" fillId="0" borderId="71" xfId="81" applyFont="1" applyFill="1" applyBorder="1">
      <alignment vertical="center"/>
    </xf>
    <xf numFmtId="0" fontId="1" fillId="0" borderId="70" xfId="81" applyFont="1" applyFill="1" applyBorder="1">
      <alignment vertical="center"/>
    </xf>
    <xf numFmtId="0" fontId="1" fillId="0" borderId="62" xfId="81" applyFont="1" applyFill="1" applyBorder="1" applyAlignment="1">
      <alignment vertical="center"/>
    </xf>
    <xf numFmtId="0" fontId="1" fillId="0" borderId="0" xfId="81" applyFont="1" applyFill="1" applyBorder="1" applyAlignment="1">
      <alignment horizontal="right" vertical="center"/>
    </xf>
    <xf numFmtId="0" fontId="74" fillId="0" borderId="0" xfId="81" applyFont="1" applyFill="1" applyBorder="1" applyAlignment="1">
      <alignment vertical="center"/>
    </xf>
    <xf numFmtId="0" fontId="1" fillId="0" borderId="0" xfId="81" applyFont="1" applyFill="1" applyBorder="1" applyAlignment="1">
      <alignment vertical="center" wrapText="1"/>
    </xf>
    <xf numFmtId="0" fontId="1" fillId="0" borderId="0" xfId="63" applyFont="1" applyAlignment="1">
      <alignment vertical="center"/>
    </xf>
    <xf numFmtId="0" fontId="77" fillId="0" borderId="34" xfId="63" applyFont="1" applyBorder="1" applyAlignment="1">
      <alignment horizontal="left" vertical="center" wrapText="1"/>
    </xf>
    <xf numFmtId="0" fontId="1" fillId="0" borderId="34" xfId="63" applyFont="1" applyBorder="1" applyAlignment="1">
      <alignment vertical="center" wrapText="1"/>
    </xf>
    <xf numFmtId="0" fontId="77" fillId="0" borderId="45" xfId="63" applyFont="1" applyBorder="1" applyAlignment="1">
      <alignment horizontal="left" vertical="center" wrapText="1"/>
    </xf>
    <xf numFmtId="0" fontId="77" fillId="0" borderId="44" xfId="63" applyFont="1" applyBorder="1" applyAlignment="1">
      <alignment horizontal="left" vertical="center" wrapText="1"/>
    </xf>
    <xf numFmtId="0" fontId="1" fillId="0" borderId="45" xfId="63" applyFont="1" applyBorder="1" applyAlignment="1">
      <alignment vertical="center" wrapText="1"/>
    </xf>
    <xf numFmtId="0" fontId="77" fillId="0" borderId="4" xfId="63" applyFont="1" applyFill="1" applyBorder="1" applyAlignment="1">
      <alignment horizontal="left" vertical="center" wrapText="1"/>
    </xf>
    <xf numFmtId="0" fontId="77" fillId="0" borderId="4" xfId="63" applyFont="1" applyBorder="1" applyAlignment="1">
      <alignment horizontal="left" vertical="center" wrapText="1"/>
    </xf>
    <xf numFmtId="0" fontId="1" fillId="0" borderId="0" xfId="63" applyFont="1" applyAlignment="1">
      <alignment horizontal="center" vertical="center"/>
    </xf>
    <xf numFmtId="0" fontId="1" fillId="0" borderId="0" xfId="63" applyFont="1" applyAlignment="1">
      <alignment horizontal="left" vertical="top"/>
    </xf>
    <xf numFmtId="0" fontId="1" fillId="0" borderId="12" xfId="63" applyFont="1" applyBorder="1" applyAlignment="1">
      <alignment horizontal="center" vertical="center"/>
    </xf>
    <xf numFmtId="0" fontId="1" fillId="0" borderId="4" xfId="63" applyFont="1" applyBorder="1" applyAlignment="1">
      <alignment horizontal="center" vertical="center"/>
    </xf>
    <xf numFmtId="0" fontId="12" fillId="0" borderId="0" xfId="63" applyFont="1" applyFill="1" applyBorder="1" applyAlignment="1"/>
    <xf numFmtId="0" fontId="79" fillId="0" borderId="0" xfId="63" applyFont="1" applyFill="1" applyBorder="1" applyAlignment="1">
      <alignment horizontal="center" vertical="center"/>
    </xf>
    <xf numFmtId="0" fontId="25" fillId="0" borderId="0" xfId="63" applyFont="1" applyFill="1" applyBorder="1" applyAlignment="1">
      <alignment horizontal="right" vertical="center" wrapText="1"/>
    </xf>
    <xf numFmtId="0" fontId="17" fillId="0" borderId="0" xfId="63" applyFont="1" applyFill="1" applyBorder="1" applyAlignment="1">
      <alignment wrapText="1"/>
    </xf>
    <xf numFmtId="0" fontId="25" fillId="0" borderId="152" xfId="63" applyFont="1" applyFill="1" applyBorder="1" applyAlignment="1">
      <alignment horizontal="center" vertical="center" wrapText="1"/>
    </xf>
    <xf numFmtId="0" fontId="25" fillId="0" borderId="10" xfId="63" applyFont="1" applyFill="1" applyBorder="1" applyAlignment="1">
      <alignment horizontal="center" vertical="center" wrapText="1"/>
    </xf>
    <xf numFmtId="0" fontId="25" fillId="0" borderId="98" xfId="63" applyFont="1" applyFill="1" applyBorder="1" applyAlignment="1">
      <alignment horizontal="center" vertical="center" wrapText="1"/>
    </xf>
    <xf numFmtId="0" fontId="25" fillId="0" borderId="179" xfId="63" applyFont="1" applyFill="1" applyBorder="1" applyAlignment="1">
      <alignment horizontal="center" vertical="center" wrapText="1"/>
    </xf>
    <xf numFmtId="0" fontId="25" fillId="0" borderId="93" xfId="63" applyFont="1" applyFill="1" applyBorder="1" applyAlignment="1">
      <alignment horizontal="center" vertical="center" wrapText="1"/>
    </xf>
    <xf numFmtId="0" fontId="25" fillId="0" borderId="180" xfId="63" applyFont="1" applyFill="1" applyBorder="1" applyAlignment="1">
      <alignment horizontal="center" vertical="center" wrapText="1"/>
    </xf>
    <xf numFmtId="0" fontId="25" fillId="0" borderId="97" xfId="63" applyFont="1" applyFill="1" applyBorder="1" applyAlignment="1">
      <alignment horizontal="center" vertical="center" wrapText="1"/>
    </xf>
    <xf numFmtId="0" fontId="25" fillId="0" borderId="189" xfId="63" applyFont="1" applyFill="1" applyBorder="1" applyAlignment="1">
      <alignment horizontal="left" vertical="top" wrapText="1"/>
    </xf>
    <xf numFmtId="0" fontId="25" fillId="0" borderId="190" xfId="63" applyFont="1" applyFill="1" applyBorder="1" applyAlignment="1">
      <alignment horizontal="left" vertical="top" wrapText="1"/>
    </xf>
    <xf numFmtId="0" fontId="25" fillId="0" borderId="191" xfId="63" applyFont="1" applyFill="1" applyBorder="1" applyAlignment="1">
      <alignment horizontal="left" vertical="top" wrapText="1"/>
    </xf>
    <xf numFmtId="0" fontId="25" fillId="0" borderId="192" xfId="63" applyFont="1" applyFill="1" applyBorder="1" applyAlignment="1">
      <alignment horizontal="left" vertical="top" wrapText="1"/>
    </xf>
    <xf numFmtId="0" fontId="25" fillId="0" borderId="2" xfId="63" applyFont="1" applyFill="1" applyBorder="1" applyAlignment="1">
      <alignment vertical="center" wrapText="1"/>
    </xf>
    <xf numFmtId="0" fontId="25" fillId="0" borderId="4" xfId="63" applyFont="1" applyFill="1" applyBorder="1" applyAlignment="1">
      <alignment vertical="center" wrapText="1"/>
    </xf>
    <xf numFmtId="0" fontId="25" fillId="0" borderId="12" xfId="63" applyFont="1" applyFill="1" applyBorder="1" applyAlignment="1">
      <alignment horizontal="center" vertical="center"/>
    </xf>
    <xf numFmtId="181" fontId="76" fillId="0" borderId="194" xfId="63" applyNumberFormat="1" applyFont="1" applyFill="1" applyBorder="1" applyAlignment="1">
      <alignment horizontal="center" vertical="center" wrapText="1"/>
    </xf>
    <xf numFmtId="0" fontId="25" fillId="0" borderId="176" xfId="63" applyFont="1" applyFill="1" applyBorder="1" applyAlignment="1">
      <alignment horizontal="center" vertical="center"/>
    </xf>
    <xf numFmtId="0" fontId="25" fillId="0" borderId="195" xfId="63" applyFont="1" applyFill="1" applyBorder="1" applyAlignment="1">
      <alignment horizontal="center" vertical="center"/>
    </xf>
    <xf numFmtId="0" fontId="25" fillId="0" borderId="10" xfId="63" applyFont="1" applyFill="1" applyBorder="1" applyAlignment="1">
      <alignment horizontal="center" vertical="center"/>
    </xf>
    <xf numFmtId="0" fontId="25" fillId="0" borderId="175" xfId="63" applyFont="1" applyFill="1" applyBorder="1" applyAlignment="1">
      <alignment horizontal="center" vertical="center"/>
    </xf>
    <xf numFmtId="0" fontId="25" fillId="0" borderId="0" xfId="63" applyFont="1" applyFill="1" applyBorder="1" applyAlignment="1"/>
    <xf numFmtId="0" fontId="25" fillId="0" borderId="200" xfId="63" applyFont="1" applyFill="1" applyBorder="1" applyAlignment="1">
      <alignment vertical="center" wrapText="1"/>
    </xf>
    <xf numFmtId="0" fontId="82" fillId="0" borderId="199" xfId="63" applyFont="1" applyFill="1" applyBorder="1" applyAlignment="1">
      <alignment vertical="center" wrapText="1"/>
    </xf>
    <xf numFmtId="0" fontId="25" fillId="0" borderId="201" xfId="63" applyFont="1" applyFill="1" applyBorder="1" applyAlignment="1">
      <alignment horizontal="center" vertical="center"/>
    </xf>
    <xf numFmtId="181" fontId="76" fillId="0" borderId="202" xfId="63" applyNumberFormat="1" applyFont="1" applyFill="1" applyBorder="1" applyAlignment="1">
      <alignment horizontal="center" vertical="center" wrapText="1"/>
    </xf>
    <xf numFmtId="0" fontId="25" fillId="0" borderId="203" xfId="63" applyFont="1" applyFill="1" applyBorder="1" applyAlignment="1">
      <alignment horizontal="center" vertical="center"/>
    </xf>
    <xf numFmtId="0" fontId="25" fillId="0" borderId="204" xfId="63" applyFont="1" applyFill="1" applyBorder="1" applyAlignment="1">
      <alignment horizontal="center" vertical="center"/>
    </xf>
    <xf numFmtId="0" fontId="82" fillId="0" borderId="205" xfId="63" applyFont="1" applyFill="1" applyBorder="1" applyAlignment="1">
      <alignment horizontal="center" vertical="center" shrinkToFit="1"/>
    </xf>
    <xf numFmtId="0" fontId="82" fillId="0" borderId="206" xfId="63" applyFont="1" applyFill="1" applyBorder="1" applyAlignment="1">
      <alignment horizontal="center" vertical="center" shrinkToFit="1"/>
    </xf>
    <xf numFmtId="0" fontId="82" fillId="0" borderId="207" xfId="63" applyFont="1" applyFill="1" applyBorder="1" applyAlignment="1">
      <alignment horizontal="center" vertical="center"/>
    </xf>
    <xf numFmtId="0" fontId="25" fillId="0" borderId="208" xfId="63" applyFont="1" applyFill="1" applyBorder="1" applyAlignment="1">
      <alignment horizontal="center" vertical="center" shrinkToFit="1"/>
    </xf>
    <xf numFmtId="0" fontId="25" fillId="0" borderId="2" xfId="63" applyFont="1" applyFill="1" applyBorder="1" applyAlignment="1">
      <alignment horizontal="center" vertical="center" shrinkToFit="1"/>
    </xf>
    <xf numFmtId="0" fontId="25" fillId="0" borderId="10" xfId="63" applyFont="1" applyFill="1" applyBorder="1" applyAlignment="1">
      <alignment horizontal="center" vertical="center" shrinkToFit="1"/>
    </xf>
    <xf numFmtId="0" fontId="25" fillId="0" borderId="175" xfId="63" applyFont="1" applyFill="1" applyBorder="1" applyAlignment="1">
      <alignment horizontal="center" vertical="center" shrinkToFit="1"/>
    </xf>
    <xf numFmtId="0" fontId="25" fillId="0" borderId="152" xfId="63" applyFont="1" applyFill="1" applyBorder="1" applyAlignment="1">
      <alignment horizontal="center" vertical="center"/>
    </xf>
    <xf numFmtId="0" fontId="25" fillId="0" borderId="98" xfId="63" applyFont="1" applyFill="1" applyBorder="1" applyAlignment="1">
      <alignment horizontal="center" vertical="center" shrinkToFit="1"/>
    </xf>
    <xf numFmtId="0" fontId="25" fillId="0" borderId="2" xfId="63" applyFont="1" applyFill="1" applyBorder="1" applyAlignment="1">
      <alignment horizontal="center" vertical="center"/>
    </xf>
    <xf numFmtId="0" fontId="25" fillId="0" borderId="98" xfId="63" applyFont="1" applyFill="1" applyBorder="1" applyAlignment="1">
      <alignment horizontal="center" vertical="center"/>
    </xf>
    <xf numFmtId="0" fontId="82" fillId="0" borderId="93" xfId="63" applyFont="1" applyFill="1" applyBorder="1" applyAlignment="1">
      <alignment horizontal="center" vertical="center"/>
    </xf>
    <xf numFmtId="0" fontId="82" fillId="0" borderId="180" xfId="63" applyFont="1" applyFill="1" applyBorder="1" applyAlignment="1">
      <alignment horizontal="center" vertical="center"/>
    </xf>
    <xf numFmtId="0" fontId="82" fillId="0" borderId="179" xfId="63" applyFont="1" applyFill="1" applyBorder="1" applyAlignment="1">
      <alignment horizontal="center" vertical="center" shrinkToFit="1"/>
    </xf>
    <xf numFmtId="0" fontId="82" fillId="0" borderId="93" xfId="63" applyFont="1" applyFill="1" applyBorder="1" applyAlignment="1">
      <alignment horizontal="center" vertical="center" shrinkToFit="1"/>
    </xf>
    <xf numFmtId="0" fontId="25" fillId="0" borderId="4" xfId="63" applyFont="1" applyFill="1" applyBorder="1" applyAlignment="1">
      <alignment horizontal="center" vertical="center" textRotation="255" wrapText="1"/>
    </xf>
    <xf numFmtId="0" fontId="25" fillId="0" borderId="3" xfId="63" applyFont="1" applyFill="1" applyBorder="1" applyAlignment="1">
      <alignment vertical="center" wrapText="1"/>
    </xf>
    <xf numFmtId="0" fontId="25" fillId="0" borderId="34" xfId="63" applyFont="1" applyFill="1" applyBorder="1" applyAlignment="1">
      <alignment vertical="center" wrapText="1"/>
    </xf>
    <xf numFmtId="0" fontId="25" fillId="0" borderId="29" xfId="63" applyFont="1" applyFill="1" applyBorder="1" applyAlignment="1">
      <alignment horizontal="center" vertical="center" wrapText="1"/>
    </xf>
    <xf numFmtId="0" fontId="25" fillId="0" borderId="209" xfId="63" applyFont="1" applyFill="1" applyBorder="1" applyAlignment="1">
      <alignment horizontal="center" vertical="center"/>
    </xf>
    <xf numFmtId="0" fontId="25" fillId="0" borderId="210" xfId="63" applyFont="1" applyFill="1" applyBorder="1" applyAlignment="1">
      <alignment horizontal="center" vertical="center"/>
    </xf>
    <xf numFmtId="0" fontId="25" fillId="0" borderId="3" xfId="63" applyFont="1" applyFill="1" applyBorder="1" applyAlignment="1">
      <alignment horizontal="center" vertical="center"/>
    </xf>
    <xf numFmtId="0" fontId="25" fillId="0" borderId="93" xfId="63" applyFont="1" applyFill="1" applyBorder="1" applyAlignment="1">
      <alignment horizontal="center" vertical="center"/>
    </xf>
    <xf numFmtId="0" fontId="25" fillId="0" borderId="180" xfId="63" applyFont="1" applyFill="1" applyBorder="1" applyAlignment="1">
      <alignment horizontal="center" vertical="center"/>
    </xf>
    <xf numFmtId="0" fontId="25" fillId="0" borderId="97" xfId="63" applyFont="1" applyFill="1" applyBorder="1" applyAlignment="1">
      <alignment horizontal="center" vertical="center"/>
    </xf>
    <xf numFmtId="0" fontId="25" fillId="0" borderId="211" xfId="63" applyFont="1" applyFill="1" applyBorder="1" applyAlignment="1">
      <alignment vertical="center" textRotation="255" wrapText="1"/>
    </xf>
    <xf numFmtId="0" fontId="25" fillId="0" borderId="113" xfId="63" applyFont="1" applyFill="1" applyBorder="1" applyAlignment="1">
      <alignment vertical="center" wrapText="1"/>
    </xf>
    <xf numFmtId="0" fontId="25" fillId="0" borderId="150" xfId="63" applyFont="1" applyFill="1" applyBorder="1" applyAlignment="1">
      <alignment vertical="center" wrapText="1"/>
    </xf>
    <xf numFmtId="0" fontId="25" fillId="0" borderId="112" xfId="63" applyFont="1" applyFill="1" applyBorder="1" applyAlignment="1">
      <alignment horizontal="center" vertical="center"/>
    </xf>
    <xf numFmtId="181" fontId="76" fillId="0" borderId="212" xfId="63" applyNumberFormat="1" applyFont="1" applyFill="1" applyBorder="1" applyAlignment="1">
      <alignment horizontal="center" vertical="center" wrapText="1"/>
    </xf>
    <xf numFmtId="0" fontId="25" fillId="0" borderId="213" xfId="63" applyFont="1" applyFill="1" applyBorder="1" applyAlignment="1">
      <alignment horizontal="center" vertical="center"/>
    </xf>
    <xf numFmtId="0" fontId="25" fillId="0" borderId="214" xfId="63" applyFont="1" applyFill="1" applyBorder="1" applyAlignment="1">
      <alignment horizontal="center" vertical="center"/>
    </xf>
    <xf numFmtId="0" fontId="25" fillId="0" borderId="113" xfId="63" applyFont="1" applyFill="1" applyBorder="1" applyAlignment="1">
      <alignment horizontal="center" vertical="center"/>
    </xf>
    <xf numFmtId="0" fontId="25" fillId="0" borderId="215" xfId="63" applyFont="1" applyFill="1" applyBorder="1" applyAlignment="1">
      <alignment horizontal="center" vertical="center"/>
    </xf>
    <xf numFmtId="0" fontId="25" fillId="0" borderId="216" xfId="63" applyFont="1" applyFill="1" applyBorder="1" applyAlignment="1">
      <alignment horizontal="center" vertical="center"/>
    </xf>
    <xf numFmtId="0" fontId="25" fillId="0" borderId="149" xfId="63" applyFont="1" applyFill="1" applyBorder="1" applyAlignment="1">
      <alignment horizontal="center" vertical="center"/>
    </xf>
    <xf numFmtId="0" fontId="25" fillId="0" borderId="115" xfId="63" applyFont="1" applyFill="1" applyBorder="1" applyAlignment="1">
      <alignment horizontal="center" vertical="center"/>
    </xf>
    <xf numFmtId="0" fontId="76" fillId="0" borderId="0" xfId="63" applyFont="1" applyFill="1" applyBorder="1" applyAlignment="1">
      <alignment vertical="center" wrapText="1"/>
    </xf>
    <xf numFmtId="0" fontId="76" fillId="0" borderId="0" xfId="63" applyFont="1" applyFill="1" applyBorder="1" applyAlignment="1"/>
    <xf numFmtId="181" fontId="83" fillId="0" borderId="0" xfId="63" applyNumberFormat="1" applyFont="1" applyFill="1" applyBorder="1" applyAlignment="1">
      <alignment horizontal="center" vertical="center" wrapText="1"/>
    </xf>
    <xf numFmtId="0" fontId="8" fillId="0" borderId="0" xfId="74" applyFont="1">
      <alignment vertical="center"/>
    </xf>
    <xf numFmtId="0" fontId="84" fillId="0" borderId="0" xfId="74" applyFont="1" applyAlignment="1">
      <alignment horizontal="right" vertical="center"/>
    </xf>
    <xf numFmtId="0" fontId="1" fillId="0" borderId="0" xfId="74" applyFont="1">
      <alignment vertical="center"/>
    </xf>
    <xf numFmtId="0" fontId="1" fillId="0" borderId="0" xfId="74" applyFont="1" applyAlignment="1">
      <alignment horizontal="left" vertical="center"/>
    </xf>
    <xf numFmtId="0" fontId="1" fillId="0" borderId="0" xfId="74" applyFont="1" applyAlignment="1">
      <alignment horizontal="left" vertical="center" indent="2"/>
    </xf>
    <xf numFmtId="49" fontId="1" fillId="0" borderId="0" xfId="74" applyNumberFormat="1" applyFont="1" applyAlignment="1">
      <alignment horizontal="right" vertical="center" indent="1"/>
    </xf>
    <xf numFmtId="0" fontId="1" fillId="0" borderId="0" xfId="74" applyFont="1" applyBorder="1" applyAlignment="1">
      <alignment vertical="center"/>
    </xf>
    <xf numFmtId="49" fontId="1" fillId="0" borderId="0" xfId="74" quotePrefix="1" applyNumberFormat="1" applyFont="1" applyAlignment="1">
      <alignment horizontal="right" vertical="center" indent="1"/>
    </xf>
    <xf numFmtId="0" fontId="1" fillId="0" borderId="35" xfId="74" applyFont="1" applyBorder="1" applyAlignment="1">
      <alignment horizontal="center" vertical="center"/>
    </xf>
    <xf numFmtId="0" fontId="1" fillId="0" borderId="38" xfId="74" applyFont="1" applyBorder="1" applyAlignment="1">
      <alignment horizontal="center" vertical="center"/>
    </xf>
    <xf numFmtId="49" fontId="1" fillId="0" borderId="0" xfId="74" applyNumberFormat="1" applyFont="1" applyBorder="1" applyAlignment="1">
      <alignment horizontal="right" vertical="center" indent="1"/>
    </xf>
    <xf numFmtId="0" fontId="1" fillId="0" borderId="0" xfId="74" applyFont="1" applyBorder="1">
      <alignment vertical="center"/>
    </xf>
    <xf numFmtId="0" fontId="1" fillId="0" borderId="0" xfId="74" applyFont="1" applyAlignment="1">
      <alignment vertical="center"/>
    </xf>
    <xf numFmtId="0" fontId="8" fillId="0" borderId="0" xfId="0" applyFont="1" applyFill="1" applyAlignment="1">
      <alignment vertical="center"/>
    </xf>
    <xf numFmtId="0" fontId="8" fillId="0" borderId="4" xfId="0" applyFont="1" applyFill="1" applyBorder="1" applyAlignment="1">
      <alignment horizontal="center" vertical="center" wrapText="1"/>
    </xf>
    <xf numFmtId="0" fontId="8" fillId="0" borderId="0" xfId="0" applyFont="1" applyFill="1" applyAlignment="1">
      <alignment vertical="center" wrapText="1"/>
    </xf>
    <xf numFmtId="0" fontId="8" fillId="0" borderId="17" xfId="0" applyFont="1" applyFill="1" applyBorder="1" applyAlignment="1">
      <alignment horizontal="center" vertical="center"/>
    </xf>
    <xf numFmtId="0" fontId="8" fillId="0" borderId="17" xfId="0" applyFont="1" applyFill="1" applyBorder="1" applyAlignment="1">
      <alignment horizontal="left" vertical="center"/>
    </xf>
    <xf numFmtId="0" fontId="8" fillId="0" borderId="17" xfId="0" applyFont="1" applyFill="1" applyBorder="1" applyAlignment="1">
      <alignment horizontal="left" vertical="center" shrinkToFit="1"/>
    </xf>
    <xf numFmtId="0" fontId="8" fillId="0" borderId="24" xfId="0" applyFont="1" applyFill="1" applyBorder="1" applyAlignment="1">
      <alignment horizontal="center" vertical="center"/>
    </xf>
    <xf numFmtId="0" fontId="8" fillId="0" borderId="24" xfId="0" applyFont="1" applyFill="1" applyBorder="1" applyAlignment="1">
      <alignment horizontal="left" vertical="center"/>
    </xf>
    <xf numFmtId="0" fontId="8" fillId="0" borderId="16" xfId="0" applyFont="1" applyFill="1" applyBorder="1" applyAlignment="1">
      <alignment horizontal="center" vertical="center"/>
    </xf>
    <xf numFmtId="0" fontId="8" fillId="0" borderId="0" xfId="0" applyFont="1" applyFill="1" applyAlignment="1">
      <alignment horizontal="center" vertical="center"/>
    </xf>
    <xf numFmtId="0" fontId="87" fillId="0" borderId="0" xfId="60" applyFont="1">
      <alignment vertical="center"/>
    </xf>
    <xf numFmtId="0" fontId="1" fillId="0" borderId="0" xfId="67" applyFont="1" applyFill="1"/>
    <xf numFmtId="0" fontId="1" fillId="0" borderId="0" xfId="67" applyFont="1" applyFill="1" applyAlignment="1">
      <alignment horizontal="right"/>
    </xf>
    <xf numFmtId="0" fontId="1" fillId="0" borderId="0" xfId="67" applyFont="1" applyFill="1" applyAlignment="1">
      <alignment vertical="center" shrinkToFit="1"/>
    </xf>
    <xf numFmtId="0" fontId="85" fillId="0" borderId="0" xfId="67" applyFont="1" applyFill="1" applyAlignment="1">
      <alignment horizontal="centerContinuous"/>
    </xf>
    <xf numFmtId="0" fontId="1" fillId="0" borderId="0" xfId="67" applyFont="1" applyFill="1" applyAlignment="1">
      <alignment horizontal="centerContinuous"/>
    </xf>
    <xf numFmtId="0" fontId="1" fillId="0" borderId="0" xfId="67" applyFont="1" applyFill="1" applyAlignment="1">
      <alignment vertical="center"/>
    </xf>
    <xf numFmtId="0" fontId="1" fillId="0" borderId="0" xfId="67" applyFont="1" applyFill="1" applyAlignment="1"/>
    <xf numFmtId="0" fontId="1" fillId="0" borderId="0" xfId="67" applyFont="1" applyFill="1" applyBorder="1"/>
    <xf numFmtId="0" fontId="8" fillId="0" borderId="0" xfId="0" applyFont="1" applyAlignment="1">
      <alignment vertical="center"/>
    </xf>
    <xf numFmtId="0" fontId="8" fillId="0" borderId="0" xfId="0" applyFont="1" applyAlignment="1"/>
    <xf numFmtId="0" fontId="0" fillId="0" borderId="0" xfId="0" applyFont="1" applyAlignment="1">
      <alignment vertical="center"/>
    </xf>
    <xf numFmtId="0" fontId="0" fillId="0" borderId="0" xfId="74" applyFont="1" applyAlignment="1">
      <alignment horizontal="right" vertical="center"/>
    </xf>
    <xf numFmtId="0" fontId="0" fillId="0" borderId="0" xfId="74" applyFont="1">
      <alignment vertical="center"/>
    </xf>
    <xf numFmtId="0" fontId="0" fillId="0" borderId="0" xfId="74" applyFont="1" applyAlignment="1">
      <alignment horizontal="left" vertical="center"/>
    </xf>
    <xf numFmtId="0" fontId="0" fillId="0" borderId="0" xfId="0" applyFont="1" applyAlignment="1">
      <alignment horizontal="right" vertical="center"/>
    </xf>
    <xf numFmtId="0" fontId="1" fillId="0" borderId="43" xfId="74" applyFont="1" applyBorder="1">
      <alignment vertical="center"/>
    </xf>
    <xf numFmtId="0" fontId="1" fillId="0" borderId="42" xfId="74" applyFont="1" applyBorder="1">
      <alignment vertical="center"/>
    </xf>
    <xf numFmtId="0" fontId="1" fillId="0" borderId="42" xfId="74" applyFont="1" applyBorder="1" applyAlignment="1">
      <alignment horizontal="right" vertical="center"/>
    </xf>
    <xf numFmtId="0" fontId="1" fillId="0" borderId="40" xfId="74" applyFont="1" applyBorder="1">
      <alignment vertical="center"/>
    </xf>
    <xf numFmtId="0" fontId="1" fillId="0" borderId="39" xfId="74" applyFont="1" applyBorder="1">
      <alignment vertical="center"/>
    </xf>
    <xf numFmtId="0" fontId="1" fillId="0" borderId="41" xfId="74" applyFont="1" applyBorder="1">
      <alignment vertical="center"/>
    </xf>
    <xf numFmtId="0" fontId="1" fillId="0" borderId="0" xfId="74" applyFont="1" applyBorder="1" applyAlignment="1">
      <alignment horizontal="right" vertical="center"/>
    </xf>
    <xf numFmtId="0" fontId="1" fillId="0" borderId="0" xfId="74" applyFont="1" applyBorder="1" applyAlignment="1">
      <alignment horizontal="left" vertical="center"/>
    </xf>
    <xf numFmtId="0" fontId="1" fillId="36" borderId="0" xfId="74" applyFont="1" applyFill="1" applyBorder="1" applyAlignment="1">
      <alignment horizontal="left" vertical="center" indent="1"/>
    </xf>
    <xf numFmtId="0" fontId="1" fillId="36" borderId="0" xfId="74" applyFont="1" applyFill="1" applyBorder="1">
      <alignment vertical="center"/>
    </xf>
    <xf numFmtId="0" fontId="1" fillId="0" borderId="29" xfId="74" applyFont="1" applyBorder="1">
      <alignment vertical="center"/>
    </xf>
    <xf numFmtId="0" fontId="1" fillId="0" borderId="3" xfId="74" applyFont="1" applyBorder="1">
      <alignment vertical="center"/>
    </xf>
    <xf numFmtId="0" fontId="1" fillId="0" borderId="30" xfId="74" applyFont="1" applyBorder="1">
      <alignment vertical="center"/>
    </xf>
    <xf numFmtId="0" fontId="6" fillId="0" borderId="3" xfId="74" applyFont="1" applyBorder="1">
      <alignment vertical="center"/>
    </xf>
    <xf numFmtId="0" fontId="1" fillId="0" borderId="46" xfId="74" applyFont="1" applyBorder="1">
      <alignment vertical="center"/>
    </xf>
    <xf numFmtId="0" fontId="1" fillId="0" borderId="47" xfId="74" applyFont="1" applyBorder="1">
      <alignment vertical="center"/>
    </xf>
    <xf numFmtId="0" fontId="1" fillId="0" borderId="48" xfId="74" applyFont="1" applyBorder="1">
      <alignment vertical="center"/>
    </xf>
    <xf numFmtId="0" fontId="1" fillId="0" borderId="49" xfId="74" applyFont="1" applyBorder="1" applyAlignment="1">
      <alignment horizontal="center" vertical="center"/>
    </xf>
    <xf numFmtId="0" fontId="1" fillId="0" borderId="50" xfId="74" applyFont="1" applyBorder="1">
      <alignment vertical="center"/>
    </xf>
    <xf numFmtId="0" fontId="1" fillId="0" borderId="49" xfId="74" applyFont="1" applyBorder="1" applyAlignment="1">
      <alignment horizontal="left" vertical="center" indent="3"/>
    </xf>
    <xf numFmtId="0" fontId="1" fillId="0" borderId="49" xfId="74" applyFont="1" applyBorder="1" applyAlignment="1">
      <alignment horizontal="left" vertical="center" indent="4"/>
    </xf>
    <xf numFmtId="0" fontId="1" fillId="0" borderId="49" xfId="74" applyFont="1" applyBorder="1" applyAlignment="1">
      <alignment horizontal="left" vertical="center" indent="5"/>
    </xf>
    <xf numFmtId="0" fontId="1" fillId="0" borderId="49" xfId="74" applyFont="1" applyBorder="1">
      <alignment vertical="center"/>
    </xf>
    <xf numFmtId="0" fontId="1" fillId="0" borderId="49" xfId="74" applyFont="1" applyFill="1" applyBorder="1" applyAlignment="1">
      <alignment horizontal="left" vertical="center" indent="4"/>
    </xf>
    <xf numFmtId="0" fontId="1" fillId="0" borderId="49" xfId="74" applyFont="1" applyFill="1" applyBorder="1" applyAlignment="1">
      <alignment horizontal="left" vertical="center" indent="5"/>
    </xf>
    <xf numFmtId="0" fontId="1" fillId="0" borderId="51" xfId="74" applyFont="1" applyBorder="1">
      <alignment vertical="center"/>
    </xf>
    <xf numFmtId="0" fontId="1" fillId="0" borderId="32" xfId="74" applyFont="1" applyBorder="1">
      <alignment vertical="center"/>
    </xf>
    <xf numFmtId="0" fontId="1" fillId="0" borderId="52" xfId="74" applyFont="1" applyBorder="1">
      <alignment vertical="center"/>
    </xf>
    <xf numFmtId="0" fontId="0" fillId="0" borderId="0" xfId="74" applyFont="1" applyAlignment="1">
      <alignment horizontal="left" vertical="center" indent="1"/>
    </xf>
    <xf numFmtId="0" fontId="0" fillId="0" borderId="3" xfId="74" applyFont="1" applyBorder="1" applyAlignment="1">
      <alignment horizontal="left" vertical="center" indent="1"/>
    </xf>
    <xf numFmtId="0" fontId="0" fillId="0" borderId="3" xfId="0" applyFont="1" applyBorder="1" applyAlignment="1">
      <alignment vertical="center"/>
    </xf>
    <xf numFmtId="0" fontId="0" fillId="0" borderId="0" xfId="0" applyFont="1" applyBorder="1" applyAlignment="1">
      <alignment vertical="center"/>
    </xf>
    <xf numFmtId="0" fontId="6" fillId="0" borderId="44" xfId="0" applyFont="1" applyBorder="1" applyAlignment="1">
      <alignment vertical="center"/>
    </xf>
    <xf numFmtId="49" fontId="6" fillId="0" borderId="4" xfId="0" applyNumberFormat="1" applyFont="1" applyBorder="1" applyAlignment="1">
      <alignment horizontal="center" vertical="center"/>
    </xf>
    <xf numFmtId="0" fontId="6" fillId="0" borderId="12" xfId="0" applyFont="1" applyBorder="1" applyAlignment="1">
      <alignment vertical="center"/>
    </xf>
    <xf numFmtId="0" fontId="6" fillId="0" borderId="2" xfId="0" applyFont="1" applyBorder="1" applyAlignment="1">
      <alignment horizontal="left" vertical="center"/>
    </xf>
    <xf numFmtId="0" fontId="6" fillId="0" borderId="2" xfId="0" applyFont="1" applyBorder="1" applyAlignment="1">
      <alignment vertical="center"/>
    </xf>
    <xf numFmtId="0" fontId="89" fillId="0" borderId="12" xfId="0" applyFont="1" applyBorder="1" applyAlignment="1">
      <alignment vertical="center"/>
    </xf>
    <xf numFmtId="0" fontId="89" fillId="0" borderId="2" xfId="0" applyFont="1" applyBorder="1" applyAlignment="1">
      <alignment vertical="center"/>
    </xf>
    <xf numFmtId="0" fontId="89" fillId="0" borderId="5" xfId="0" applyFont="1" applyBorder="1" applyAlignment="1">
      <alignment vertical="center"/>
    </xf>
    <xf numFmtId="0" fontId="75" fillId="0" borderId="4" xfId="0" applyFont="1" applyBorder="1" applyAlignment="1">
      <alignment horizontal="center" vertical="center"/>
    </xf>
    <xf numFmtId="0" fontId="6" fillId="0" borderId="5" xfId="0" applyFont="1" applyBorder="1" applyAlignment="1">
      <alignment vertical="center"/>
    </xf>
    <xf numFmtId="0" fontId="89" fillId="0" borderId="43" xfId="0" applyFont="1" applyBorder="1" applyAlignment="1">
      <alignment vertical="center"/>
    </xf>
    <xf numFmtId="0" fontId="89" fillId="0" borderId="42" xfId="0" applyFont="1" applyBorder="1" applyAlignment="1">
      <alignment vertical="center"/>
    </xf>
    <xf numFmtId="0" fontId="75" fillId="0" borderId="44" xfId="0" applyFont="1" applyBorder="1" applyAlignment="1">
      <alignment vertical="center"/>
    </xf>
    <xf numFmtId="0" fontId="6" fillId="0" borderId="0" xfId="0" applyFont="1" applyBorder="1" applyAlignment="1">
      <alignment vertical="center"/>
    </xf>
    <xf numFmtId="0" fontId="89" fillId="0" borderId="39" xfId="0" applyFont="1" applyBorder="1" applyAlignment="1">
      <alignment vertical="center"/>
    </xf>
    <xf numFmtId="0" fontId="89" fillId="0" borderId="0" xfId="0" applyFont="1" applyBorder="1" applyAlignment="1">
      <alignment vertical="center"/>
    </xf>
    <xf numFmtId="0" fontId="6" fillId="0" borderId="39" xfId="0" applyFont="1" applyBorder="1" applyAlignment="1">
      <alignment vertical="center"/>
    </xf>
    <xf numFmtId="0" fontId="89" fillId="0" borderId="29" xfId="0" applyFont="1" applyBorder="1" applyAlignment="1">
      <alignment vertical="center"/>
    </xf>
    <xf numFmtId="0" fontId="89" fillId="0" borderId="3" xfId="0" applyFont="1" applyBorder="1" applyAlignment="1">
      <alignment vertical="center"/>
    </xf>
    <xf numFmtId="0" fontId="75" fillId="0" borderId="34" xfId="0" applyFont="1" applyBorder="1" applyAlignment="1">
      <alignment vertical="center"/>
    </xf>
    <xf numFmtId="0" fontId="89" fillId="0" borderId="29" xfId="0" applyFont="1" applyBorder="1" applyAlignment="1">
      <alignment horizontal="left" vertical="center"/>
    </xf>
    <xf numFmtId="0" fontId="89" fillId="0" borderId="3" xfId="0" applyFont="1" applyBorder="1" applyAlignment="1">
      <alignment horizontal="left" vertical="center"/>
    </xf>
    <xf numFmtId="0" fontId="0" fillId="0" borderId="0" xfId="0" applyFont="1" applyAlignment="1">
      <alignment horizontal="left" vertical="center"/>
    </xf>
    <xf numFmtId="0" fontId="0" fillId="0" borderId="0" xfId="0" applyFont="1" applyBorder="1" applyAlignment="1">
      <alignment horizontal="center" vertical="center"/>
    </xf>
    <xf numFmtId="0" fontId="1" fillId="0" borderId="0" xfId="0" applyFont="1" applyAlignment="1">
      <alignment horizontal="left" vertical="center" indent="1"/>
    </xf>
    <xf numFmtId="0" fontId="6" fillId="0" borderId="35" xfId="74" applyFont="1" applyBorder="1" applyAlignment="1">
      <alignment horizontal="center" vertical="center"/>
    </xf>
    <xf numFmtId="0" fontId="6" fillId="0" borderId="24" xfId="74" applyFont="1" applyBorder="1" applyAlignment="1">
      <alignment horizontal="center" vertical="center"/>
    </xf>
    <xf numFmtId="0" fontId="6" fillId="0" borderId="38" xfId="74" applyFont="1" applyBorder="1" applyAlignment="1">
      <alignment horizontal="center" vertical="center"/>
    </xf>
    <xf numFmtId="0" fontId="6" fillId="0" borderId="69" xfId="74" applyFont="1" applyBorder="1" applyAlignment="1">
      <alignment horizontal="center" vertical="center"/>
    </xf>
    <xf numFmtId="0" fontId="6" fillId="0" borderId="4" xfId="74" applyFont="1" applyBorder="1" applyAlignment="1">
      <alignment horizontal="distributed" vertical="center"/>
    </xf>
    <xf numFmtId="0" fontId="6" fillId="0" borderId="80" xfId="74" applyFont="1" applyBorder="1" applyAlignment="1">
      <alignment horizontal="center" vertical="center"/>
    </xf>
    <xf numFmtId="0" fontId="6" fillId="0" borderId="44" xfId="74" applyFont="1" applyBorder="1" applyAlignment="1">
      <alignment horizontal="center" vertical="center" shrinkToFit="1"/>
    </xf>
    <xf numFmtId="0" fontId="6" fillId="0" borderId="81" xfId="74" applyFont="1" applyBorder="1" applyAlignment="1">
      <alignment horizontal="center" vertical="center"/>
    </xf>
    <xf numFmtId="0" fontId="6" fillId="0" borderId="34" xfId="74" applyFont="1" applyBorder="1" applyAlignment="1">
      <alignment horizontal="distributed" vertical="center" shrinkToFit="1"/>
    </xf>
    <xf numFmtId="0" fontId="6" fillId="0" borderId="34" xfId="74" applyFont="1" applyBorder="1" applyAlignment="1">
      <alignment horizontal="center" vertical="center" shrinkToFit="1"/>
    </xf>
    <xf numFmtId="0" fontId="6" fillId="0" borderId="90" xfId="74" applyFont="1" applyBorder="1" applyAlignment="1">
      <alignment horizontal="distributed" vertical="center" shrinkToFit="1"/>
    </xf>
    <xf numFmtId="0" fontId="6" fillId="0" borderId="4" xfId="74" applyFont="1" applyBorder="1" applyAlignment="1">
      <alignment horizontal="distributed" vertical="center" shrinkToFit="1"/>
    </xf>
    <xf numFmtId="0" fontId="6" fillId="0" borderId="82" xfId="74" applyFont="1" applyBorder="1" applyAlignment="1">
      <alignment horizontal="center" vertical="center"/>
    </xf>
    <xf numFmtId="0" fontId="6" fillId="0" borderId="43" xfId="74" applyFont="1" applyBorder="1">
      <alignment vertical="center"/>
    </xf>
    <xf numFmtId="0" fontId="6" fillId="0" borderId="40" xfId="74" applyFont="1" applyBorder="1" applyAlignment="1">
      <alignment vertical="center" shrinkToFit="1"/>
    </xf>
    <xf numFmtId="0" fontId="6" fillId="0" borderId="44" xfId="74" applyFont="1" applyBorder="1" applyAlignment="1">
      <alignment horizontal="right" vertical="center" shrinkToFit="1"/>
    </xf>
    <xf numFmtId="0" fontId="6" fillId="0" borderId="40" xfId="74" applyFont="1" applyBorder="1" applyAlignment="1">
      <alignment horizontal="right" vertical="center" shrinkToFit="1"/>
    </xf>
    <xf numFmtId="0" fontId="6" fillId="0" borderId="45" xfId="74" applyFont="1" applyBorder="1" applyAlignment="1">
      <alignment horizontal="distributed" vertical="center" indent="1" shrinkToFit="1"/>
    </xf>
    <xf numFmtId="0" fontId="6" fillId="0" borderId="39" xfId="74" applyFont="1" applyBorder="1">
      <alignment vertical="center"/>
    </xf>
    <xf numFmtId="0" fontId="6" fillId="0" borderId="41" xfId="74" applyFont="1" applyBorder="1" applyAlignment="1">
      <alignment vertical="center" shrinkToFit="1"/>
    </xf>
    <xf numFmtId="0" fontId="6" fillId="0" borderId="34" xfId="74" applyFont="1" applyBorder="1" applyAlignment="1">
      <alignment horizontal="right" vertical="center" indent="1" shrinkToFit="1"/>
    </xf>
    <xf numFmtId="0" fontId="6" fillId="36" borderId="39" xfId="74" applyFont="1" applyFill="1" applyBorder="1" applyAlignment="1">
      <alignment horizontal="distributed" vertical="center" indent="1" shrinkToFit="1"/>
    </xf>
    <xf numFmtId="0" fontId="6" fillId="0" borderId="45" xfId="74" applyFont="1" applyFill="1" applyBorder="1" applyAlignment="1">
      <alignment horizontal="distributed" vertical="center" indent="1" shrinkToFit="1"/>
    </xf>
    <xf numFmtId="0" fontId="6" fillId="36" borderId="29" xfId="74" applyFont="1" applyFill="1" applyBorder="1" applyAlignment="1">
      <alignment horizontal="distributed" vertical="center" indent="1" shrinkToFit="1"/>
    </xf>
    <xf numFmtId="0" fontId="6" fillId="0" borderId="45" xfId="74" applyFont="1" applyBorder="1" applyAlignment="1">
      <alignment horizontal="center" vertical="center" shrinkToFit="1"/>
    </xf>
    <xf numFmtId="0" fontId="6" fillId="36" borderId="42" xfId="74" applyFont="1" applyFill="1" applyBorder="1" applyAlignment="1">
      <alignment horizontal="distributed" vertical="center" indent="1" shrinkToFit="1"/>
    </xf>
    <xf numFmtId="0" fontId="6" fillId="0" borderId="44" xfId="74" applyFont="1" applyFill="1" applyBorder="1" applyAlignment="1">
      <alignment horizontal="distributed" vertical="center" indent="2" shrinkToFit="1"/>
    </xf>
    <xf numFmtId="0" fontId="6" fillId="36" borderId="3" xfId="74" applyFont="1" applyFill="1" applyBorder="1" applyAlignment="1">
      <alignment horizontal="distributed" vertical="center" indent="1" shrinkToFit="1"/>
    </xf>
    <xf numFmtId="0" fontId="6" fillId="0" borderId="34" xfId="74" applyFont="1" applyFill="1" applyBorder="1" applyAlignment="1">
      <alignment horizontal="distributed" vertical="center" indent="2" shrinkToFit="1"/>
    </xf>
    <xf numFmtId="0" fontId="6" fillId="0" borderId="44" xfId="74" applyFont="1" applyFill="1" applyBorder="1" applyAlignment="1">
      <alignment horizontal="left" vertical="center" indent="1" shrinkToFit="1"/>
    </xf>
    <xf numFmtId="0" fontId="6" fillId="36" borderId="0" xfId="74" applyFont="1" applyFill="1" applyBorder="1" applyAlignment="1">
      <alignment horizontal="distributed" vertical="center" indent="1" shrinkToFit="1"/>
    </xf>
    <xf numFmtId="0" fontId="6" fillId="0" borderId="45" xfId="74" applyFont="1" applyFill="1" applyBorder="1" applyAlignment="1">
      <alignment horizontal="left" vertical="center" indent="1" shrinkToFit="1"/>
    </xf>
    <xf numFmtId="0" fontId="6" fillId="0" borderId="34" xfId="74" applyFont="1" applyFill="1" applyBorder="1" applyAlignment="1">
      <alignment horizontal="left" vertical="center" indent="1" shrinkToFit="1"/>
    </xf>
    <xf numFmtId="0" fontId="1" fillId="0" borderId="0" xfId="0" applyFont="1" applyAlignment="1"/>
    <xf numFmtId="0" fontId="1" fillId="0" borderId="3" xfId="74" applyFont="1" applyBorder="1" applyAlignment="1">
      <alignment vertical="center"/>
    </xf>
    <xf numFmtId="0" fontId="1" fillId="0" borderId="3" xfId="0" applyFont="1" applyBorder="1" applyAlignment="1">
      <alignment horizontal="left" vertical="center" indent="1"/>
    </xf>
    <xf numFmtId="49" fontId="1" fillId="0" borderId="0" xfId="74" applyNumberFormat="1" applyFont="1" applyBorder="1" applyAlignment="1">
      <alignment horizontal="center" vertical="center"/>
    </xf>
    <xf numFmtId="0" fontId="6" fillId="0" borderId="0" xfId="74" applyFont="1" applyBorder="1" applyAlignment="1">
      <alignment horizontal="center" vertical="center"/>
    </xf>
    <xf numFmtId="0" fontId="6" fillId="0" borderId="0" xfId="74" applyFont="1" applyBorder="1" applyAlignment="1">
      <alignment vertical="center"/>
    </xf>
    <xf numFmtId="49" fontId="1" fillId="0" borderId="0" xfId="74" applyNumberFormat="1" applyFont="1" applyBorder="1" applyAlignment="1">
      <alignment horizontal="distributed" vertical="center"/>
    </xf>
    <xf numFmtId="0" fontId="6" fillId="0" borderId="0" xfId="74" applyFont="1" applyAlignment="1">
      <alignment horizontal="center" vertical="center"/>
    </xf>
    <xf numFmtId="0" fontId="91" fillId="0" borderId="0" xfId="74" applyFont="1" applyBorder="1" applyAlignment="1">
      <alignment vertical="center"/>
    </xf>
    <xf numFmtId="0" fontId="91" fillId="0" borderId="0" xfId="74" applyFont="1" applyBorder="1" applyAlignment="1"/>
    <xf numFmtId="0" fontId="91" fillId="0" borderId="0" xfId="74" applyFont="1" applyBorder="1" applyAlignment="1">
      <alignment vertical="top"/>
    </xf>
    <xf numFmtId="0" fontId="8" fillId="0" borderId="0" xfId="74" applyFont="1" applyBorder="1">
      <alignment vertical="center"/>
    </xf>
    <xf numFmtId="0" fontId="1" fillId="0" borderId="0" xfId="74" applyFont="1" applyFill="1" applyBorder="1" applyAlignment="1">
      <alignment horizontal="left" vertical="center"/>
    </xf>
    <xf numFmtId="49" fontId="1" fillId="0" borderId="0" xfId="74" applyNumberFormat="1" applyFont="1" applyAlignment="1">
      <alignment horizontal="right" vertical="center"/>
    </xf>
    <xf numFmtId="0" fontId="1" fillId="0" borderId="0" xfId="0" applyFont="1" applyAlignment="1">
      <alignment vertical="center"/>
    </xf>
    <xf numFmtId="49" fontId="1" fillId="0" borderId="0" xfId="74" applyNumberFormat="1" applyFont="1">
      <alignment vertical="center"/>
    </xf>
    <xf numFmtId="0" fontId="85" fillId="0" borderId="0" xfId="74" applyFont="1" applyAlignment="1">
      <alignment horizontal="left" vertical="center"/>
    </xf>
    <xf numFmtId="0" fontId="85" fillId="0" borderId="0" xfId="74" applyFont="1" applyAlignment="1">
      <alignment horizontal="center" vertical="center" shrinkToFit="1"/>
    </xf>
    <xf numFmtId="0" fontId="8" fillId="0" borderId="0" xfId="74" applyFont="1" applyAlignment="1">
      <alignment horizontal="right" vertical="center"/>
    </xf>
    <xf numFmtId="0" fontId="91" fillId="0" borderId="6" xfId="74" applyFont="1" applyBorder="1" applyAlignment="1">
      <alignment horizontal="center" vertical="center" shrinkToFit="1"/>
    </xf>
    <xf numFmtId="0" fontId="91" fillId="0" borderId="7" xfId="74" applyFont="1" applyBorder="1" applyAlignment="1">
      <alignment horizontal="center" vertical="center" shrinkToFit="1"/>
    </xf>
    <xf numFmtId="0" fontId="91" fillId="0" borderId="8" xfId="74" applyFont="1" applyBorder="1" applyAlignment="1">
      <alignment horizontal="center" vertical="center" shrinkToFit="1"/>
    </xf>
    <xf numFmtId="0" fontId="1" fillId="0" borderId="9" xfId="74" applyFont="1" applyBorder="1" applyAlignment="1">
      <alignment horizontal="center" vertical="center" shrinkToFit="1"/>
    </xf>
    <xf numFmtId="0" fontId="1" fillId="0" borderId="10" xfId="74" applyFont="1" applyBorder="1" applyAlignment="1">
      <alignment horizontal="center" vertical="center" shrinkToFit="1"/>
    </xf>
    <xf numFmtId="0" fontId="1" fillId="0" borderId="11" xfId="74" applyFont="1" applyBorder="1" applyAlignment="1">
      <alignment horizontal="center" vertical="center" shrinkToFit="1"/>
    </xf>
    <xf numFmtId="0" fontId="91" fillId="0" borderId="9" xfId="74" applyFont="1" applyBorder="1" applyAlignment="1">
      <alignment vertical="center"/>
    </xf>
    <xf numFmtId="0" fontId="91" fillId="0" borderId="10" xfId="74" applyFont="1" applyBorder="1" applyAlignment="1">
      <alignment vertical="center"/>
    </xf>
    <xf numFmtId="0" fontId="91" fillId="0" borderId="11" xfId="74" applyFont="1" applyBorder="1" applyAlignment="1">
      <alignment vertical="center"/>
    </xf>
    <xf numFmtId="0" fontId="91" fillId="0" borderId="4" xfId="74" applyFont="1" applyBorder="1" applyAlignment="1">
      <alignment vertical="center"/>
    </xf>
    <xf numFmtId="189" fontId="75" fillId="0" borderId="0" xfId="0" applyNumberFormat="1" applyFont="1" applyBorder="1" applyAlignment="1">
      <alignment horizontal="center" vertical="center"/>
    </xf>
    <xf numFmtId="0" fontId="75" fillId="0" borderId="0" xfId="0" applyFont="1" applyAlignment="1">
      <alignment vertical="center"/>
    </xf>
    <xf numFmtId="49" fontId="6" fillId="0" borderId="4" xfId="0" applyNumberFormat="1" applyFont="1" applyBorder="1" applyAlignment="1">
      <alignment vertical="center"/>
    </xf>
    <xf numFmtId="0" fontId="0" fillId="0" borderId="0" xfId="0" applyFont="1" applyBorder="1" applyAlignment="1">
      <alignment horizontal="left" vertical="center" indent="1"/>
    </xf>
    <xf numFmtId="0" fontId="0" fillId="0" borderId="0" xfId="0" applyFont="1" applyBorder="1" applyAlignment="1">
      <alignment horizontal="left" vertical="center"/>
    </xf>
    <xf numFmtId="0" fontId="87" fillId="36" borderId="0" xfId="0" applyFont="1" applyFill="1" applyBorder="1" applyAlignment="1">
      <alignment horizontal="right" vertical="center"/>
    </xf>
    <xf numFmtId="0" fontId="91" fillId="0" borderId="0" xfId="0" applyFont="1" applyBorder="1" applyAlignment="1">
      <alignment horizontal="left" vertical="center" indent="1"/>
    </xf>
    <xf numFmtId="0" fontId="91" fillId="0" borderId="0" xfId="0" applyFont="1" applyBorder="1" applyAlignment="1">
      <alignment vertical="center"/>
    </xf>
    <xf numFmtId="0" fontId="87" fillId="0" borderId="0" xfId="0" applyFont="1" applyBorder="1" applyAlignment="1">
      <alignment horizontal="right" vertical="center"/>
    </xf>
    <xf numFmtId="0" fontId="85" fillId="0" borderId="3" xfId="0" applyFont="1" applyBorder="1" applyAlignment="1">
      <alignment horizontal="left" vertical="center"/>
    </xf>
    <xf numFmtId="0" fontId="93" fillId="0" borderId="0" xfId="0" applyFont="1" applyBorder="1" applyAlignment="1">
      <alignment horizontal="center" vertical="center"/>
    </xf>
    <xf numFmtId="0" fontId="8" fillId="0" borderId="42" xfId="74" applyFont="1" applyBorder="1">
      <alignment vertical="center"/>
    </xf>
    <xf numFmtId="0" fontId="8" fillId="0" borderId="24" xfId="0" applyFont="1" applyBorder="1" applyAlignment="1">
      <alignment horizontal="center" vertical="center" shrinkToFit="1"/>
    </xf>
    <xf numFmtId="0" fontId="8" fillId="0" borderId="3" xfId="74" applyFont="1" applyBorder="1" applyAlignment="1">
      <alignment horizontal="left" vertical="center"/>
    </xf>
    <xf numFmtId="0" fontId="6" fillId="0" borderId="4" xfId="0" applyFont="1" applyBorder="1" applyAlignment="1">
      <alignment horizontal="center"/>
    </xf>
    <xf numFmtId="0" fontId="8" fillId="0" borderId="16" xfId="0" applyFont="1" applyBorder="1" applyAlignment="1">
      <alignment vertical="center"/>
    </xf>
    <xf numFmtId="0" fontId="8" fillId="0" borderId="13" xfId="0" applyFont="1" applyBorder="1" applyAlignment="1">
      <alignment vertical="center"/>
    </xf>
    <xf numFmtId="38" fontId="8" fillId="0" borderId="16" xfId="42" applyFont="1" applyBorder="1" applyAlignment="1">
      <alignment horizontal="right" vertical="center" indent="1"/>
    </xf>
    <xf numFmtId="0" fontId="8" fillId="0" borderId="14" xfId="0" applyFont="1" applyBorder="1" applyAlignment="1">
      <alignment vertical="center"/>
    </xf>
    <xf numFmtId="0" fontId="6" fillId="0" borderId="86" xfId="0" applyFont="1" applyBorder="1" applyAlignment="1">
      <alignment horizontal="center" vertical="center"/>
    </xf>
    <xf numFmtId="0" fontId="6" fillId="0" borderId="87" xfId="0" applyFont="1" applyBorder="1" applyAlignment="1">
      <alignment horizontal="center" vertical="center"/>
    </xf>
    <xf numFmtId="0" fontId="6" fillId="0" borderId="88" xfId="0" applyFont="1" applyBorder="1" applyAlignment="1">
      <alignment vertical="center"/>
    </xf>
    <xf numFmtId="0" fontId="94" fillId="0" borderId="16" xfId="0" applyFont="1" applyBorder="1" applyAlignment="1">
      <alignment horizontal="center" vertical="top"/>
    </xf>
    <xf numFmtId="0" fontId="8" fillId="0" borderId="69" xfId="74" applyFont="1" applyBorder="1" applyAlignment="1">
      <alignment vertical="center" shrinkToFi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6" fillId="0" borderId="13" xfId="0" applyFont="1" applyBorder="1" applyAlignment="1">
      <alignment vertical="center"/>
    </xf>
    <xf numFmtId="0" fontId="8" fillId="0" borderId="17" xfId="0" applyFont="1" applyBorder="1" applyAlignment="1">
      <alignment vertical="center"/>
    </xf>
    <xf numFmtId="0" fontId="8" fillId="0" borderId="18" xfId="0" applyFont="1" applyBorder="1" applyAlignment="1">
      <alignment vertical="center"/>
    </xf>
    <xf numFmtId="38" fontId="8" fillId="0" borderId="17" xfId="42" applyFont="1" applyBorder="1" applyAlignment="1">
      <alignment horizontal="right" vertical="center" indent="1"/>
    </xf>
    <xf numFmtId="0" fontId="8" fillId="0" borderId="19" xfId="0" applyFont="1" applyBorder="1" applyAlignment="1">
      <alignment vertical="center"/>
    </xf>
    <xf numFmtId="0" fontId="6" fillId="0" borderId="76" xfId="0" applyFont="1" applyBorder="1" applyAlignment="1">
      <alignment horizontal="center" vertical="center"/>
    </xf>
    <xf numFmtId="0" fontId="6" fillId="0" borderId="89" xfId="0" applyFont="1" applyBorder="1" applyAlignment="1">
      <alignment horizontal="center" vertical="center"/>
    </xf>
    <xf numFmtId="0" fontId="6" fillId="0" borderId="90" xfId="0" applyFont="1" applyBorder="1" applyAlignment="1">
      <alignment vertical="center"/>
    </xf>
    <xf numFmtId="0" fontId="6" fillId="0" borderId="17" xfId="0" applyFont="1" applyBorder="1" applyAlignment="1">
      <alignment horizontal="center"/>
    </xf>
    <xf numFmtId="0" fontId="8" fillId="0" borderId="17" xfId="74" applyFont="1" applyBorder="1" applyAlignment="1">
      <alignment vertical="center" shrinkToFit="1"/>
    </xf>
    <xf numFmtId="0" fontId="6" fillId="0" borderId="19" xfId="0" applyFont="1" applyBorder="1" applyAlignment="1">
      <alignment horizontal="center" vertical="center"/>
    </xf>
    <xf numFmtId="0" fontId="6" fillId="0" borderId="20" xfId="0" applyFont="1" applyBorder="1" applyAlignment="1">
      <alignment horizontal="center" vertical="center"/>
    </xf>
    <xf numFmtId="0" fontId="6" fillId="0" borderId="18" xfId="0" applyFont="1" applyBorder="1" applyAlignment="1">
      <alignment vertical="center"/>
    </xf>
    <xf numFmtId="0" fontId="6" fillId="0" borderId="17" xfId="0" applyFont="1" applyBorder="1" applyAlignment="1">
      <alignment vertical="center"/>
    </xf>
    <xf numFmtId="0" fontId="6" fillId="0" borderId="89" xfId="0" applyFont="1" applyBorder="1" applyAlignment="1">
      <alignment vertical="center"/>
    </xf>
    <xf numFmtId="0" fontId="6" fillId="0" borderId="20" xfId="0" applyFont="1" applyBorder="1" applyAlignment="1">
      <alignment vertical="center"/>
    </xf>
    <xf numFmtId="0" fontId="6" fillId="0" borderId="76" xfId="0" applyFont="1" applyBorder="1" applyAlignment="1">
      <alignment vertical="center"/>
    </xf>
    <xf numFmtId="0" fontId="6" fillId="0" borderId="19" xfId="0" applyFont="1" applyBorder="1" applyAlignment="1">
      <alignment vertical="center"/>
    </xf>
    <xf numFmtId="0" fontId="8" fillId="0" borderId="68" xfId="0" applyFont="1" applyBorder="1" applyAlignment="1">
      <alignment vertical="center"/>
    </xf>
    <xf numFmtId="0" fontId="8" fillId="0" borderId="24" xfId="0" applyFont="1" applyBorder="1" applyAlignment="1">
      <alignment vertical="center"/>
    </xf>
    <xf numFmtId="0" fontId="8" fillId="0" borderId="21" xfId="0" applyFont="1" applyBorder="1" applyAlignment="1">
      <alignment vertical="center"/>
    </xf>
    <xf numFmtId="38" fontId="8" fillId="0" borderId="24" xfId="42" applyFont="1" applyBorder="1" applyAlignment="1">
      <alignment horizontal="right" vertical="center" indent="1"/>
    </xf>
    <xf numFmtId="0" fontId="6" fillId="0" borderId="6" xfId="0" applyFont="1" applyBorder="1" applyAlignment="1">
      <alignment vertical="center"/>
    </xf>
    <xf numFmtId="0" fontId="6" fillId="0" borderId="7" xfId="0" applyFont="1" applyBorder="1" applyAlignment="1">
      <alignment vertical="center"/>
    </xf>
    <xf numFmtId="0" fontId="6" fillId="0" borderId="8" xfId="0" applyFont="1" applyBorder="1" applyAlignment="1">
      <alignment vertical="center"/>
    </xf>
    <xf numFmtId="0" fontId="6" fillId="0" borderId="24" xfId="0" applyFont="1" applyBorder="1" applyAlignment="1">
      <alignment horizontal="center"/>
    </xf>
    <xf numFmtId="0" fontId="6" fillId="0" borderId="22" xfId="0" applyFont="1" applyBorder="1" applyAlignment="1">
      <alignment vertical="center"/>
    </xf>
    <xf numFmtId="0" fontId="6" fillId="0" borderId="23" xfId="0" applyFont="1" applyBorder="1" applyAlignment="1">
      <alignment vertical="center"/>
    </xf>
    <xf numFmtId="0" fontId="6" fillId="0" borderId="21" xfId="0" applyFont="1" applyBorder="1" applyAlignment="1">
      <alignment vertical="center"/>
    </xf>
    <xf numFmtId="0" fontId="8" fillId="0" borderId="84" xfId="0" applyFont="1" applyBorder="1" applyAlignment="1">
      <alignment horizontal="center" vertical="center"/>
    </xf>
    <xf numFmtId="0" fontId="6" fillId="0" borderId="78" xfId="0" applyFont="1" applyBorder="1" applyAlignment="1">
      <alignment vertical="center"/>
    </xf>
    <xf numFmtId="0" fontId="6" fillId="0" borderId="83" xfId="0" applyFont="1" applyBorder="1" applyAlignment="1">
      <alignment vertical="center"/>
    </xf>
    <xf numFmtId="0" fontId="6" fillId="0" borderId="84" xfId="0" applyFont="1" applyBorder="1" applyAlignment="1">
      <alignment vertical="center"/>
    </xf>
    <xf numFmtId="0" fontId="6" fillId="0" borderId="69" xfId="0" applyFont="1" applyBorder="1" applyAlignment="1">
      <alignment vertical="center"/>
    </xf>
    <xf numFmtId="0" fontId="8" fillId="0" borderId="25" xfId="0" applyFont="1" applyBorder="1" applyAlignment="1">
      <alignment horizontal="center"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25" xfId="0" applyFont="1" applyBorder="1" applyAlignment="1">
      <alignment vertical="center"/>
    </xf>
    <xf numFmtId="0" fontId="6" fillId="0" borderId="4" xfId="0" applyFont="1" applyBorder="1" applyAlignment="1">
      <alignment vertical="center"/>
    </xf>
    <xf numFmtId="0" fontId="8" fillId="0" borderId="21" xfId="0" applyFont="1" applyBorder="1" applyAlignment="1">
      <alignment horizontal="center" vertical="center"/>
    </xf>
    <xf numFmtId="0" fontId="6" fillId="0" borderId="85" xfId="0" applyFont="1" applyBorder="1" applyAlignment="1">
      <alignment vertical="center"/>
    </xf>
    <xf numFmtId="0" fontId="6" fillId="0" borderId="24" xfId="0" applyFont="1" applyBorder="1" applyAlignment="1">
      <alignment vertical="center"/>
    </xf>
    <xf numFmtId="0" fontId="8" fillId="0" borderId="28" xfId="0" applyFont="1" applyBorder="1" applyAlignment="1">
      <alignment horizontal="center" vertical="center"/>
    </xf>
    <xf numFmtId="0" fontId="6" fillId="0" borderId="31" xfId="0" applyFont="1" applyBorder="1" applyAlignment="1">
      <alignment vertical="center"/>
    </xf>
    <xf numFmtId="0" fontId="6" fillId="0" borderId="32" xfId="0" applyFont="1" applyBorder="1" applyAlignment="1">
      <alignment vertical="center"/>
    </xf>
    <xf numFmtId="0" fontId="6" fillId="0" borderId="33" xfId="0" applyFont="1" applyBorder="1" applyAlignment="1">
      <alignment vertical="center"/>
    </xf>
    <xf numFmtId="0" fontId="6" fillId="0" borderId="35" xfId="0" applyFont="1" applyBorder="1" applyAlignment="1">
      <alignment vertical="center"/>
    </xf>
    <xf numFmtId="0" fontId="6" fillId="0" borderId="36" xfId="0" applyFont="1" applyBorder="1" applyAlignment="1">
      <alignment vertical="center"/>
    </xf>
    <xf numFmtId="0" fontId="6" fillId="0" borderId="37" xfId="0" applyFont="1" applyBorder="1" applyAlignment="1">
      <alignment vertical="center"/>
    </xf>
    <xf numFmtId="0" fontId="6" fillId="0" borderId="28" xfId="0" applyFont="1" applyBorder="1" applyAlignment="1">
      <alignment vertical="center"/>
    </xf>
    <xf numFmtId="0" fontId="6" fillId="0" borderId="38" xfId="0" applyFont="1" applyBorder="1" applyAlignment="1">
      <alignment vertical="center"/>
    </xf>
    <xf numFmtId="0" fontId="0" fillId="0" borderId="39" xfId="0" applyFont="1" applyBorder="1" applyAlignment="1">
      <alignment vertical="center"/>
    </xf>
    <xf numFmtId="0" fontId="0" fillId="0" borderId="40" xfId="0" applyFont="1" applyBorder="1" applyAlignment="1">
      <alignment vertical="center"/>
    </xf>
    <xf numFmtId="0" fontId="0" fillId="0" borderId="41" xfId="0" applyFont="1" applyBorder="1" applyAlignment="1">
      <alignment vertical="center"/>
    </xf>
    <xf numFmtId="0" fontId="0" fillId="0" borderId="29" xfId="0" applyFont="1" applyBorder="1" applyAlignment="1">
      <alignment vertical="center"/>
    </xf>
    <xf numFmtId="0" fontId="0" fillId="0" borderId="30" xfId="0" applyFont="1" applyBorder="1" applyAlignment="1">
      <alignment vertical="center"/>
    </xf>
    <xf numFmtId="0" fontId="0" fillId="0" borderId="10" xfId="0" applyFont="1" applyBorder="1" applyAlignment="1">
      <alignment vertical="center"/>
    </xf>
    <xf numFmtId="0" fontId="0" fillId="0" borderId="11" xfId="0" applyFont="1" applyBorder="1" applyAlignment="1">
      <alignment vertical="center"/>
    </xf>
    <xf numFmtId="0" fontId="0" fillId="0" borderId="42" xfId="0" applyFont="1" applyBorder="1" applyAlignment="1">
      <alignment vertical="center"/>
    </xf>
    <xf numFmtId="0" fontId="0" fillId="0" borderId="4" xfId="0" applyFont="1" applyBorder="1" applyAlignment="1">
      <alignment vertical="center"/>
    </xf>
    <xf numFmtId="0" fontId="0" fillId="0" borderId="43" xfId="0" applyFont="1" applyBorder="1" applyAlignment="1">
      <alignment vertical="center"/>
    </xf>
    <xf numFmtId="0" fontId="1" fillId="0" borderId="3" xfId="74" applyFont="1" applyBorder="1" applyAlignment="1">
      <alignment horizontal="left" vertical="center" indent="1"/>
    </xf>
    <xf numFmtId="0" fontId="1" fillId="0" borderId="0" xfId="74" applyFont="1" applyAlignment="1">
      <alignment horizontal="right" vertical="center" indent="4"/>
    </xf>
    <xf numFmtId="0" fontId="1" fillId="0" borderId="0" xfId="74" applyFont="1" applyAlignment="1">
      <alignment horizontal="right" vertical="center" indent="2"/>
    </xf>
    <xf numFmtId="0" fontId="1" fillId="0" borderId="9" xfId="74" applyFont="1" applyBorder="1" applyAlignment="1">
      <alignment horizontal="center" vertical="center"/>
    </xf>
    <xf numFmtId="0" fontId="1" fillId="0" borderId="80" xfId="74" applyFont="1" applyBorder="1" applyAlignment="1">
      <alignment horizontal="center" vertical="center"/>
    </xf>
    <xf numFmtId="0" fontId="1" fillId="0" borderId="44" xfId="74" applyFont="1" applyBorder="1" applyAlignment="1">
      <alignment horizontal="center" vertical="center"/>
    </xf>
    <xf numFmtId="0" fontId="1" fillId="0" borderId="81" xfId="74" applyFont="1" applyBorder="1" applyAlignment="1">
      <alignment horizontal="center" vertical="center"/>
    </xf>
    <xf numFmtId="0" fontId="1" fillId="0" borderId="45" xfId="74" applyFont="1" applyBorder="1" applyAlignment="1">
      <alignment horizontal="center" vertical="center"/>
    </xf>
    <xf numFmtId="0" fontId="1" fillId="0" borderId="82" xfId="74" applyFont="1" applyBorder="1" applyAlignment="1">
      <alignment horizontal="center" vertical="center"/>
    </xf>
    <xf numFmtId="0" fontId="1" fillId="0" borderId="34" xfId="74" applyFont="1" applyBorder="1" applyAlignment="1">
      <alignment horizontal="center" vertical="center"/>
    </xf>
    <xf numFmtId="0" fontId="39" fillId="0" borderId="0" xfId="69" applyFont="1"/>
    <xf numFmtId="0" fontId="1" fillId="0" borderId="0" xfId="70" applyFont="1" applyFill="1" applyAlignment="1">
      <alignment vertical="center"/>
    </xf>
    <xf numFmtId="0" fontId="1" fillId="0" borderId="0" xfId="71" applyFont="1" applyFill="1" applyAlignment="1">
      <alignment vertical="center"/>
    </xf>
    <xf numFmtId="0" fontId="39" fillId="0" borderId="0" xfId="69" applyFont="1" applyFill="1"/>
    <xf numFmtId="0" fontId="1" fillId="4" borderId="0" xfId="70" applyFont="1" applyFill="1" applyAlignment="1">
      <alignment vertical="center"/>
    </xf>
    <xf numFmtId="0" fontId="39" fillId="4" borderId="0" xfId="69" applyFont="1" applyFill="1"/>
    <xf numFmtId="0" fontId="39" fillId="0" borderId="0" xfId="69" applyFont="1" applyFill="1" applyAlignment="1">
      <alignment horizontal="left"/>
    </xf>
    <xf numFmtId="0" fontId="39" fillId="0" borderId="0" xfId="69" applyFont="1" applyAlignment="1">
      <alignment horizontal="left"/>
    </xf>
    <xf numFmtId="0" fontId="39" fillId="0" borderId="0" xfId="69" applyFont="1" applyFill="1" applyAlignment="1">
      <alignment horizontal="right" indent="1"/>
    </xf>
    <xf numFmtId="0" fontId="39" fillId="0" borderId="0" xfId="69" applyFont="1" applyAlignment="1">
      <alignment horizontal="right"/>
    </xf>
    <xf numFmtId="0" fontId="39" fillId="4" borderId="0" xfId="69" applyFont="1" applyFill="1" applyAlignment="1">
      <alignment vertical="top"/>
    </xf>
    <xf numFmtId="0" fontId="39" fillId="0" borderId="0" xfId="69" applyFont="1" applyFill="1" applyAlignment="1">
      <alignment horizontal="right"/>
    </xf>
    <xf numFmtId="176" fontId="39" fillId="0" borderId="0" xfId="69" applyNumberFormat="1" applyFont="1" applyFill="1" applyAlignment="1">
      <alignment horizontal="center" shrinkToFit="1"/>
    </xf>
    <xf numFmtId="0" fontId="95" fillId="0" borderId="0" xfId="69" applyFont="1" applyAlignment="1">
      <alignment horizontal="left" indent="12"/>
    </xf>
    <xf numFmtId="0" fontId="39" fillId="0" borderId="0" xfId="69" applyFont="1" applyAlignment="1">
      <alignment horizontal="centerContinuous"/>
    </xf>
    <xf numFmtId="0" fontId="39" fillId="0" borderId="4" xfId="69" applyFont="1" applyBorder="1" applyAlignment="1">
      <alignment horizontal="center" vertical="center"/>
    </xf>
    <xf numFmtId="0" fontId="39" fillId="0" borderId="0" xfId="69" applyFont="1" applyBorder="1"/>
    <xf numFmtId="0" fontId="39" fillId="0" borderId="4" xfId="69" applyFont="1" applyBorder="1" applyAlignment="1">
      <alignment horizontal="centerContinuous" vertical="center"/>
    </xf>
    <xf numFmtId="0" fontId="39" fillId="0" borderId="9" xfId="69" applyFont="1" applyBorder="1" applyAlignment="1">
      <alignment horizontal="center" vertical="center"/>
    </xf>
    <xf numFmtId="0" fontId="39" fillId="0" borderId="11" xfId="69" applyFont="1" applyBorder="1" applyAlignment="1">
      <alignment horizontal="center" vertical="center"/>
    </xf>
    <xf numFmtId="0" fontId="90" fillId="4" borderId="12" xfId="69" applyFont="1" applyFill="1" applyBorder="1" applyAlignment="1">
      <alignment vertical="center" wrapText="1"/>
    </xf>
    <xf numFmtId="0" fontId="90" fillId="4" borderId="9" xfId="69" applyFont="1" applyFill="1" applyBorder="1" applyAlignment="1">
      <alignment horizontal="center" vertical="center" wrapText="1"/>
    </xf>
    <xf numFmtId="0" fontId="90" fillId="4" borderId="11" xfId="69" applyFont="1" applyFill="1" applyBorder="1" applyAlignment="1">
      <alignment vertical="center" wrapText="1"/>
    </xf>
    <xf numFmtId="0" fontId="90" fillId="4" borderId="4" xfId="69" applyFont="1" applyFill="1" applyBorder="1" applyAlignment="1">
      <alignment vertical="center" wrapText="1"/>
    </xf>
    <xf numFmtId="0" fontId="39" fillId="0" borderId="32" xfId="69" applyFont="1" applyBorder="1"/>
    <xf numFmtId="0" fontId="39" fillId="0" borderId="0" xfId="68" applyFont="1"/>
    <xf numFmtId="0" fontId="95" fillId="0" borderId="0" xfId="69" applyFont="1"/>
    <xf numFmtId="49" fontId="1" fillId="0" borderId="0" xfId="74" applyNumberFormat="1" applyFont="1" applyAlignment="1">
      <alignment vertical="center"/>
    </xf>
    <xf numFmtId="0" fontId="0" fillId="0" borderId="9" xfId="0" applyFont="1" applyBorder="1" applyAlignment="1">
      <alignment vertical="center"/>
    </xf>
    <xf numFmtId="0" fontId="91" fillId="0" borderId="44" xfId="0" applyFont="1" applyBorder="1" applyAlignment="1">
      <alignment horizontal="center"/>
    </xf>
    <xf numFmtId="0" fontId="91" fillId="0" borderId="34" xfId="0" applyFont="1" applyBorder="1" applyAlignment="1">
      <alignment horizontal="center" vertical="top" shrinkToFit="1"/>
    </xf>
    <xf numFmtId="0" fontId="0" fillId="0" borderId="53" xfId="0" applyFont="1" applyBorder="1" applyAlignment="1">
      <alignment vertical="center"/>
    </xf>
    <xf numFmtId="0" fontId="0" fillId="0" borderId="54" xfId="0" applyFont="1" applyBorder="1" applyAlignment="1">
      <alignment vertical="center"/>
    </xf>
    <xf numFmtId="0" fontId="0" fillId="0" borderId="55" xfId="0" applyFont="1" applyBorder="1" applyAlignment="1">
      <alignment vertical="center"/>
    </xf>
    <xf numFmtId="0" fontId="0" fillId="0" borderId="56" xfId="0" applyFont="1" applyBorder="1" applyAlignment="1">
      <alignment vertical="center"/>
    </xf>
    <xf numFmtId="0" fontId="0" fillId="0" borderId="57" xfId="0" applyFont="1" applyBorder="1" applyAlignment="1">
      <alignment vertical="center"/>
    </xf>
    <xf numFmtId="0" fontId="0" fillId="0" borderId="42" xfId="0" applyFont="1" applyBorder="1" applyAlignment="1">
      <alignment horizontal="left" vertical="center" indent="1"/>
    </xf>
    <xf numFmtId="0" fontId="0" fillId="0" borderId="0" xfId="0" applyFont="1" applyBorder="1" applyAlignment="1">
      <alignment horizontal="left" vertical="center" indent="2"/>
    </xf>
    <xf numFmtId="0" fontId="0" fillId="0" borderId="58" xfId="0" applyFont="1" applyBorder="1" applyAlignment="1">
      <alignment vertical="center"/>
    </xf>
    <xf numFmtId="0" fontId="0" fillId="0" borderId="59" xfId="0" applyFont="1" applyBorder="1" applyAlignment="1">
      <alignment vertical="center"/>
    </xf>
    <xf numFmtId="0" fontId="0" fillId="0" borderId="60" xfId="0" applyFont="1" applyBorder="1" applyAlignment="1">
      <alignment vertical="center"/>
    </xf>
    <xf numFmtId="0" fontId="8" fillId="0" borderId="70" xfId="0" applyFont="1" applyBorder="1" applyAlignment="1">
      <alignment vertical="center"/>
    </xf>
    <xf numFmtId="0" fontId="87" fillId="0" borderId="71" xfId="0" applyFont="1" applyBorder="1" applyAlignment="1">
      <alignment horizontal="center" vertical="center"/>
    </xf>
    <xf numFmtId="0" fontId="0" fillId="0" borderId="72" xfId="0" applyFont="1" applyBorder="1" applyAlignment="1">
      <alignment vertical="center"/>
    </xf>
    <xf numFmtId="0" fontId="6" fillId="0" borderId="61" xfId="0" applyFont="1" applyBorder="1" applyAlignment="1">
      <alignment vertical="center"/>
    </xf>
    <xf numFmtId="0" fontId="6" fillId="0" borderId="62" xfId="0" applyFont="1" applyBorder="1" applyAlignment="1">
      <alignment vertical="center"/>
    </xf>
    <xf numFmtId="0" fontId="6" fillId="0" borderId="66" xfId="0" applyFont="1" applyBorder="1" applyAlignment="1">
      <alignment vertical="center"/>
    </xf>
    <xf numFmtId="0" fontId="6" fillId="0" borderId="40" xfId="0" applyFont="1" applyBorder="1" applyAlignment="1">
      <alignment horizontal="right" vertical="center"/>
    </xf>
    <xf numFmtId="0" fontId="6" fillId="0" borderId="67" xfId="0" applyFont="1" applyBorder="1" applyAlignment="1">
      <alignment vertical="center"/>
    </xf>
    <xf numFmtId="0" fontId="6" fillId="0" borderId="63" xfId="0" applyFont="1" applyBorder="1" applyAlignment="1">
      <alignment vertical="center"/>
    </xf>
    <xf numFmtId="0" fontId="0" fillId="0" borderId="64" xfId="0" applyFont="1" applyBorder="1" applyAlignment="1">
      <alignment vertical="center"/>
    </xf>
    <xf numFmtId="0" fontId="6" fillId="0" borderId="64" xfId="0" applyFont="1" applyBorder="1" applyAlignment="1">
      <alignment vertical="center"/>
    </xf>
    <xf numFmtId="0" fontId="6" fillId="0" borderId="65" xfId="0" applyFont="1" applyBorder="1" applyAlignment="1">
      <alignment vertical="center"/>
    </xf>
    <xf numFmtId="0" fontId="0" fillId="0" borderId="0" xfId="0" applyFont="1" applyAlignment="1">
      <alignment horizontal="left" vertical="center" shrinkToFit="1"/>
    </xf>
    <xf numFmtId="176" fontId="6" fillId="0" borderId="3" xfId="0" applyNumberFormat="1" applyFont="1" applyBorder="1" applyAlignment="1">
      <alignment horizontal="center" vertical="center"/>
    </xf>
    <xf numFmtId="0" fontId="0" fillId="0" borderId="0" xfId="0" applyFont="1" applyAlignment="1">
      <alignment horizontal="left" vertical="top"/>
    </xf>
    <xf numFmtId="0" fontId="91" fillId="0" borderId="11" xfId="0" applyFont="1" applyBorder="1" applyAlignment="1">
      <alignment horizontal="center" vertical="center"/>
    </xf>
    <xf numFmtId="0" fontId="91" fillId="0" borderId="9" xfId="0" applyFont="1" applyBorder="1" applyAlignment="1">
      <alignment horizontal="center" vertical="center"/>
    </xf>
    <xf numFmtId="0" fontId="91" fillId="0" borderId="5" xfId="0" applyFont="1" applyBorder="1" applyAlignment="1">
      <alignment horizontal="center" vertical="center"/>
    </xf>
    <xf numFmtId="0" fontId="91" fillId="0" borderId="12" xfId="0" applyFont="1" applyBorder="1" applyAlignment="1">
      <alignment horizontal="center" vertical="center"/>
    </xf>
    <xf numFmtId="0" fontId="91" fillId="0" borderId="11" xfId="0" applyFont="1" applyBorder="1" applyAlignment="1">
      <alignment horizontal="right" vertical="center" indent="1"/>
    </xf>
    <xf numFmtId="0" fontId="91" fillId="0" borderId="5" xfId="0" applyFont="1" applyBorder="1" applyAlignment="1">
      <alignment horizontal="right" vertical="center" indent="1"/>
    </xf>
    <xf numFmtId="0" fontId="91" fillId="0" borderId="4" xfId="0" applyFont="1" applyBorder="1" applyAlignment="1">
      <alignment horizontal="right" vertical="center" indent="1"/>
    </xf>
    <xf numFmtId="0" fontId="91" fillId="0" borderId="4" xfId="0" applyFont="1" applyBorder="1" applyAlignment="1">
      <alignment vertical="center"/>
    </xf>
    <xf numFmtId="0" fontId="91" fillId="0" borderId="44" xfId="0" applyFont="1" applyBorder="1" applyAlignment="1">
      <alignment vertical="center"/>
    </xf>
    <xf numFmtId="0" fontId="91" fillId="0" borderId="43" xfId="0" applyFont="1" applyBorder="1" applyAlignment="1">
      <alignment vertical="center"/>
    </xf>
    <xf numFmtId="0" fontId="91" fillId="0" borderId="42" xfId="0" applyFont="1" applyBorder="1" applyAlignment="1">
      <alignment vertical="center"/>
    </xf>
    <xf numFmtId="0" fontId="91" fillId="0" borderId="40" xfId="0" applyFont="1" applyBorder="1" applyAlignment="1">
      <alignment vertical="center"/>
    </xf>
    <xf numFmtId="0" fontId="91" fillId="0" borderId="45" xfId="0" applyFont="1" applyBorder="1" applyAlignment="1">
      <alignment horizontal="center" vertical="center"/>
    </xf>
    <xf numFmtId="0" fontId="91" fillId="0" borderId="39" xfId="0" applyFont="1" applyBorder="1" applyAlignment="1">
      <alignment vertical="center"/>
    </xf>
    <xf numFmtId="0" fontId="91" fillId="0" borderId="41" xfId="0" applyFont="1" applyBorder="1" applyAlignment="1">
      <alignment vertical="center"/>
    </xf>
    <xf numFmtId="0" fontId="91" fillId="0" borderId="34" xfId="0" applyFont="1" applyBorder="1" applyAlignment="1">
      <alignment vertical="center"/>
    </xf>
    <xf numFmtId="0" fontId="91" fillId="0" borderId="29" xfId="0" applyFont="1" applyBorder="1" applyAlignment="1">
      <alignment vertical="center"/>
    </xf>
    <xf numFmtId="0" fontId="91" fillId="0" borderId="3" xfId="0" applyFont="1" applyBorder="1" applyAlignment="1">
      <alignment vertical="center"/>
    </xf>
    <xf numFmtId="0" fontId="91" fillId="0" borderId="30" xfId="0" applyFont="1" applyBorder="1" applyAlignment="1">
      <alignment vertical="center"/>
    </xf>
    <xf numFmtId="0" fontId="75" fillId="6" borderId="0" xfId="60" applyFont="1" applyFill="1">
      <alignment vertical="center"/>
    </xf>
    <xf numFmtId="0" fontId="1" fillId="6" borderId="0" xfId="60" applyFont="1" applyFill="1">
      <alignment vertical="center"/>
    </xf>
    <xf numFmtId="0" fontId="84" fillId="6" borderId="0" xfId="60" applyFont="1" applyFill="1">
      <alignment vertical="center"/>
    </xf>
    <xf numFmtId="0" fontId="1" fillId="6" borderId="3" xfId="60" applyFont="1" applyFill="1" applyBorder="1">
      <alignment vertical="center"/>
    </xf>
    <xf numFmtId="0" fontId="1" fillId="0" borderId="0" xfId="60" applyFont="1" applyFill="1">
      <alignment vertical="center"/>
    </xf>
    <xf numFmtId="0" fontId="1" fillId="0" borderId="3" xfId="60" applyFont="1" applyFill="1" applyBorder="1">
      <alignment vertical="center"/>
    </xf>
    <xf numFmtId="0" fontId="1" fillId="3" borderId="2" xfId="60" applyFont="1" applyFill="1" applyBorder="1">
      <alignment vertical="center"/>
    </xf>
    <xf numFmtId="0" fontId="1" fillId="6" borderId="43" xfId="60" applyFont="1" applyFill="1" applyBorder="1">
      <alignment vertical="center"/>
    </xf>
    <xf numFmtId="0" fontId="1" fillId="6" borderId="42" xfId="60" applyFont="1" applyFill="1" applyBorder="1">
      <alignment vertical="center"/>
    </xf>
    <xf numFmtId="0" fontId="1" fillId="6" borderId="40" xfId="60" applyFont="1" applyFill="1" applyBorder="1" applyAlignment="1">
      <alignment horizontal="center" vertical="center"/>
    </xf>
    <xf numFmtId="0" fontId="1" fillId="6" borderId="29" xfId="60" applyFont="1" applyFill="1" applyBorder="1">
      <alignment vertical="center"/>
    </xf>
    <xf numFmtId="0" fontId="1" fillId="6" borderId="4" xfId="60" applyFont="1" applyFill="1" applyBorder="1" applyAlignment="1">
      <alignment horizontal="center" vertical="center"/>
    </xf>
    <xf numFmtId="0" fontId="1" fillId="6" borderId="30" xfId="60" applyFont="1" applyFill="1" applyBorder="1" applyAlignment="1">
      <alignment horizontal="center" vertical="center"/>
    </xf>
    <xf numFmtId="0" fontId="1" fillId="6" borderId="39" xfId="60" applyFont="1" applyFill="1" applyBorder="1">
      <alignment vertical="center"/>
    </xf>
    <xf numFmtId="0" fontId="1" fillId="3" borderId="4" xfId="60" applyFont="1" applyFill="1" applyBorder="1">
      <alignment vertical="center"/>
    </xf>
    <xf numFmtId="177" fontId="1" fillId="6" borderId="4" xfId="60" applyNumberFormat="1" applyFont="1" applyFill="1" applyBorder="1">
      <alignment vertical="center"/>
    </xf>
    <xf numFmtId="0" fontId="1" fillId="6" borderId="4" xfId="60" applyFont="1" applyFill="1" applyBorder="1">
      <alignment vertical="center"/>
    </xf>
    <xf numFmtId="0" fontId="94" fillId="6" borderId="4" xfId="60" applyFont="1" applyFill="1" applyBorder="1">
      <alignment vertical="center"/>
    </xf>
    <xf numFmtId="0" fontId="1" fillId="5" borderId="0" xfId="60" applyFont="1" applyFill="1">
      <alignment vertical="center"/>
    </xf>
    <xf numFmtId="0" fontId="39" fillId="3" borderId="4" xfId="60" applyFont="1" applyFill="1" applyBorder="1">
      <alignment vertical="center"/>
    </xf>
    <xf numFmtId="177" fontId="39" fillId="6" borderId="4" xfId="60" applyNumberFormat="1" applyFont="1" applyFill="1" applyBorder="1">
      <alignment vertical="center"/>
    </xf>
    <xf numFmtId="0" fontId="39" fillId="6" borderId="4" xfId="60" applyFont="1" applyFill="1" applyBorder="1">
      <alignment vertical="center"/>
    </xf>
    <xf numFmtId="0" fontId="41" fillId="6" borderId="0" xfId="60" applyFont="1" applyFill="1">
      <alignment vertical="center"/>
    </xf>
    <xf numFmtId="0" fontId="1" fillId="6" borderId="45" xfId="60" applyFont="1" applyFill="1" applyBorder="1">
      <alignment vertical="center"/>
    </xf>
    <xf numFmtId="0" fontId="1" fillId="3" borderId="42" xfId="60" applyFont="1" applyFill="1" applyBorder="1">
      <alignment vertical="center"/>
    </xf>
    <xf numFmtId="0" fontId="1" fillId="6" borderId="40" xfId="60" applyFont="1" applyFill="1" applyBorder="1">
      <alignment vertical="center"/>
    </xf>
    <xf numFmtId="177" fontId="39" fillId="6" borderId="42" xfId="60" applyNumberFormat="1" applyFont="1" applyFill="1" applyBorder="1">
      <alignment vertical="center"/>
    </xf>
    <xf numFmtId="0" fontId="39" fillId="6" borderId="40" xfId="60" applyFont="1" applyFill="1" applyBorder="1">
      <alignment vertical="center"/>
    </xf>
    <xf numFmtId="0" fontId="39" fillId="6" borderId="4" xfId="60" applyFont="1" applyFill="1" applyBorder="1" applyAlignment="1">
      <alignment horizontal="center" vertical="center"/>
    </xf>
    <xf numFmtId="0" fontId="41" fillId="5" borderId="0" xfId="60" applyFont="1" applyFill="1">
      <alignment vertical="center"/>
    </xf>
    <xf numFmtId="0" fontId="94" fillId="6" borderId="5" xfId="60" applyFont="1" applyFill="1" applyBorder="1">
      <alignment vertical="center"/>
    </xf>
    <xf numFmtId="0" fontId="1" fillId="6" borderId="42" xfId="60" applyFont="1" applyFill="1" applyBorder="1" applyAlignment="1">
      <alignment horizontal="center" vertical="center"/>
    </xf>
    <xf numFmtId="177" fontId="1" fillId="6" borderId="42" xfId="60" applyNumberFormat="1" applyFont="1" applyFill="1" applyBorder="1">
      <alignment vertical="center"/>
    </xf>
    <xf numFmtId="0" fontId="39" fillId="6" borderId="39" xfId="60" applyFont="1" applyFill="1" applyBorder="1">
      <alignment vertical="center"/>
    </xf>
    <xf numFmtId="0" fontId="39" fillId="6" borderId="34" xfId="60" applyFont="1" applyFill="1" applyBorder="1" applyAlignment="1">
      <alignment horizontal="left" vertical="center"/>
    </xf>
    <xf numFmtId="0" fontId="1" fillId="6" borderId="34" xfId="60" applyFont="1" applyFill="1" applyBorder="1">
      <alignment vertical="center"/>
    </xf>
    <xf numFmtId="0" fontId="40" fillId="6" borderId="0" xfId="60" applyFont="1" applyFill="1">
      <alignment vertical="center"/>
    </xf>
    <xf numFmtId="0" fontId="8" fillId="0" borderId="0" xfId="63" applyFont="1" applyAlignment="1">
      <alignment vertical="center"/>
    </xf>
    <xf numFmtId="0" fontId="87" fillId="0" borderId="61" xfId="63" applyFont="1" applyBorder="1" applyAlignment="1">
      <alignment horizontal="centerContinuous" vertical="center"/>
    </xf>
    <xf numFmtId="0" fontId="6" fillId="0" borderId="0" xfId="63" applyFont="1" applyBorder="1" applyAlignment="1">
      <alignment horizontal="centerContinuous" vertical="center"/>
    </xf>
    <xf numFmtId="0" fontId="1" fillId="0" borderId="0" xfId="63" applyFont="1" applyBorder="1" applyAlignment="1">
      <alignment horizontal="centerContinuous" vertical="center"/>
    </xf>
    <xf numFmtId="0" fontId="6" fillId="0" borderId="62" xfId="63" applyFont="1" applyBorder="1" applyAlignment="1">
      <alignment horizontal="centerContinuous" vertical="center"/>
    </xf>
    <xf numFmtId="0" fontId="6" fillId="0" borderId="0" xfId="63" applyFont="1" applyAlignment="1">
      <alignment vertical="center"/>
    </xf>
    <xf numFmtId="0" fontId="8" fillId="0" borderId="61" xfId="63" applyFont="1" applyBorder="1" applyAlignment="1">
      <alignment vertical="center"/>
    </xf>
    <xf numFmtId="0" fontId="8" fillId="0" borderId="0" xfId="63" applyFont="1" applyBorder="1" applyAlignment="1">
      <alignment vertical="center"/>
    </xf>
    <xf numFmtId="0" fontId="8" fillId="0" borderId="62" xfId="63" applyFont="1" applyBorder="1" applyAlignment="1">
      <alignment vertical="center"/>
    </xf>
    <xf numFmtId="0" fontId="8" fillId="0" borderId="152" xfId="63" applyFont="1" applyBorder="1" applyAlignment="1">
      <alignment horizontal="centerContinuous" vertical="center"/>
    </xf>
    <xf numFmtId="0" fontId="8" fillId="0" borderId="2" xfId="63" applyFont="1" applyBorder="1" applyAlignment="1">
      <alignment horizontal="centerContinuous" vertical="center"/>
    </xf>
    <xf numFmtId="0" fontId="8" fillId="0" borderId="5" xfId="63" applyFont="1" applyBorder="1" applyAlignment="1">
      <alignment horizontal="centerContinuous" vertical="center"/>
    </xf>
    <xf numFmtId="0" fontId="8" fillId="0" borderId="217" xfId="63" applyFont="1" applyBorder="1" applyAlignment="1">
      <alignment horizontal="right" vertical="center"/>
    </xf>
    <xf numFmtId="0" fontId="8" fillId="0" borderId="2" xfId="63" applyFont="1" applyBorder="1" applyAlignment="1">
      <alignment vertical="center"/>
    </xf>
    <xf numFmtId="0" fontId="8" fillId="0" borderId="5" xfId="63" applyFont="1" applyBorder="1" applyAlignment="1">
      <alignment horizontal="right" vertical="center"/>
    </xf>
    <xf numFmtId="0" fontId="8" fillId="0" borderId="12" xfId="63" applyFont="1" applyBorder="1" applyAlignment="1">
      <alignment vertical="center"/>
    </xf>
    <xf numFmtId="0" fontId="8" fillId="0" borderId="98" xfId="63" applyFont="1" applyBorder="1" applyAlignment="1">
      <alignment vertical="center"/>
    </xf>
    <xf numFmtId="0" fontId="8" fillId="0" borderId="4" xfId="63" applyFont="1" applyBorder="1" applyAlignment="1">
      <alignment horizontal="centerContinuous" vertical="center"/>
    </xf>
    <xf numFmtId="0" fontId="8" fillId="0" borderId="163" xfId="63" applyFont="1" applyBorder="1" applyAlignment="1">
      <alignment horizontal="centerContinuous" vertical="center"/>
    </xf>
    <xf numFmtId="0" fontId="8" fillId="0" borderId="42" xfId="63" applyFont="1" applyBorder="1" applyAlignment="1">
      <alignment horizontal="centerContinuous" vertical="center"/>
    </xf>
    <xf numFmtId="0" fontId="8" fillId="0" borderId="40" xfId="63" applyFont="1" applyBorder="1" applyAlignment="1">
      <alignment horizontal="centerContinuous" vertical="center"/>
    </xf>
    <xf numFmtId="0" fontId="8" fillId="0" borderId="42" xfId="63" applyFont="1" applyFill="1" applyBorder="1" applyAlignment="1"/>
    <xf numFmtId="0" fontId="8" fillId="0" borderId="42" xfId="63" applyFont="1" applyFill="1" applyBorder="1" applyAlignment="1">
      <alignment horizontal="right" vertical="center"/>
    </xf>
    <xf numFmtId="0" fontId="8" fillId="0" borderId="42" xfId="63" applyFont="1" applyFill="1" applyBorder="1" applyAlignment="1">
      <alignment vertical="center"/>
    </xf>
    <xf numFmtId="0" fontId="8" fillId="0" borderId="61" xfId="63" applyFont="1" applyBorder="1" applyAlignment="1">
      <alignment horizontal="centerContinuous" vertical="center"/>
    </xf>
    <xf numFmtId="0" fontId="8" fillId="0" borderId="0" xfId="63" applyFont="1" applyBorder="1" applyAlignment="1">
      <alignment horizontal="centerContinuous" vertical="center"/>
    </xf>
    <xf numFmtId="0" fontId="8" fillId="0" borderId="41" xfId="63" applyFont="1" applyBorder="1" applyAlignment="1">
      <alignment horizontal="centerContinuous" vertical="center"/>
    </xf>
    <xf numFmtId="0" fontId="8" fillId="0" borderId="0" xfId="63" applyFont="1" applyFill="1" applyBorder="1" applyAlignment="1">
      <alignment vertical="center"/>
    </xf>
    <xf numFmtId="0" fontId="8" fillId="0" borderId="179" xfId="63" applyFont="1" applyBorder="1" applyAlignment="1">
      <alignment horizontal="centerContinuous" vertical="center"/>
    </xf>
    <xf numFmtId="0" fontId="8" fillId="0" borderId="3" xfId="63" applyFont="1" applyBorder="1" applyAlignment="1">
      <alignment horizontal="centerContinuous" vertical="center"/>
    </xf>
    <xf numFmtId="0" fontId="8" fillId="0" borderId="30" xfId="63" applyFont="1" applyBorder="1" applyAlignment="1">
      <alignment horizontal="centerContinuous" vertical="center"/>
    </xf>
    <xf numFmtId="0" fontId="8" fillId="0" borderId="3" xfId="63" applyFont="1" applyFill="1" applyBorder="1" applyAlignment="1">
      <alignment vertical="top"/>
    </xf>
    <xf numFmtId="0" fontId="8" fillId="0" borderId="3" xfId="63" applyFont="1" applyFill="1" applyBorder="1" applyAlignment="1">
      <alignment horizontal="right" vertical="center"/>
    </xf>
    <xf numFmtId="0" fontId="8" fillId="0" borderId="3" xfId="63" applyFont="1" applyFill="1" applyBorder="1" applyAlignment="1">
      <alignment vertical="center"/>
    </xf>
    <xf numFmtId="0" fontId="8" fillId="0" borderId="43" xfId="63" applyFont="1" applyBorder="1" applyAlignment="1">
      <alignment horizontal="centerContinuous" vertical="center"/>
    </xf>
    <xf numFmtId="0" fontId="8" fillId="0" borderId="106" xfId="63" applyFont="1" applyBorder="1" applyAlignment="1">
      <alignment horizontal="centerContinuous" vertical="center"/>
    </xf>
    <xf numFmtId="0" fontId="8" fillId="0" borderId="12" xfId="63" applyFont="1" applyBorder="1" applyAlignment="1">
      <alignment horizontal="left" vertical="center"/>
    </xf>
    <xf numFmtId="0" fontId="8" fillId="0" borderId="2" xfId="63" applyFont="1" applyBorder="1" applyAlignment="1">
      <alignment horizontal="left" vertical="center"/>
    </xf>
    <xf numFmtId="0" fontId="8" fillId="0" borderId="5" xfId="63" applyFont="1" applyBorder="1" applyAlignment="1">
      <alignment horizontal="left" vertical="center"/>
    </xf>
    <xf numFmtId="0" fontId="8" fillId="0" borderId="98" xfId="63" applyFont="1" applyBorder="1" applyAlignment="1">
      <alignment horizontal="left" vertical="center"/>
    </xf>
    <xf numFmtId="0" fontId="8" fillId="0" borderId="5" xfId="63" applyFont="1" applyBorder="1" applyAlignment="1">
      <alignment vertical="center"/>
    </xf>
    <xf numFmtId="0" fontId="8" fillId="0" borderId="43" xfId="63" applyFont="1" applyBorder="1" applyAlignment="1">
      <alignment vertical="center"/>
    </xf>
    <xf numFmtId="0" fontId="8" fillId="0" borderId="42" xfId="63" applyFont="1" applyBorder="1" applyAlignment="1">
      <alignment vertical="center"/>
    </xf>
    <xf numFmtId="0" fontId="8" fillId="0" borderId="106" xfId="63" applyFont="1" applyBorder="1" applyAlignment="1">
      <alignment vertical="center"/>
    </xf>
    <xf numFmtId="0" fontId="8" fillId="0" borderId="39" xfId="63" applyFont="1" applyBorder="1" applyAlignment="1">
      <alignment vertical="center"/>
    </xf>
    <xf numFmtId="0" fontId="8" fillId="0" borderId="29" xfId="63" applyFont="1" applyBorder="1" applyAlignment="1">
      <alignment vertical="center"/>
    </xf>
    <xf numFmtId="0" fontId="8" fillId="0" borderId="3" xfId="63" applyFont="1" applyBorder="1" applyAlignment="1">
      <alignment vertical="center"/>
    </xf>
    <xf numFmtId="0" fontId="8" fillId="0" borderId="97" xfId="63" applyFont="1" applyBorder="1" applyAlignment="1">
      <alignment vertical="center"/>
    </xf>
    <xf numFmtId="0" fontId="8" fillId="0" borderId="228" xfId="63" applyFont="1" applyBorder="1" applyAlignment="1">
      <alignment vertical="center"/>
    </xf>
    <xf numFmtId="0" fontId="8" fillId="0" borderId="64" xfId="63" applyFont="1" applyBorder="1" applyAlignment="1">
      <alignment vertical="center"/>
    </xf>
    <xf numFmtId="0" fontId="8" fillId="0" borderId="65" xfId="63" applyFont="1" applyBorder="1" applyAlignment="1">
      <alignment vertical="center"/>
    </xf>
    <xf numFmtId="0" fontId="100" fillId="0" borderId="0" xfId="0" applyFont="1" applyFill="1" applyAlignment="1">
      <alignment vertical="center"/>
    </xf>
    <xf numFmtId="0" fontId="75" fillId="0" borderId="45" xfId="0" applyFont="1" applyBorder="1" applyAlignment="1">
      <alignment horizontal="center" vertical="center"/>
    </xf>
    <xf numFmtId="0" fontId="1" fillId="0" borderId="0" xfId="87" applyFont="1" applyAlignment="1">
      <alignment vertical="center"/>
    </xf>
    <xf numFmtId="0" fontId="1" fillId="0" borderId="0" xfId="87" applyFont="1" applyAlignment="1">
      <alignment horizontal="right" vertical="center"/>
    </xf>
    <xf numFmtId="0" fontId="8" fillId="0" borderId="0" xfId="87" applyFont="1" applyFill="1" applyAlignment="1">
      <alignment vertical="center"/>
    </xf>
    <xf numFmtId="0" fontId="0" fillId="0" borderId="3" xfId="0" applyFont="1" applyBorder="1" applyAlignment="1">
      <alignment horizontal="left" vertical="center" indent="1"/>
    </xf>
    <xf numFmtId="0" fontId="0" fillId="0" borderId="0" xfId="0" applyFont="1" applyBorder="1" applyAlignment="1">
      <alignment horizontal="left" vertical="center" shrinkToFit="1"/>
    </xf>
    <xf numFmtId="0" fontId="94" fillId="0" borderId="3" xfId="0" applyFont="1" applyFill="1" applyBorder="1" applyAlignment="1">
      <alignment vertical="center" wrapText="1"/>
    </xf>
    <xf numFmtId="0" fontId="8" fillId="0" borderId="0" xfId="87" applyFont="1" applyAlignment="1">
      <alignment vertical="center"/>
    </xf>
    <xf numFmtId="0" fontId="0" fillId="0" borderId="0" xfId="67" applyFont="1" applyFill="1"/>
    <xf numFmtId="0" fontId="75" fillId="0" borderId="0" xfId="0" applyFont="1" applyFill="1" applyAlignment="1">
      <alignment vertical="center"/>
    </xf>
    <xf numFmtId="0" fontId="102" fillId="0" borderId="16" xfId="0" applyFont="1" applyFill="1" applyBorder="1" applyAlignment="1">
      <alignment horizontal="left" vertical="center"/>
    </xf>
    <xf numFmtId="0" fontId="103" fillId="0" borderId="0" xfId="74" applyFont="1">
      <alignment vertical="center"/>
    </xf>
    <xf numFmtId="0" fontId="75" fillId="0" borderId="0" xfId="91" applyFont="1" applyFill="1" applyAlignment="1">
      <alignment vertical="center"/>
    </xf>
    <xf numFmtId="0" fontId="105" fillId="0" borderId="0" xfId="91" applyFont="1" applyFill="1" applyAlignment="1">
      <alignment vertical="center"/>
    </xf>
    <xf numFmtId="0" fontId="75" fillId="0" borderId="0" xfId="91" applyFont="1" applyFill="1" applyBorder="1" applyAlignment="1">
      <alignment vertical="center"/>
    </xf>
    <xf numFmtId="0" fontId="75" fillId="0" borderId="0" xfId="91" applyFont="1" applyFill="1" applyBorder="1" applyAlignment="1">
      <alignment horizontal="distributed" vertical="center"/>
    </xf>
    <xf numFmtId="0" fontId="75" fillId="0" borderId="0" xfId="91" applyFont="1" applyFill="1" applyBorder="1" applyAlignment="1">
      <alignment horizontal="center" vertical="center"/>
    </xf>
    <xf numFmtId="0" fontId="75" fillId="0" borderId="0" xfId="91" applyNumberFormat="1" applyFont="1" applyFill="1" applyBorder="1" applyAlignment="1">
      <alignment vertical="center"/>
    </xf>
    <xf numFmtId="0" fontId="75" fillId="0" borderId="0" xfId="91" applyFont="1" applyFill="1" applyBorder="1" applyAlignment="1">
      <alignment horizontal="distributed" vertical="center" indent="1"/>
    </xf>
    <xf numFmtId="0" fontId="75" fillId="0" borderId="4" xfId="91" applyFont="1" applyFill="1" applyBorder="1" applyAlignment="1">
      <alignment horizontal="distributed" vertical="center" indent="1"/>
    </xf>
    <xf numFmtId="0" fontId="75" fillId="0" borderId="2" xfId="91" quotePrefix="1" applyFont="1" applyFill="1" applyBorder="1" applyAlignment="1">
      <alignment horizontal="center" vertical="center"/>
    </xf>
    <xf numFmtId="0" fontId="75" fillId="0" borderId="44" xfId="91" applyFont="1" applyFill="1" applyBorder="1" applyAlignment="1">
      <alignment horizontal="distributed" vertical="center" indent="1"/>
    </xf>
    <xf numFmtId="0" fontId="75" fillId="0" borderId="43" xfId="91" applyFont="1" applyFill="1" applyBorder="1" applyAlignment="1">
      <alignment horizontal="center" vertical="center"/>
    </xf>
    <xf numFmtId="0" fontId="75" fillId="0" borderId="45" xfId="91" applyFont="1" applyFill="1" applyBorder="1" applyAlignment="1">
      <alignment horizontal="distributed" vertical="center" indent="1"/>
    </xf>
    <xf numFmtId="0" fontId="75" fillId="0" borderId="39" xfId="91" applyFont="1" applyFill="1" applyBorder="1" applyAlignment="1">
      <alignment horizontal="center" vertical="center"/>
    </xf>
    <xf numFmtId="200" fontId="75" fillId="0" borderId="0" xfId="91" applyNumberFormat="1" applyFont="1" applyFill="1" applyBorder="1" applyAlignment="1">
      <alignment horizontal="left" vertical="center"/>
    </xf>
    <xf numFmtId="0" fontId="75" fillId="0" borderId="41" xfId="91" applyFont="1" applyFill="1" applyBorder="1" applyAlignment="1">
      <alignment vertical="center"/>
    </xf>
    <xf numFmtId="201" fontId="75" fillId="0" borderId="0" xfId="91" applyNumberFormat="1" applyFont="1" applyFill="1" applyBorder="1" applyAlignment="1">
      <alignment horizontal="left" vertical="center"/>
    </xf>
    <xf numFmtId="201" fontId="75" fillId="0" borderId="0" xfId="91" quotePrefix="1" applyNumberFormat="1" applyFont="1" applyFill="1" applyBorder="1" applyAlignment="1">
      <alignment horizontal="left" vertical="center"/>
    </xf>
    <xf numFmtId="201" fontId="75" fillId="0" borderId="41" xfId="91" applyNumberFormat="1" applyFont="1" applyFill="1" applyBorder="1" applyAlignment="1">
      <alignment horizontal="left" vertical="center"/>
    </xf>
    <xf numFmtId="0" fontId="75" fillId="0" borderId="34" xfId="91" applyFont="1" applyFill="1" applyBorder="1" applyAlignment="1">
      <alignment horizontal="distributed" vertical="center" indent="1"/>
    </xf>
    <xf numFmtId="0" fontId="75" fillId="0" borderId="29" xfId="91" applyFont="1" applyFill="1" applyBorder="1" applyAlignment="1">
      <alignment horizontal="center" vertical="center"/>
    </xf>
    <xf numFmtId="58" fontId="75" fillId="0" borderId="3" xfId="91" applyNumberFormat="1" applyFont="1" applyFill="1" applyBorder="1" applyAlignment="1">
      <alignment horizontal="left" vertical="center"/>
    </xf>
    <xf numFmtId="0" fontId="75" fillId="0" borderId="3" xfId="91" applyFont="1" applyFill="1" applyBorder="1" applyAlignment="1">
      <alignment horizontal="center" vertical="center"/>
    </xf>
    <xf numFmtId="0" fontId="75" fillId="0" borderId="30" xfId="91" applyFont="1" applyFill="1" applyBorder="1" applyAlignment="1">
      <alignment vertical="center"/>
    </xf>
    <xf numFmtId="0" fontId="75" fillId="0" borderId="12" xfId="91" applyFont="1" applyFill="1" applyBorder="1" applyAlignment="1">
      <alignment horizontal="center" vertical="center"/>
    </xf>
    <xf numFmtId="0" fontId="75" fillId="0" borderId="2" xfId="91" applyFont="1" applyFill="1" applyBorder="1" applyAlignment="1">
      <alignment horizontal="center" vertical="center"/>
    </xf>
    <xf numFmtId="0" fontId="90" fillId="0" borderId="0" xfId="67" applyFont="1"/>
    <xf numFmtId="0" fontId="8" fillId="0" borderId="0" xfId="67" applyFont="1"/>
    <xf numFmtId="0" fontId="6" fillId="0" borderId="0" xfId="0" applyFont="1" applyAlignment="1">
      <alignment vertical="center"/>
    </xf>
    <xf numFmtId="49" fontId="6" fillId="0" borderId="0" xfId="74" applyNumberFormat="1" applyFont="1" applyAlignment="1">
      <alignment vertical="center"/>
    </xf>
    <xf numFmtId="0" fontId="1" fillId="6" borderId="29" xfId="60" applyFont="1" applyFill="1" applyBorder="1" applyAlignment="1">
      <alignment horizontal="left" vertical="center"/>
    </xf>
    <xf numFmtId="0" fontId="102" fillId="0" borderId="17" xfId="0" applyFont="1" applyFill="1" applyBorder="1" applyAlignment="1">
      <alignment horizontal="left" vertical="center"/>
    </xf>
    <xf numFmtId="0" fontId="102" fillId="0" borderId="24" xfId="0" applyFont="1" applyFill="1" applyBorder="1" applyAlignment="1">
      <alignment horizontal="left" vertical="center"/>
    </xf>
    <xf numFmtId="0" fontId="107" fillId="0" borderId="4" xfId="0" applyFont="1" applyFill="1" applyBorder="1" applyAlignment="1">
      <alignment horizontal="center" vertical="center" wrapText="1"/>
    </xf>
    <xf numFmtId="0" fontId="107" fillId="0" borderId="17" xfId="0" applyFont="1" applyFill="1" applyBorder="1" applyAlignment="1">
      <alignment vertical="center"/>
    </xf>
    <xf numFmtId="0" fontId="107" fillId="0" borderId="17" xfId="0" applyFont="1" applyFill="1" applyBorder="1" applyAlignment="1">
      <alignment horizontal="center" vertical="center"/>
    </xf>
    <xf numFmtId="0" fontId="107" fillId="0" borderId="17" xfId="0" applyFont="1" applyFill="1" applyBorder="1" applyAlignment="1">
      <alignment horizontal="left" vertical="center"/>
    </xf>
    <xf numFmtId="0" fontId="107" fillId="0" borderId="16" xfId="0" applyFont="1" applyFill="1" applyBorder="1" applyAlignment="1">
      <alignment horizontal="left" vertical="center"/>
    </xf>
    <xf numFmtId="0" fontId="107" fillId="0" borderId="69" xfId="0" applyFont="1" applyFill="1" applyBorder="1" applyAlignment="1">
      <alignment vertical="center"/>
    </xf>
    <xf numFmtId="0" fontId="107" fillId="0" borderId="69" xfId="0" applyFont="1" applyFill="1" applyBorder="1" applyAlignment="1">
      <alignment horizontal="center" vertical="center"/>
    </xf>
    <xf numFmtId="0" fontId="107" fillId="0" borderId="17" xfId="0" applyFont="1" applyFill="1" applyBorder="1" applyAlignment="1">
      <alignment horizontal="center" vertical="center" shrinkToFit="1"/>
    </xf>
    <xf numFmtId="0" fontId="107" fillId="0" borderId="17" xfId="0" applyFont="1" applyFill="1" applyBorder="1" applyAlignment="1">
      <alignment vertical="center" shrinkToFit="1"/>
    </xf>
    <xf numFmtId="0" fontId="107" fillId="0" borderId="17" xfId="0" applyFont="1" applyFill="1" applyBorder="1" applyAlignment="1">
      <alignment horizontal="left" vertical="center" shrinkToFit="1"/>
    </xf>
    <xf numFmtId="0" fontId="107" fillId="0" borderId="24" xfId="0" applyFont="1" applyFill="1" applyBorder="1" applyAlignment="1">
      <alignment vertical="center"/>
    </xf>
    <xf numFmtId="0" fontId="107" fillId="0" borderId="24" xfId="0" applyFont="1" applyFill="1" applyBorder="1" applyAlignment="1">
      <alignment horizontal="center" vertical="center"/>
    </xf>
    <xf numFmtId="0" fontId="107" fillId="0" borderId="24" xfId="0" applyFont="1" applyFill="1" applyBorder="1" applyAlignment="1">
      <alignment horizontal="left" vertical="center"/>
    </xf>
    <xf numFmtId="0" fontId="107" fillId="0" borderId="16" xfId="0" applyFont="1" applyFill="1" applyBorder="1" applyAlignment="1">
      <alignment vertical="center"/>
    </xf>
    <xf numFmtId="0" fontId="107" fillId="0" borderId="16" xfId="0" applyFont="1" applyFill="1" applyBorder="1" applyAlignment="1">
      <alignment horizontal="center" vertical="center"/>
    </xf>
    <xf numFmtId="0" fontId="108" fillId="0" borderId="17" xfId="0" applyFont="1" applyFill="1" applyBorder="1" applyAlignment="1">
      <alignment vertical="center"/>
    </xf>
    <xf numFmtId="0" fontId="108" fillId="0" borderId="17" xfId="0" applyFont="1" applyFill="1" applyBorder="1" applyAlignment="1">
      <alignment horizontal="center" vertical="center"/>
    </xf>
    <xf numFmtId="0" fontId="107" fillId="0" borderId="73" xfId="0" applyFont="1" applyFill="1" applyBorder="1" applyAlignment="1">
      <alignment vertical="center"/>
    </xf>
    <xf numFmtId="0" fontId="107" fillId="0" borderId="73" xfId="0" applyFont="1" applyFill="1" applyBorder="1" applyAlignment="1">
      <alignment horizontal="center" vertical="center"/>
    </xf>
    <xf numFmtId="0" fontId="107" fillId="0" borderId="73" xfId="0" applyFont="1" applyFill="1" applyBorder="1" applyAlignment="1">
      <alignment horizontal="left" vertical="center"/>
    </xf>
    <xf numFmtId="0" fontId="107" fillId="0" borderId="0" xfId="0" applyFont="1" applyFill="1" applyAlignment="1">
      <alignment horizontal="center" vertical="center"/>
    </xf>
    <xf numFmtId="0" fontId="107" fillId="0" borderId="34" xfId="0" applyFont="1" applyFill="1" applyBorder="1" applyAlignment="1">
      <alignment horizontal="left" vertical="center"/>
    </xf>
    <xf numFmtId="0" fontId="107" fillId="0" borderId="45" xfId="0" applyFont="1" applyFill="1" applyBorder="1" applyAlignment="1">
      <alignment horizontal="left" vertical="center"/>
    </xf>
    <xf numFmtId="0" fontId="111" fillId="0" borderId="17" xfId="0" applyFont="1" applyFill="1" applyBorder="1" applyAlignment="1">
      <alignment horizontal="left" vertical="center"/>
    </xf>
    <xf numFmtId="0" fontId="107" fillId="0" borderId="45" xfId="0" applyFont="1" applyFill="1" applyBorder="1" applyAlignment="1">
      <alignment vertical="center"/>
    </xf>
    <xf numFmtId="0" fontId="107" fillId="0" borderId="45" xfId="0" applyFont="1" applyFill="1" applyBorder="1" applyAlignment="1">
      <alignment horizontal="center" vertical="center"/>
    </xf>
    <xf numFmtId="0" fontId="107" fillId="0" borderId="34" xfId="0" applyFont="1" applyFill="1" applyBorder="1" applyAlignment="1">
      <alignment vertical="center"/>
    </xf>
    <xf numFmtId="0" fontId="107" fillId="0" borderId="34" xfId="0" applyFont="1" applyFill="1" applyBorder="1" applyAlignment="1">
      <alignment horizontal="center" vertical="center"/>
    </xf>
    <xf numFmtId="0" fontId="1" fillId="0" borderId="0" xfId="74" applyFont="1" applyAlignment="1" applyProtection="1">
      <alignment horizontal="right" vertical="center"/>
      <protection locked="0"/>
    </xf>
    <xf numFmtId="0" fontId="75" fillId="0" borderId="0" xfId="84" applyFont="1" applyFill="1" applyAlignment="1">
      <alignment vertical="center"/>
    </xf>
    <xf numFmtId="0" fontId="75" fillId="0" borderId="0" xfId="64" applyFont="1" applyFill="1" applyAlignment="1">
      <alignment horizontal="left" vertical="center"/>
    </xf>
    <xf numFmtId="0" fontId="75" fillId="0" borderId="0" xfId="74" applyFont="1" applyAlignment="1" applyProtection="1">
      <alignment horizontal="right" vertical="center"/>
      <protection locked="0"/>
    </xf>
    <xf numFmtId="0" fontId="1" fillId="0" borderId="0" xfId="64" applyFont="1" applyFill="1">
      <alignment vertical="center"/>
    </xf>
    <xf numFmtId="0" fontId="1" fillId="0" borderId="0" xfId="64" applyFont="1" applyFill="1" applyAlignment="1">
      <alignment horizontal="right" vertical="center"/>
    </xf>
    <xf numFmtId="0" fontId="1" fillId="0" borderId="0" xfId="64" applyFont="1" applyFill="1" applyAlignment="1">
      <alignment vertical="center" shrinkToFit="1"/>
    </xf>
    <xf numFmtId="0" fontId="1" fillId="0" borderId="0" xfId="64" applyFont="1" applyFill="1" applyAlignment="1">
      <alignment vertical="center"/>
    </xf>
    <xf numFmtId="0" fontId="87" fillId="0" borderId="0" xfId="64" applyFont="1" applyFill="1">
      <alignment vertical="center"/>
    </xf>
    <xf numFmtId="0" fontId="1" fillId="0" borderId="0" xfId="64" applyFont="1" applyFill="1" applyBorder="1">
      <alignment vertical="center"/>
    </xf>
    <xf numFmtId="0" fontId="1" fillId="0" borderId="0" xfId="85" applyFont="1" applyFill="1"/>
    <xf numFmtId="0" fontId="107" fillId="0" borderId="0" xfId="0" applyFont="1" applyAlignment="1">
      <alignment vertical="center"/>
    </xf>
    <xf numFmtId="0" fontId="107" fillId="40" borderId="17" xfId="0" applyFont="1" applyFill="1" applyBorder="1" applyAlignment="1">
      <alignment vertical="center"/>
    </xf>
    <xf numFmtId="0" fontId="107" fillId="40" borderId="17" xfId="0" applyFont="1" applyFill="1" applyBorder="1" applyAlignment="1">
      <alignment horizontal="center" vertical="center"/>
    </xf>
    <xf numFmtId="0" fontId="107" fillId="40" borderId="17" xfId="0" applyFont="1" applyFill="1" applyBorder="1" applyAlignment="1">
      <alignment horizontal="left" vertical="center"/>
    </xf>
    <xf numFmtId="0" fontId="102" fillId="40" borderId="17" xfId="0" applyFont="1" applyFill="1" applyBorder="1" applyAlignment="1">
      <alignment horizontal="left" vertical="center"/>
    </xf>
    <xf numFmtId="0" fontId="107" fillId="40" borderId="16" xfId="0" applyFont="1" applyFill="1" applyBorder="1" applyAlignment="1">
      <alignment horizontal="left" vertical="center"/>
    </xf>
    <xf numFmtId="0" fontId="102" fillId="40" borderId="16" xfId="0" applyFont="1" applyFill="1" applyBorder="1" applyAlignment="1">
      <alignment horizontal="left" vertical="center"/>
    </xf>
    <xf numFmtId="0" fontId="107" fillId="40" borderId="16" xfId="0" applyFont="1" applyFill="1" applyBorder="1" applyAlignment="1">
      <alignment vertical="center"/>
    </xf>
    <xf numFmtId="0" fontId="107" fillId="40" borderId="16" xfId="0" applyFont="1" applyFill="1" applyBorder="1" applyAlignment="1">
      <alignment horizontal="center" vertical="center"/>
    </xf>
    <xf numFmtId="0" fontId="107" fillId="40" borderId="69" xfId="0" applyFont="1" applyFill="1" applyBorder="1" applyAlignment="1">
      <alignment horizontal="left" vertical="center"/>
    </xf>
    <xf numFmtId="0" fontId="102" fillId="40" borderId="69" xfId="0" applyFont="1" applyFill="1" applyBorder="1" applyAlignment="1">
      <alignment horizontal="left" vertical="center"/>
    </xf>
    <xf numFmtId="0" fontId="107" fillId="40" borderId="69" xfId="0" applyFont="1" applyFill="1" applyBorder="1" applyAlignment="1">
      <alignment vertical="center"/>
    </xf>
    <xf numFmtId="0" fontId="107" fillId="40" borderId="69" xfId="0" applyFont="1" applyFill="1" applyBorder="1" applyAlignment="1">
      <alignment horizontal="center" vertical="center"/>
    </xf>
    <xf numFmtId="0" fontId="1" fillId="0" borderId="0" xfId="74" applyFont="1" applyAlignment="1">
      <alignment horizontal="distributed" vertical="center" indent="1"/>
    </xf>
    <xf numFmtId="0" fontId="1" fillId="0" borderId="0" xfId="0" applyFont="1" applyAlignment="1">
      <alignment horizontal="distributed" vertical="center" indent="1"/>
    </xf>
    <xf numFmtId="0" fontId="1" fillId="0" borderId="4" xfId="74" applyFont="1" applyBorder="1" applyAlignment="1">
      <alignment horizontal="center" vertical="center"/>
    </xf>
    <xf numFmtId="0" fontId="1" fillId="0" borderId="0" xfId="74" applyFont="1" applyAlignment="1">
      <alignment horizontal="left" vertical="center" indent="1"/>
    </xf>
    <xf numFmtId="0" fontId="1" fillId="0" borderId="0" xfId="74" applyFont="1" applyAlignment="1">
      <alignment horizontal="center" vertical="center"/>
    </xf>
    <xf numFmtId="0" fontId="1" fillId="0" borderId="0" xfId="74" applyFont="1" applyBorder="1" applyAlignment="1">
      <alignment horizontal="center" vertical="center"/>
    </xf>
    <xf numFmtId="0" fontId="1" fillId="0" borderId="5" xfId="74" applyFont="1" applyBorder="1" applyAlignment="1">
      <alignment horizontal="center" vertical="center"/>
    </xf>
    <xf numFmtId="0" fontId="85" fillId="0" borderId="0" xfId="74" applyFont="1" applyAlignment="1">
      <alignment horizontal="center" vertical="center"/>
    </xf>
    <xf numFmtId="0" fontId="1" fillId="0" borderId="40" xfId="74" applyFont="1" applyBorder="1" applyAlignment="1">
      <alignment horizontal="center" vertical="center"/>
    </xf>
    <xf numFmtId="0" fontId="1" fillId="0" borderId="30" xfId="74" applyFont="1" applyBorder="1" applyAlignment="1">
      <alignment horizontal="center" vertical="center"/>
    </xf>
    <xf numFmtId="0" fontId="1" fillId="0" borderId="42" xfId="74" applyFont="1" applyBorder="1" applyAlignment="1">
      <alignment horizontal="center" vertical="center"/>
    </xf>
    <xf numFmtId="0" fontId="1" fillId="0" borderId="0" xfId="74" applyFont="1" applyBorder="1" applyAlignment="1">
      <alignment horizontal="left" vertical="center" indent="1"/>
    </xf>
    <xf numFmtId="0" fontId="6" fillId="0" borderId="44" xfId="74" applyFont="1" applyBorder="1" applyAlignment="1">
      <alignment horizontal="center" vertical="center"/>
    </xf>
    <xf numFmtId="0" fontId="6" fillId="0" borderId="34" xfId="74" applyFont="1" applyBorder="1" applyAlignment="1">
      <alignment horizontal="center" vertical="center"/>
    </xf>
    <xf numFmtId="0" fontId="6" fillId="0" borderId="29" xfId="0" applyFont="1" applyBorder="1" applyAlignment="1">
      <alignment vertical="center"/>
    </xf>
    <xf numFmtId="0" fontId="0" fillId="0" borderId="4" xfId="0" applyFont="1" applyBorder="1" applyAlignment="1">
      <alignment horizontal="center" vertical="center"/>
    </xf>
    <xf numFmtId="0" fontId="0" fillId="0" borderId="0" xfId="0" applyFont="1" applyAlignment="1">
      <alignment horizontal="center" vertical="center"/>
    </xf>
    <xf numFmtId="0" fontId="0" fillId="0" borderId="10" xfId="0" applyFont="1" applyBorder="1" applyAlignment="1">
      <alignment horizontal="center" vertical="center"/>
    </xf>
    <xf numFmtId="0" fontId="0" fillId="0" borderId="11" xfId="0" applyFont="1" applyBorder="1" applyAlignment="1">
      <alignment horizontal="center" vertical="center"/>
    </xf>
    <xf numFmtId="0" fontId="0" fillId="0" borderId="3" xfId="0" applyFont="1" applyBorder="1" applyAlignment="1">
      <alignment horizontal="left" vertical="center"/>
    </xf>
    <xf numFmtId="0" fontId="0" fillId="0" borderId="0" xfId="0" applyFont="1" applyAlignment="1">
      <alignment horizontal="left" vertical="center" indent="1"/>
    </xf>
    <xf numFmtId="0" fontId="0" fillId="0" borderId="44" xfId="0" applyFont="1" applyBorder="1" applyAlignment="1">
      <alignment horizontal="center" vertical="center"/>
    </xf>
    <xf numFmtId="0" fontId="0" fillId="0" borderId="34" xfId="0" applyFont="1" applyBorder="1" applyAlignment="1">
      <alignment horizontal="center" vertical="center"/>
    </xf>
    <xf numFmtId="0" fontId="6" fillId="0" borderId="5" xfId="74" applyFont="1" applyBorder="1" applyAlignment="1">
      <alignment horizontal="center" vertical="center"/>
    </xf>
    <xf numFmtId="0" fontId="6" fillId="0" borderId="43" xfId="74" applyFont="1" applyBorder="1" applyAlignment="1">
      <alignment horizontal="center" vertical="center" shrinkToFit="1"/>
    </xf>
    <xf numFmtId="0" fontId="6" fillId="0" borderId="40" xfId="74" applyFont="1" applyBorder="1" applyAlignment="1">
      <alignment horizontal="center" vertical="center" shrinkToFit="1"/>
    </xf>
    <xf numFmtId="0" fontId="6" fillId="0" borderId="44" xfId="74" applyFont="1" applyBorder="1" applyAlignment="1">
      <alignment horizontal="distributed" vertical="center" shrinkToFit="1"/>
    </xf>
    <xf numFmtId="0" fontId="6" fillId="0" borderId="40" xfId="74" applyFont="1" applyBorder="1" applyAlignment="1">
      <alignment horizontal="distributed" vertical="center" shrinkToFit="1"/>
    </xf>
    <xf numFmtId="0" fontId="6" fillId="0" borderId="30" xfId="74" applyFont="1" applyBorder="1" applyAlignment="1">
      <alignment horizontal="distributed" vertical="center" shrinkToFit="1"/>
    </xf>
    <xf numFmtId="0" fontId="6" fillId="0" borderId="41" xfId="74" applyFont="1" applyBorder="1" applyAlignment="1">
      <alignment horizontal="center" vertical="center" shrinkToFit="1"/>
    </xf>
    <xf numFmtId="0" fontId="6" fillId="0" borderId="29" xfId="74" applyFont="1" applyBorder="1" applyAlignment="1">
      <alignment horizontal="center" vertical="center" shrinkToFit="1"/>
    </xf>
    <xf numFmtId="0" fontId="6" fillId="0" borderId="30" xfId="74" applyFont="1" applyBorder="1" applyAlignment="1">
      <alignment horizontal="center" vertical="center" shrinkToFit="1"/>
    </xf>
    <xf numFmtId="0" fontId="6" fillId="0" borderId="5" xfId="74" applyFont="1" applyBorder="1" applyAlignment="1">
      <alignment horizontal="center" vertical="center" shrinkToFit="1"/>
    </xf>
    <xf numFmtId="0" fontId="6" fillId="0" borderId="41" xfId="74" applyFont="1" applyBorder="1" applyAlignment="1">
      <alignment horizontal="distributed" vertical="center" shrinkToFit="1"/>
    </xf>
    <xf numFmtId="0" fontId="6" fillId="0" borderId="45" xfId="74" applyFont="1" applyBorder="1" applyAlignment="1">
      <alignment horizontal="center" vertical="center"/>
    </xf>
    <xf numFmtId="0" fontId="6" fillId="0" borderId="29" xfId="74" applyFont="1" applyFill="1" applyBorder="1" applyAlignment="1">
      <alignment horizontal="left" vertical="center" indent="1" shrinkToFit="1"/>
    </xf>
    <xf numFmtId="0" fontId="6" fillId="0" borderId="43" xfId="74" applyFont="1" applyFill="1" applyBorder="1" applyAlignment="1">
      <alignment horizontal="distributed" vertical="center" indent="2" shrinkToFit="1"/>
    </xf>
    <xf numFmtId="0" fontId="6" fillId="0" borderId="29" xfId="74" applyFont="1" applyFill="1" applyBorder="1" applyAlignment="1">
      <alignment horizontal="distributed" vertical="center" indent="2" shrinkToFit="1"/>
    </xf>
    <xf numFmtId="0" fontId="6" fillId="0" borderId="43" xfId="74" applyFont="1" applyFill="1" applyBorder="1" applyAlignment="1">
      <alignment horizontal="left" vertical="center" indent="1" shrinkToFit="1"/>
    </xf>
    <xf numFmtId="0" fontId="6" fillId="0" borderId="39" xfId="74" applyFont="1" applyFill="1" applyBorder="1" applyAlignment="1">
      <alignment horizontal="left" vertical="center" indent="1" shrinkToFit="1"/>
    </xf>
    <xf numFmtId="0" fontId="6" fillId="0" borderId="30" xfId="74" applyFont="1" applyFill="1" applyBorder="1" applyAlignment="1">
      <alignment vertical="center" shrinkToFit="1"/>
    </xf>
    <xf numFmtId="0" fontId="6" fillId="0" borderId="40" xfId="74" applyFont="1" applyFill="1" applyBorder="1" applyAlignment="1">
      <alignment vertical="center" shrinkToFit="1"/>
    </xf>
    <xf numFmtId="0" fontId="85" fillId="0" borderId="0" xfId="74" applyFont="1" applyBorder="1" applyAlignment="1">
      <alignment horizontal="center" vertical="center"/>
    </xf>
    <xf numFmtId="0" fontId="1" fillId="0" borderId="0" xfId="74" applyFont="1" applyAlignment="1">
      <alignment vertical="center" shrinkToFit="1"/>
    </xf>
    <xf numFmtId="0" fontId="1" fillId="0" borderId="0" xfId="74" applyFont="1" applyAlignment="1">
      <alignment horizontal="right" vertical="center" indent="1"/>
    </xf>
    <xf numFmtId="0" fontId="6" fillId="0" borderId="41" xfId="74" applyFont="1" applyFill="1" applyBorder="1" applyAlignment="1">
      <alignment vertical="center" shrinkToFit="1"/>
    </xf>
    <xf numFmtId="0" fontId="1" fillId="0" borderId="0" xfId="81" applyFont="1" applyFill="1" applyBorder="1" applyAlignment="1">
      <alignment vertical="center"/>
    </xf>
    <xf numFmtId="0" fontId="1" fillId="0" borderId="3" xfId="81" applyFont="1" applyFill="1" applyBorder="1" applyAlignment="1">
      <alignment horizontal="center" vertical="center"/>
    </xf>
    <xf numFmtId="0" fontId="84" fillId="0" borderId="3" xfId="74" applyFont="1" applyBorder="1" applyAlignment="1">
      <alignment horizontal="center" vertical="center"/>
    </xf>
    <xf numFmtId="0" fontId="1" fillId="0" borderId="0" xfId="74" applyFont="1" applyAlignment="1">
      <alignment horizontal="distributed" vertical="center"/>
    </xf>
    <xf numFmtId="0" fontId="1" fillId="36" borderId="0" xfId="74" applyFont="1" applyFill="1">
      <alignment vertical="center"/>
    </xf>
    <xf numFmtId="0" fontId="1" fillId="0" borderId="0" xfId="74" applyFont="1" applyBorder="1" applyAlignment="1">
      <alignment horizontal="distributed" vertical="center" indent="1"/>
    </xf>
    <xf numFmtId="0" fontId="1" fillId="0" borderId="3" xfId="74" applyFont="1" applyBorder="1" applyAlignment="1">
      <alignment horizontal="distributed" vertical="center"/>
    </xf>
    <xf numFmtId="0" fontId="1" fillId="0" borderId="0" xfId="74" applyFont="1" applyBorder="1" applyAlignment="1">
      <alignment horizontal="distributed" vertical="center"/>
    </xf>
    <xf numFmtId="0" fontId="1" fillId="0" borderId="41" xfId="74" applyFont="1" applyBorder="1" applyAlignment="1">
      <alignment horizontal="center" vertical="center"/>
    </xf>
    <xf numFmtId="176" fontId="39" fillId="4" borderId="0" xfId="69" applyNumberFormat="1" applyFont="1" applyFill="1" applyAlignment="1">
      <alignment horizontal="center" shrinkToFit="1"/>
    </xf>
    <xf numFmtId="0" fontId="1" fillId="0" borderId="0" xfId="74" applyFont="1" applyFill="1">
      <alignment vertical="center"/>
    </xf>
    <xf numFmtId="0" fontId="1" fillId="0" borderId="0" xfId="74" applyFont="1" applyAlignment="1">
      <alignment horizontal="right" vertical="center"/>
    </xf>
    <xf numFmtId="0" fontId="91" fillId="0" borderId="44" xfId="0" applyFont="1" applyBorder="1" applyAlignment="1">
      <alignment horizontal="center" vertical="center"/>
    </xf>
    <xf numFmtId="0" fontId="91" fillId="0" borderId="34" xfId="0" applyFont="1" applyBorder="1" applyAlignment="1">
      <alignment horizontal="center" vertical="center"/>
    </xf>
    <xf numFmtId="0" fontId="0" fillId="0" borderId="9" xfId="0" applyFont="1" applyBorder="1" applyAlignment="1">
      <alignment horizontal="center" vertical="center"/>
    </xf>
    <xf numFmtId="0" fontId="8" fillId="0" borderId="0" xfId="63" applyFont="1" applyBorder="1" applyAlignment="1">
      <alignment horizontal="left" vertical="center"/>
    </xf>
    <xf numFmtId="0" fontId="75" fillId="0" borderId="2" xfId="91" applyFont="1" applyFill="1" applyBorder="1" applyAlignment="1">
      <alignment vertical="center"/>
    </xf>
    <xf numFmtId="0" fontId="75" fillId="0" borderId="5" xfId="91" applyFont="1" applyFill="1" applyBorder="1" applyAlignment="1">
      <alignment vertical="center"/>
    </xf>
    <xf numFmtId="0" fontId="6" fillId="0" borderId="4" xfId="74" applyFont="1" applyBorder="1" applyAlignment="1">
      <alignment horizontal="center" vertical="center" shrinkToFit="1"/>
    </xf>
    <xf numFmtId="0" fontId="77" fillId="0" borderId="4" xfId="63" applyFont="1" applyBorder="1" applyAlignment="1">
      <alignment horizontal="center" vertical="center" wrapText="1"/>
    </xf>
    <xf numFmtId="0" fontId="91" fillId="0" borderId="29" xfId="0" applyFont="1" applyBorder="1" applyAlignment="1">
      <alignment horizontal="center" vertical="center"/>
    </xf>
    <xf numFmtId="0" fontId="91" fillId="0" borderId="4" xfId="0" applyFont="1" applyBorder="1" applyAlignment="1">
      <alignment horizontal="center" vertical="center"/>
    </xf>
    <xf numFmtId="0" fontId="1" fillId="6" borderId="5" xfId="60" applyFont="1" applyFill="1" applyBorder="1">
      <alignment vertical="center"/>
    </xf>
    <xf numFmtId="0" fontId="1" fillId="6" borderId="2" xfId="60" applyFont="1" applyFill="1" applyBorder="1">
      <alignment vertical="center"/>
    </xf>
    <xf numFmtId="0" fontId="1" fillId="3" borderId="3" xfId="60" applyFont="1" applyFill="1" applyBorder="1">
      <alignment vertical="center"/>
    </xf>
    <xf numFmtId="0" fontId="32" fillId="0" borderId="3" xfId="0" applyFont="1" applyFill="1" applyBorder="1" applyAlignment="1">
      <alignment vertical="center"/>
    </xf>
    <xf numFmtId="0" fontId="29" fillId="0" borderId="0" xfId="0" applyFont="1" applyFill="1" applyBorder="1" applyAlignment="1">
      <alignment horizontal="distributed" vertical="center"/>
    </xf>
    <xf numFmtId="0" fontId="29" fillId="36" borderId="74" xfId="0" applyFont="1" applyFill="1" applyBorder="1" applyAlignment="1">
      <alignment vertical="center"/>
    </xf>
    <xf numFmtId="0" fontId="29" fillId="36" borderId="75" xfId="0" applyFont="1" applyFill="1" applyBorder="1" applyAlignment="1">
      <alignment vertical="center"/>
    </xf>
    <xf numFmtId="0" fontId="112" fillId="40" borderId="17" xfId="0" applyFont="1" applyFill="1" applyBorder="1" applyAlignment="1">
      <alignment horizontal="center" vertical="center"/>
    </xf>
    <xf numFmtId="0" fontId="102" fillId="40" borderId="17" xfId="0" applyFont="1" applyFill="1" applyBorder="1" applyAlignment="1">
      <alignment horizontal="center" vertical="center"/>
    </xf>
    <xf numFmtId="0" fontId="8" fillId="0" borderId="0" xfId="63" applyFont="1" applyFill="1" applyAlignment="1">
      <alignment vertical="center"/>
    </xf>
    <xf numFmtId="0" fontId="8" fillId="0" borderId="0" xfId="67" applyFont="1" applyFill="1" applyAlignment="1">
      <alignment vertical="center"/>
    </xf>
    <xf numFmtId="0" fontId="1" fillId="39" borderId="0" xfId="94" applyFont="1" applyFill="1"/>
    <xf numFmtId="0" fontId="113" fillId="39" borderId="0" xfId="94" applyFont="1" applyFill="1" applyAlignment="1">
      <alignment horizontal="left"/>
    </xf>
    <xf numFmtId="0" fontId="1" fillId="39" borderId="3" xfId="94" applyFont="1" applyFill="1" applyBorder="1" applyAlignment="1">
      <alignment horizontal="center"/>
    </xf>
    <xf numFmtId="0" fontId="1" fillId="39" borderId="12" xfId="94" applyFont="1" applyFill="1" applyBorder="1"/>
    <xf numFmtId="0" fontId="1" fillId="39" borderId="2" xfId="94" applyFont="1" applyFill="1" applyBorder="1" applyAlignment="1">
      <alignment horizontal="distributed" vertical="center"/>
    </xf>
    <xf numFmtId="0" fontId="1" fillId="39" borderId="5" xfId="94" applyFont="1" applyFill="1" applyBorder="1" applyAlignment="1">
      <alignment horizontal="distributed" vertical="center" justifyLastLine="1"/>
    </xf>
    <xf numFmtId="0" fontId="1" fillId="39" borderId="4" xfId="94" applyFont="1" applyFill="1" applyBorder="1" applyAlignment="1">
      <alignment horizontal="left" vertical="center" indent="1"/>
    </xf>
    <xf numFmtId="0" fontId="1" fillId="39" borderId="2" xfId="94" applyFont="1" applyFill="1" applyBorder="1" applyAlignment="1">
      <alignment vertical="center"/>
    </xf>
    <xf numFmtId="0" fontId="1" fillId="39" borderId="2" xfId="94" applyFont="1" applyFill="1" applyBorder="1"/>
    <xf numFmtId="0" fontId="1" fillId="39" borderId="5" xfId="94" applyFont="1" applyFill="1" applyBorder="1"/>
    <xf numFmtId="0" fontId="39" fillId="39" borderId="4" xfId="94" applyFont="1" applyFill="1" applyBorder="1" applyAlignment="1">
      <alignment horizontal="left" vertical="center" indent="1"/>
    </xf>
    <xf numFmtId="0" fontId="39" fillId="39" borderId="12" xfId="94" applyFont="1" applyFill="1" applyBorder="1" applyAlignment="1">
      <alignment horizontal="left" vertical="center" indent="1"/>
    </xf>
    <xf numFmtId="0" fontId="1" fillId="39" borderId="43" xfId="94" applyFont="1" applyFill="1" applyBorder="1"/>
    <xf numFmtId="0" fontId="1" fillId="39" borderId="40" xfId="94" applyFont="1" applyFill="1" applyBorder="1" applyAlignment="1">
      <alignment horizontal="distributed" vertical="center" justifyLastLine="1"/>
    </xf>
    <xf numFmtId="0" fontId="39" fillId="39" borderId="43" xfId="94" applyFont="1" applyFill="1" applyBorder="1" applyAlignment="1">
      <alignment horizontal="left" indent="1"/>
    </xf>
    <xf numFmtId="0" fontId="1" fillId="39" borderId="42" xfId="94" applyFont="1" applyFill="1" applyBorder="1" applyAlignment="1">
      <alignment vertical="center"/>
    </xf>
    <xf numFmtId="0" fontId="1" fillId="39" borderId="42" xfId="94" applyFont="1" applyFill="1" applyBorder="1"/>
    <xf numFmtId="0" fontId="1" fillId="39" borderId="40" xfId="94" applyFont="1" applyFill="1" applyBorder="1"/>
    <xf numFmtId="0" fontId="1" fillId="39" borderId="29" xfId="94" applyFont="1" applyFill="1" applyBorder="1"/>
    <xf numFmtId="0" fontId="1" fillId="39" borderId="30" xfId="94" applyFont="1" applyFill="1" applyBorder="1" applyAlignment="1">
      <alignment horizontal="distributed" vertical="center" justifyLastLine="1"/>
    </xf>
    <xf numFmtId="0" fontId="1" fillId="39" borderId="29" xfId="94" applyFont="1" applyFill="1" applyBorder="1" applyAlignment="1">
      <alignment horizontal="left" vertical="top" indent="1"/>
    </xf>
    <xf numFmtId="0" fontId="1" fillId="39" borderId="3" xfId="94" applyFont="1" applyFill="1" applyBorder="1" applyAlignment="1">
      <alignment horizontal="left" vertical="center" indent="1"/>
    </xf>
    <xf numFmtId="0" fontId="1" fillId="39" borderId="30" xfId="94" applyFont="1" applyFill="1" applyBorder="1" applyAlignment="1">
      <alignment horizontal="left" vertical="center" indent="1"/>
    </xf>
    <xf numFmtId="6" fontId="1" fillId="39" borderId="12" xfId="95" applyFont="1" applyFill="1" applyBorder="1" applyAlignment="1">
      <alignment horizontal="left" vertical="center" indent="1"/>
    </xf>
    <xf numFmtId="0" fontId="1" fillId="39" borderId="12" xfId="94" applyFont="1" applyFill="1" applyBorder="1" applyAlignment="1">
      <alignment horizontal="left" vertical="center" indent="1"/>
    </xf>
    <xf numFmtId="0" fontId="1" fillId="39" borderId="42" xfId="94" applyFont="1" applyFill="1" applyBorder="1" applyAlignment="1"/>
    <xf numFmtId="0" fontId="1" fillId="39" borderId="42" xfId="94" applyFont="1" applyFill="1" applyBorder="1" applyAlignment="1">
      <alignment vertical="center" wrapText="1"/>
    </xf>
    <xf numFmtId="0" fontId="1" fillId="39" borderId="42" xfId="94" applyFont="1" applyFill="1" applyBorder="1" applyAlignment="1">
      <alignment horizontal="left" vertical="center" wrapText="1"/>
    </xf>
    <xf numFmtId="0" fontId="1" fillId="39" borderId="39" xfId="94" applyFont="1" applyFill="1" applyBorder="1"/>
    <xf numFmtId="0" fontId="1" fillId="39" borderId="0" xfId="94" applyFont="1" applyFill="1" applyBorder="1" applyAlignment="1">
      <alignment vertical="center"/>
    </xf>
    <xf numFmtId="0" fontId="1" fillId="39" borderId="0" xfId="94" applyFont="1" applyFill="1" applyBorder="1" applyAlignment="1">
      <alignment horizontal="left" indent="2"/>
    </xf>
    <xf numFmtId="0" fontId="1" fillId="39" borderId="0" xfId="94" applyFont="1" applyFill="1" applyBorder="1"/>
    <xf numFmtId="0" fontId="1" fillId="39" borderId="41" xfId="94" applyFont="1" applyFill="1" applyBorder="1"/>
    <xf numFmtId="0" fontId="1" fillId="39" borderId="0" xfId="94" applyFont="1" applyFill="1" applyBorder="1" applyAlignment="1">
      <alignment horizontal="right" vertical="center"/>
    </xf>
    <xf numFmtId="0" fontId="1" fillId="39" borderId="0" xfId="94" applyFont="1" applyFill="1" applyBorder="1" applyAlignment="1">
      <alignment horizontal="left" vertical="center" indent="1"/>
    </xf>
    <xf numFmtId="0" fontId="1" fillId="39" borderId="0" xfId="94" applyFont="1" applyFill="1" applyBorder="1" applyAlignment="1">
      <alignment horizontal="center" vertical="center"/>
    </xf>
    <xf numFmtId="0" fontId="1" fillId="39" borderId="3" xfId="94" applyFont="1" applyFill="1" applyBorder="1"/>
    <xf numFmtId="0" fontId="1" fillId="39" borderId="30" xfId="94" applyFont="1" applyFill="1" applyBorder="1"/>
    <xf numFmtId="0" fontId="1" fillId="0" borderId="0" xfId="63" applyFont="1" applyFill="1" applyAlignment="1">
      <alignment vertical="center"/>
    </xf>
    <xf numFmtId="0" fontId="1" fillId="0" borderId="43" xfId="63" applyFont="1" applyFill="1" applyBorder="1" applyAlignment="1">
      <alignment vertical="center"/>
    </xf>
    <xf numFmtId="0" fontId="1" fillId="0" borderId="29" xfId="63" applyFont="1" applyFill="1" applyBorder="1" applyAlignment="1">
      <alignment vertical="center"/>
    </xf>
    <xf numFmtId="0" fontId="1" fillId="0" borderId="42" xfId="63" applyFont="1" applyFill="1" applyBorder="1" applyAlignment="1">
      <alignment horizontal="left" vertical="center"/>
    </xf>
    <xf numFmtId="0" fontId="1" fillId="0" borderId="42" xfId="63" applyFont="1" applyFill="1" applyBorder="1" applyAlignment="1">
      <alignment horizontal="right" vertical="center"/>
    </xf>
    <xf numFmtId="0" fontId="1" fillId="0" borderId="3" xfId="63" applyFont="1" applyFill="1" applyBorder="1" applyAlignment="1">
      <alignment horizontal="right" vertical="center"/>
    </xf>
    <xf numFmtId="0" fontId="1" fillId="0" borderId="12" xfId="63" applyFont="1" applyFill="1" applyBorder="1" applyAlignment="1">
      <alignment vertical="center"/>
    </xf>
    <xf numFmtId="0" fontId="1" fillId="0" borderId="2" xfId="63" applyFont="1" applyFill="1" applyBorder="1" applyAlignment="1">
      <alignment vertical="center"/>
    </xf>
    <xf numFmtId="0" fontId="1" fillId="0" borderId="2" xfId="63" applyFont="1" applyFill="1" applyBorder="1" applyAlignment="1">
      <alignment horizontal="right" vertical="center"/>
    </xf>
    <xf numFmtId="0" fontId="1" fillId="0" borderId="5" xfId="63" applyFont="1" applyFill="1" applyBorder="1" applyAlignment="1">
      <alignment vertical="center"/>
    </xf>
    <xf numFmtId="0" fontId="1" fillId="0" borderId="4" xfId="63" applyFont="1" applyFill="1" applyBorder="1" applyAlignment="1">
      <alignment vertical="center"/>
    </xf>
    <xf numFmtId="0" fontId="1" fillId="0" borderId="39" xfId="63" applyFont="1" applyFill="1" applyBorder="1" applyAlignment="1">
      <alignment vertical="center"/>
    </xf>
    <xf numFmtId="0" fontId="1" fillId="0" borderId="0" xfId="63" applyFont="1" applyFill="1" applyBorder="1" applyAlignment="1">
      <alignment vertical="center"/>
    </xf>
    <xf numFmtId="0" fontId="1" fillId="0" borderId="41" xfId="63" applyFont="1" applyFill="1" applyBorder="1" applyAlignment="1">
      <alignment vertical="center"/>
    </xf>
    <xf numFmtId="0" fontId="1" fillId="0" borderId="0" xfId="63" applyFont="1" applyFill="1" applyBorder="1" applyAlignment="1">
      <alignment horizontal="right" vertical="center"/>
    </xf>
    <xf numFmtId="0" fontId="1" fillId="0" borderId="0" xfId="63" applyFont="1" applyFill="1" applyBorder="1" applyAlignment="1">
      <alignment horizontal="left" vertical="center"/>
    </xf>
    <xf numFmtId="0" fontId="1" fillId="0" borderId="0" xfId="63" applyFont="1" applyFill="1" applyAlignment="1">
      <alignment horizontal="right" vertical="center"/>
    </xf>
    <xf numFmtId="0" fontId="1" fillId="0" borderId="0" xfId="63" applyFont="1" applyFill="1" applyAlignment="1">
      <alignment vertical="center" shrinkToFit="1"/>
    </xf>
    <xf numFmtId="0" fontId="87" fillId="0" borderId="0" xfId="63" applyFont="1" applyFill="1" applyAlignment="1">
      <alignment horizontal="centerContinuous" vertical="center"/>
    </xf>
    <xf numFmtId="0" fontId="84" fillId="0" borderId="0" xfId="63" applyFont="1" applyFill="1" applyAlignment="1">
      <alignment horizontal="centerContinuous" vertical="center"/>
    </xf>
    <xf numFmtId="0" fontId="1" fillId="0" borderId="0" xfId="63" applyFont="1" applyFill="1" applyAlignment="1">
      <alignment horizontal="centerContinuous" vertical="center"/>
    </xf>
    <xf numFmtId="0" fontId="1" fillId="0" borderId="0" xfId="63" applyNumberFormat="1" applyFont="1" applyFill="1" applyAlignment="1">
      <alignment vertical="center"/>
    </xf>
    <xf numFmtId="0" fontId="1" fillId="0" borderId="0" xfId="63" applyNumberFormat="1" applyFont="1" applyFill="1" applyAlignment="1">
      <alignment vertical="top" shrinkToFit="1"/>
    </xf>
    <xf numFmtId="176" fontId="1" fillId="0" borderId="0" xfId="63" applyNumberFormat="1" applyFont="1" applyFill="1" applyAlignment="1">
      <alignment vertical="center" shrinkToFit="1"/>
    </xf>
    <xf numFmtId="0" fontId="1" fillId="0" borderId="0" xfId="63" applyFont="1" applyFill="1" applyAlignment="1">
      <alignment horizontal="center" vertical="center"/>
    </xf>
    <xf numFmtId="38" fontId="1" fillId="0" borderId="0" xfId="44" applyFont="1" applyFill="1" applyAlignment="1">
      <alignment vertical="center"/>
    </xf>
    <xf numFmtId="0" fontId="1" fillId="0" borderId="32" xfId="63" applyFont="1" applyFill="1" applyBorder="1" applyAlignment="1">
      <alignment vertical="center"/>
    </xf>
    <xf numFmtId="0" fontId="1" fillId="0" borderId="0" xfId="63" quotePrefix="1" applyFont="1" applyFill="1" applyAlignment="1">
      <alignment horizontal="right" vertical="center"/>
    </xf>
    <xf numFmtId="0" fontId="1" fillId="0" borderId="0" xfId="63" applyFont="1" applyFill="1" applyAlignment="1">
      <alignment horizontal="center" textRotation="255"/>
    </xf>
    <xf numFmtId="0" fontId="1" fillId="0" borderId="0" xfId="63" applyFont="1" applyFill="1" applyAlignment="1">
      <alignment vertical="center" textRotation="255"/>
    </xf>
    <xf numFmtId="0" fontId="84" fillId="0" borderId="0" xfId="74" applyFont="1" applyAlignment="1">
      <alignment horizontal="center" vertical="center"/>
    </xf>
    <xf numFmtId="49" fontId="1" fillId="0" borderId="0" xfId="74" applyNumberFormat="1" applyFont="1" applyAlignment="1">
      <alignment horizontal="distributed" vertical="center"/>
    </xf>
    <xf numFmtId="0" fontId="6" fillId="0" borderId="0" xfId="64" applyFont="1" applyFill="1">
      <alignment vertical="center"/>
    </xf>
    <xf numFmtId="0" fontId="87" fillId="0" borderId="0" xfId="64" applyFont="1" applyFill="1" applyAlignment="1">
      <alignment vertical="center"/>
    </xf>
    <xf numFmtId="0" fontId="1" fillId="0" borderId="0" xfId="64" applyFont="1" applyFill="1" applyBorder="1" applyAlignment="1">
      <alignment horizontal="right" vertical="center"/>
    </xf>
    <xf numFmtId="0" fontId="6" fillId="0" borderId="0" xfId="64" applyFont="1" applyFill="1" applyAlignment="1">
      <alignment horizontal="left" vertical="center"/>
    </xf>
    <xf numFmtId="0" fontId="6" fillId="0" borderId="0" xfId="64" applyFont="1" applyFill="1" applyAlignment="1">
      <alignment vertical="center"/>
    </xf>
    <xf numFmtId="0" fontId="6" fillId="0" borderId="0" xfId="64" applyFont="1" applyFill="1" applyAlignment="1">
      <alignment horizontal="right" vertical="center"/>
    </xf>
    <xf numFmtId="0" fontId="6" fillId="0" borderId="0" xfId="64" applyFont="1" applyFill="1" applyAlignment="1">
      <alignment horizontal="center" vertical="center"/>
    </xf>
    <xf numFmtId="0" fontId="6" fillId="0" borderId="0" xfId="64" applyFont="1" applyFill="1" applyAlignment="1">
      <alignment vertical="top"/>
    </xf>
    <xf numFmtId="176" fontId="1" fillId="0" borderId="0" xfId="64" applyNumberFormat="1" applyFont="1" applyFill="1" applyBorder="1" applyAlignment="1">
      <alignment vertical="center"/>
    </xf>
    <xf numFmtId="0" fontId="6" fillId="0" borderId="143" xfId="64" applyFont="1" applyFill="1" applyBorder="1">
      <alignment vertical="center"/>
    </xf>
    <xf numFmtId="0" fontId="6" fillId="0" borderId="135" xfId="64" applyFont="1" applyFill="1" applyBorder="1">
      <alignment vertical="center"/>
    </xf>
    <xf numFmtId="0" fontId="6" fillId="0" borderId="122" xfId="64" applyFont="1" applyFill="1" applyBorder="1">
      <alignment vertical="center"/>
    </xf>
    <xf numFmtId="0" fontId="6" fillId="0" borderId="0" xfId="64" applyFont="1" applyFill="1" applyBorder="1">
      <alignment vertical="center"/>
    </xf>
    <xf numFmtId="0" fontId="6" fillId="0" borderId="137" xfId="64" applyFont="1" applyFill="1" applyBorder="1">
      <alignment vertical="center"/>
    </xf>
    <xf numFmtId="0" fontId="6" fillId="0" borderId="77" xfId="64" applyFont="1" applyFill="1" applyBorder="1">
      <alignment vertical="center"/>
    </xf>
    <xf numFmtId="0" fontId="1" fillId="0" borderId="0" xfId="77" applyFont="1" applyFill="1" applyAlignment="1">
      <alignment vertical="center" shrinkToFit="1"/>
    </xf>
    <xf numFmtId="0" fontId="1" fillId="0" borderId="0" xfId="64" applyFont="1" applyFill="1" applyAlignment="1">
      <alignment vertical="center" wrapText="1"/>
    </xf>
    <xf numFmtId="0" fontId="1" fillId="0" borderId="0" xfId="64" applyFont="1" applyFill="1" applyAlignment="1">
      <alignment horizontal="center" vertical="center"/>
    </xf>
    <xf numFmtId="0" fontId="8" fillId="0" borderId="0" xfId="89" applyNumberFormat="1" applyFont="1" applyFill="1" applyBorder="1" applyAlignment="1">
      <alignment vertical="center"/>
    </xf>
    <xf numFmtId="0" fontId="1" fillId="0" borderId="0" xfId="89" applyNumberFormat="1" applyFont="1" applyFill="1" applyBorder="1" applyAlignment="1">
      <alignment horizontal="left" vertical="center" indent="2"/>
    </xf>
    <xf numFmtId="0" fontId="1" fillId="0" borderId="0" xfId="89" applyNumberFormat="1" applyFont="1" applyFill="1" applyBorder="1" applyAlignment="1">
      <alignment vertical="center"/>
    </xf>
    <xf numFmtId="0" fontId="6" fillId="0" borderId="0" xfId="89" applyNumberFormat="1" applyFont="1" applyFill="1" applyBorder="1" applyAlignment="1">
      <alignment horizontal="right" vertical="center"/>
    </xf>
    <xf numFmtId="0" fontId="6" fillId="0" borderId="0" xfId="89" applyNumberFormat="1" applyFont="1" applyFill="1" applyBorder="1" applyAlignment="1">
      <alignment vertical="center"/>
    </xf>
    <xf numFmtId="49" fontId="1" fillId="0" borderId="3" xfId="89" applyNumberFormat="1" applyFont="1" applyFill="1" applyBorder="1" applyAlignment="1">
      <alignment vertical="center"/>
    </xf>
    <xf numFmtId="49" fontId="1" fillId="0" borderId="3" xfId="89" applyNumberFormat="1" applyFont="1" applyFill="1" applyBorder="1" applyAlignment="1">
      <alignment horizontal="right" vertical="center"/>
    </xf>
    <xf numFmtId="49" fontId="8" fillId="0" borderId="12" xfId="89" applyNumberFormat="1" applyFont="1" applyFill="1" applyBorder="1" applyAlignment="1">
      <alignment horizontal="center" vertical="center"/>
    </xf>
    <xf numFmtId="49" fontId="8" fillId="0" borderId="2" xfId="89" applyNumberFormat="1" applyFont="1" applyFill="1" applyBorder="1" applyAlignment="1">
      <alignment horizontal="center" vertical="center"/>
    </xf>
    <xf numFmtId="49" fontId="8" fillId="0" borderId="5" xfId="89" applyNumberFormat="1" applyFont="1" applyFill="1" applyBorder="1" applyAlignment="1">
      <alignment horizontal="center" vertical="center"/>
    </xf>
    <xf numFmtId="49" fontId="8" fillId="0" borderId="9" xfId="89" applyNumberFormat="1" applyFont="1" applyFill="1" applyBorder="1" applyAlignment="1">
      <alignment horizontal="center" vertical="center"/>
    </xf>
    <xf numFmtId="49" fontId="8" fillId="0" borderId="10" xfId="89" applyNumberFormat="1" applyFont="1" applyFill="1" applyBorder="1" applyAlignment="1">
      <alignment horizontal="center" vertical="center"/>
    </xf>
    <xf numFmtId="49" fontId="8" fillId="0" borderId="11" xfId="89" applyNumberFormat="1" applyFont="1" applyFill="1" applyBorder="1" applyAlignment="1">
      <alignment horizontal="center" vertical="center"/>
    </xf>
    <xf numFmtId="49" fontId="8" fillId="0" borderId="81" xfId="89" applyNumberFormat="1" applyFont="1" applyFill="1" applyBorder="1" applyAlignment="1">
      <alignment vertical="center" shrinkToFit="1"/>
    </xf>
    <xf numFmtId="198" fontId="8" fillId="0" borderId="121" xfId="89" applyNumberFormat="1" applyFont="1" applyFill="1" applyBorder="1" applyAlignment="1">
      <alignment horizontal="right" vertical="center" shrinkToFit="1"/>
    </xf>
    <xf numFmtId="0" fontId="94" fillId="0" borderId="121" xfId="89" quotePrefix="1" applyNumberFormat="1" applyFont="1" applyFill="1" applyBorder="1" applyAlignment="1">
      <alignment horizontal="center" vertical="center" shrinkToFit="1"/>
    </xf>
    <xf numFmtId="199" fontId="8" fillId="0" borderId="121" xfId="89" applyNumberFormat="1" applyFont="1" applyFill="1" applyBorder="1" applyAlignment="1">
      <alignment horizontal="right" vertical="center" shrinkToFit="1"/>
    </xf>
    <xf numFmtId="49" fontId="115" fillId="0" borderId="243" xfId="89" applyNumberFormat="1" applyFont="1" applyFill="1" applyBorder="1" applyAlignment="1">
      <alignment vertical="center" shrinkToFit="1"/>
    </xf>
    <xf numFmtId="49" fontId="8" fillId="0" borderId="244" xfId="89" applyNumberFormat="1" applyFont="1" applyFill="1" applyBorder="1" applyAlignment="1">
      <alignment vertical="center" shrinkToFit="1"/>
    </xf>
    <xf numFmtId="198" fontId="8" fillId="0" borderId="147" xfId="89" applyNumberFormat="1" applyFont="1" applyFill="1" applyBorder="1" applyAlignment="1">
      <alignment horizontal="right" vertical="center" shrinkToFit="1"/>
    </xf>
    <xf numFmtId="0" fontId="94" fillId="0" borderId="147" xfId="89" applyNumberFormat="1" applyFont="1" applyFill="1" applyBorder="1" applyAlignment="1">
      <alignment horizontal="center" vertical="center" shrinkToFit="1"/>
    </xf>
    <xf numFmtId="199" fontId="8" fillId="0" borderId="147" xfId="89" applyNumberFormat="1" applyFont="1" applyFill="1" applyBorder="1" applyAlignment="1">
      <alignment horizontal="right" vertical="center" shrinkToFit="1"/>
    </xf>
    <xf numFmtId="49" fontId="115" fillId="0" borderId="139" xfId="89" applyNumberFormat="1" applyFont="1" applyFill="1" applyBorder="1" applyAlignment="1">
      <alignment vertical="center" shrinkToFit="1"/>
    </xf>
    <xf numFmtId="49" fontId="8" fillId="0" borderId="81" xfId="89" applyNumberFormat="1" applyFont="1" applyFill="1" applyBorder="1" applyAlignment="1">
      <alignment horizontal="center" vertical="center" shrinkToFit="1"/>
    </xf>
    <xf numFmtId="0" fontId="94" fillId="0" borderId="121" xfId="89" applyNumberFormat="1" applyFont="1" applyFill="1" applyBorder="1" applyAlignment="1">
      <alignment horizontal="center" vertical="center" shrinkToFit="1"/>
    </xf>
    <xf numFmtId="0" fontId="8" fillId="0" borderId="42" xfId="89" applyNumberFormat="1" applyFont="1" applyFill="1" applyBorder="1" applyAlignment="1">
      <alignment vertical="center"/>
    </xf>
    <xf numFmtId="0" fontId="1" fillId="0" borderId="144" xfId="64" applyFont="1" applyFill="1" applyBorder="1">
      <alignment vertical="center"/>
    </xf>
    <xf numFmtId="0" fontId="1" fillId="0" borderId="0" xfId="77" applyFont="1" applyFill="1"/>
    <xf numFmtId="0" fontId="1" fillId="0" borderId="0" xfId="77" applyFont="1" applyFill="1" applyAlignment="1">
      <alignment horizontal="left"/>
    </xf>
    <xf numFmtId="0" fontId="1" fillId="0" borderId="0" xfId="77" applyFont="1" applyFill="1" applyAlignment="1">
      <alignment horizontal="centerContinuous"/>
    </xf>
    <xf numFmtId="0" fontId="1" fillId="0" borderId="0" xfId="77" applyFont="1" applyFill="1" applyBorder="1"/>
    <xf numFmtId="0" fontId="1" fillId="0" borderId="0" xfId="77" applyFont="1" applyFill="1" applyBorder="1" applyAlignment="1">
      <alignment vertical="center"/>
    </xf>
    <xf numFmtId="0" fontId="1" fillId="0" borderId="32" xfId="77" applyFont="1" applyFill="1" applyBorder="1"/>
    <xf numFmtId="0" fontId="1" fillId="0" borderId="0" xfId="64" applyFont="1" applyFill="1" applyAlignment="1">
      <alignment horizontal="right"/>
    </xf>
    <xf numFmtId="0" fontId="1" fillId="0" borderId="0" xfId="64" quotePrefix="1" applyFont="1" applyFill="1" applyAlignment="1">
      <alignment horizontal="right"/>
    </xf>
    <xf numFmtId="0" fontId="1" fillId="0" borderId="0" xfId="0" applyFont="1" applyAlignment="1">
      <alignment horizontal="distributed" indent="1"/>
    </xf>
    <xf numFmtId="0" fontId="1" fillId="0" borderId="0" xfId="0" applyFont="1" applyAlignment="1">
      <alignment horizontal="center" vertical="center"/>
    </xf>
    <xf numFmtId="0" fontId="1" fillId="0" borderId="0" xfId="0" applyFont="1" applyAlignment="1">
      <alignment horizontal="right" vertical="center"/>
    </xf>
    <xf numFmtId="0" fontId="1" fillId="0" borderId="78" xfId="0" applyFont="1" applyFill="1" applyBorder="1" applyAlignment="1">
      <alignment horizontal="center" vertical="center"/>
    </xf>
    <xf numFmtId="186" fontId="1" fillId="0" borderId="83" xfId="0" applyNumberFormat="1" applyFont="1" applyFill="1" applyBorder="1" applyAlignment="1">
      <alignment horizontal="left" vertical="center"/>
    </xf>
    <xf numFmtId="187" fontId="1" fillId="0" borderId="84" xfId="0" applyNumberFormat="1" applyFont="1" applyFill="1" applyBorder="1" applyAlignment="1">
      <alignment horizontal="right" vertical="center" indent="2"/>
    </xf>
    <xf numFmtId="0" fontId="1" fillId="0" borderId="22" xfId="0" applyFont="1" applyFill="1" applyBorder="1" applyAlignment="1">
      <alignment horizontal="center" vertical="center"/>
    </xf>
    <xf numFmtId="186" fontId="1" fillId="0" borderId="85" xfId="0" applyNumberFormat="1" applyFont="1" applyFill="1" applyBorder="1" applyAlignment="1">
      <alignment horizontal="left" vertical="center"/>
    </xf>
    <xf numFmtId="0" fontId="1" fillId="0" borderId="21" xfId="0" applyNumberFormat="1" applyFont="1" applyFill="1" applyBorder="1" applyAlignment="1">
      <alignment horizontal="right" vertical="center" indent="2"/>
    </xf>
    <xf numFmtId="0" fontId="1" fillId="0" borderId="43" xfId="0" applyFont="1" applyFill="1" applyBorder="1" applyAlignment="1">
      <alignment horizontal="right" vertical="center"/>
    </xf>
    <xf numFmtId="186" fontId="1" fillId="0" borderId="42" xfId="0" applyNumberFormat="1" applyFont="1" applyFill="1" applyBorder="1" applyAlignment="1">
      <alignment horizontal="center" vertical="center"/>
    </xf>
    <xf numFmtId="187" fontId="1" fillId="0" borderId="42" xfId="0" applyNumberFormat="1" applyFont="1" applyFill="1" applyBorder="1" applyAlignment="1">
      <alignment horizontal="left" vertical="center"/>
    </xf>
    <xf numFmtId="0" fontId="1" fillId="0" borderId="42" xfId="0" applyFont="1" applyFill="1" applyBorder="1" applyAlignment="1">
      <alignment horizontal="right" vertical="center"/>
    </xf>
    <xf numFmtId="188" fontId="1" fillId="0" borderId="40" xfId="0" applyNumberFormat="1" applyFont="1" applyFill="1" applyBorder="1" applyAlignment="1">
      <alignment horizontal="left" vertical="center"/>
    </xf>
    <xf numFmtId="0" fontId="1" fillId="0" borderId="19" xfId="0" applyFont="1" applyFill="1" applyBorder="1" applyAlignment="1">
      <alignment horizontal="right" vertical="center"/>
    </xf>
    <xf numFmtId="186" fontId="1" fillId="0" borderId="68" xfId="0" applyNumberFormat="1" applyFont="1" applyFill="1" applyBorder="1" applyAlignment="1">
      <alignment horizontal="left" vertical="center"/>
    </xf>
    <xf numFmtId="187" fontId="1" fillId="0" borderId="68" xfId="0" applyNumberFormat="1" applyFont="1" applyFill="1" applyBorder="1" applyAlignment="1">
      <alignment horizontal="left" vertical="center"/>
    </xf>
    <xf numFmtId="0" fontId="1" fillId="0" borderId="68" xfId="0" applyFont="1" applyFill="1" applyBorder="1" applyAlignment="1">
      <alignment vertical="center"/>
    </xf>
    <xf numFmtId="188" fontId="1" fillId="0" borderId="18" xfId="0" applyNumberFormat="1" applyFont="1" applyFill="1" applyBorder="1" applyAlignment="1">
      <alignment horizontal="left" vertical="center"/>
    </xf>
    <xf numFmtId="0" fontId="1" fillId="0" borderId="2" xfId="0" applyFont="1" applyFill="1" applyBorder="1" applyAlignment="1">
      <alignment vertical="center"/>
    </xf>
    <xf numFmtId="0" fontId="1" fillId="0" borderId="5" xfId="0" applyFont="1" applyFill="1" applyBorder="1" applyAlignment="1">
      <alignment vertical="center"/>
    </xf>
    <xf numFmtId="0" fontId="1" fillId="0" borderId="0" xfId="78" applyFont="1" applyFill="1" applyAlignment="1"/>
    <xf numFmtId="0" fontId="84" fillId="0" borderId="0" xfId="78" applyFont="1" applyFill="1" applyAlignment="1">
      <alignment horizontal="centerContinuous"/>
    </xf>
    <xf numFmtId="0" fontId="1" fillId="0" borderId="0" xfId="78" applyFont="1" applyFill="1" applyAlignment="1">
      <alignment horizontal="right"/>
    </xf>
    <xf numFmtId="0" fontId="1" fillId="0" borderId="0" xfId="78" applyFont="1" applyFill="1" applyAlignment="1">
      <alignment horizontal="left"/>
    </xf>
    <xf numFmtId="0" fontId="1" fillId="0" borderId="0" xfId="78" applyFont="1" applyFill="1" applyAlignment="1">
      <alignment vertical="center"/>
    </xf>
    <xf numFmtId="0" fontId="1" fillId="0" borderId="0" xfId="78" applyFont="1" applyFill="1" applyAlignment="1">
      <alignment vertical="center" shrinkToFit="1"/>
    </xf>
    <xf numFmtId="0" fontId="1" fillId="0" borderId="0" xfId="78" applyFont="1" applyFill="1" applyAlignment="1">
      <alignment vertical="top"/>
    </xf>
    <xf numFmtId="0" fontId="75" fillId="0" borderId="0" xfId="78" applyFont="1" applyFill="1" applyAlignment="1">
      <alignment horizontal="centerContinuous"/>
    </xf>
    <xf numFmtId="0" fontId="75" fillId="0" borderId="0" xfId="78" applyFont="1" applyFill="1" applyAlignment="1">
      <alignment horizontal="center"/>
    </xf>
    <xf numFmtId="0" fontId="1" fillId="0" borderId="4" xfId="78" applyFont="1" applyFill="1" applyBorder="1" applyAlignment="1">
      <alignment horizontal="center" vertical="center"/>
    </xf>
    <xf numFmtId="0" fontId="1" fillId="0" borderId="4" xfId="78" applyFont="1" applyFill="1" applyBorder="1" applyAlignment="1">
      <alignment horizontal="center" vertical="center" wrapText="1"/>
    </xf>
    <xf numFmtId="0" fontId="1" fillId="0" borderId="45" xfId="78" applyFont="1" applyFill="1" applyBorder="1" applyAlignment="1">
      <alignment horizontal="center" vertical="center"/>
    </xf>
    <xf numFmtId="0" fontId="1" fillId="0" borderId="12" xfId="78" applyFont="1" applyFill="1" applyBorder="1" applyAlignment="1">
      <alignment horizontal="centerContinuous" vertical="center"/>
    </xf>
    <xf numFmtId="0" fontId="1" fillId="0" borderId="5" xfId="78" applyFont="1" applyFill="1" applyBorder="1" applyAlignment="1">
      <alignment horizontal="centerContinuous" vertical="center"/>
    </xf>
    <xf numFmtId="0" fontId="1" fillId="0" borderId="12" xfId="78" applyFont="1" applyFill="1" applyBorder="1" applyAlignment="1">
      <alignment horizontal="right" vertical="center"/>
    </xf>
    <xf numFmtId="0" fontId="1" fillId="0" borderId="43" xfId="78" applyFont="1" applyFill="1" applyBorder="1" applyAlignment="1"/>
    <xf numFmtId="0" fontId="1" fillId="0" borderId="42" xfId="78" applyFont="1" applyFill="1" applyBorder="1" applyAlignment="1"/>
    <xf numFmtId="0" fontId="1" fillId="0" borderId="0" xfId="78" applyFont="1" applyFill="1" applyBorder="1" applyAlignment="1"/>
    <xf numFmtId="0" fontId="1" fillId="0" borderId="41" xfId="78" applyFont="1" applyFill="1" applyBorder="1" applyAlignment="1"/>
    <xf numFmtId="0" fontId="1" fillId="0" borderId="39" xfId="78" applyFont="1" applyFill="1" applyBorder="1" applyAlignment="1"/>
    <xf numFmtId="0" fontId="1" fillId="0" borderId="46" xfId="78" applyFont="1" applyFill="1" applyBorder="1" applyAlignment="1">
      <alignment horizontal="centerContinuous" vertical="center"/>
    </xf>
    <xf numFmtId="0" fontId="1" fillId="0" borderId="47" xfId="78" applyFont="1" applyFill="1" applyBorder="1" applyAlignment="1">
      <alignment horizontal="centerContinuous" vertical="center"/>
    </xf>
    <xf numFmtId="0" fontId="1" fillId="0" borderId="48" xfId="78" applyFont="1" applyFill="1" applyBorder="1" applyAlignment="1">
      <alignment horizontal="centerContinuous" vertical="center"/>
    </xf>
    <xf numFmtId="0" fontId="1" fillId="0" borderId="49" xfId="78" applyFont="1" applyFill="1" applyBorder="1" applyAlignment="1">
      <alignment horizontal="centerContinuous" vertical="center"/>
    </xf>
    <xf numFmtId="0" fontId="1" fillId="0" borderId="0" xfId="78" applyFont="1" applyFill="1" applyBorder="1" applyAlignment="1">
      <alignment horizontal="centerContinuous" vertical="center"/>
    </xf>
    <xf numFmtId="0" fontId="1" fillId="0" borderId="50" xfId="78" applyFont="1" applyFill="1" applyBorder="1" applyAlignment="1">
      <alignment horizontal="centerContinuous" vertical="center"/>
    </xf>
    <xf numFmtId="0" fontId="1" fillId="0" borderId="51" xfId="78" applyFont="1" applyFill="1" applyBorder="1" applyAlignment="1"/>
    <xf numFmtId="0" fontId="1" fillId="0" borderId="32" xfId="78" applyFont="1" applyFill="1" applyBorder="1" applyAlignment="1"/>
    <xf numFmtId="0" fontId="1" fillId="0" borderId="52" xfId="78" applyFont="1" applyFill="1" applyBorder="1" applyAlignment="1"/>
    <xf numFmtId="0" fontId="1" fillId="0" borderId="29" xfId="78" applyFont="1" applyFill="1" applyBorder="1" applyAlignment="1"/>
    <xf numFmtId="0" fontId="1" fillId="0" borderId="3" xfId="78" applyFont="1" applyFill="1" applyBorder="1" applyAlignment="1"/>
    <xf numFmtId="0" fontId="1" fillId="0" borderId="30" xfId="78" applyFont="1" applyFill="1" applyBorder="1" applyAlignment="1"/>
    <xf numFmtId="0" fontId="6" fillId="0" borderId="0" xfId="78" applyFont="1" applyFill="1" applyAlignment="1">
      <alignment horizontal="right"/>
    </xf>
    <xf numFmtId="0" fontId="6" fillId="0" borderId="0" xfId="78" applyFont="1" applyFill="1" applyAlignment="1">
      <alignment horizontal="left"/>
    </xf>
    <xf numFmtId="0" fontId="6" fillId="0" borderId="0" xfId="78" applyFont="1" applyFill="1" applyAlignment="1"/>
    <xf numFmtId="0" fontId="6" fillId="0" borderId="0" xfId="78" quotePrefix="1" applyFont="1" applyFill="1" applyAlignment="1">
      <alignment horizontal="right"/>
    </xf>
    <xf numFmtId="0" fontId="87" fillId="0" borderId="0" xfId="64" applyFont="1" applyFill="1" applyAlignment="1">
      <alignment horizontal="right" vertical="center"/>
    </xf>
    <xf numFmtId="0" fontId="1" fillId="0" borderId="77" xfId="64" applyFont="1" applyFill="1" applyBorder="1">
      <alignment vertical="center"/>
    </xf>
    <xf numFmtId="0" fontId="1" fillId="0" borderId="0" xfId="64" applyNumberFormat="1" applyFont="1" applyFill="1">
      <alignment vertical="center"/>
    </xf>
    <xf numFmtId="0" fontId="1" fillId="0" borderId="32" xfId="64" applyFont="1" applyFill="1" applyBorder="1">
      <alignment vertical="center"/>
    </xf>
    <xf numFmtId="0" fontId="39" fillId="0" borderId="0" xfId="67" applyFont="1"/>
    <xf numFmtId="0" fontId="39" fillId="0" borderId="0" xfId="67" applyFont="1" applyAlignment="1">
      <alignment horizontal="right"/>
    </xf>
    <xf numFmtId="0" fontId="39" fillId="0" borderId="0" xfId="67" applyFont="1" applyAlignment="1"/>
    <xf numFmtId="0" fontId="116" fillId="0" borderId="0" xfId="67" applyFont="1" applyAlignment="1">
      <alignment horizontal="centerContinuous"/>
    </xf>
    <xf numFmtId="0" fontId="39" fillId="0" borderId="0" xfId="67" applyFont="1" applyAlignment="1">
      <alignment horizontal="centerContinuous"/>
    </xf>
    <xf numFmtId="0" fontId="39" fillId="0" borderId="0" xfId="67" quotePrefix="1" applyFont="1" applyAlignment="1">
      <alignment horizontal="right"/>
    </xf>
    <xf numFmtId="0" fontId="39" fillId="0" borderId="0" xfId="67" applyFont="1" applyAlignment="1">
      <alignment horizontal="left" indent="1"/>
    </xf>
    <xf numFmtId="0" fontId="1" fillId="0" borderId="0" xfId="67" applyFont="1"/>
    <xf numFmtId="0" fontId="1" fillId="0" borderId="0" xfId="93" applyFont="1"/>
    <xf numFmtId="0" fontId="85" fillId="0" borderId="0" xfId="67" applyFont="1" applyAlignment="1">
      <alignment horizontal="centerContinuous"/>
    </xf>
    <xf numFmtId="0" fontId="1" fillId="0" borderId="0" xfId="67" applyFont="1" applyAlignment="1">
      <alignment horizontal="centerContinuous"/>
    </xf>
    <xf numFmtId="0" fontId="117" fillId="0" borderId="0" xfId="67" applyFont="1"/>
    <xf numFmtId="0" fontId="39" fillId="0" borderId="61" xfId="67" applyFont="1" applyBorder="1"/>
    <xf numFmtId="0" fontId="39" fillId="0" borderId="71" xfId="67" applyFont="1" applyBorder="1"/>
    <xf numFmtId="0" fontId="39" fillId="0" borderId="62" xfId="67" applyFont="1" applyBorder="1"/>
    <xf numFmtId="0" fontId="39" fillId="0" borderId="193" xfId="67" applyFont="1" applyBorder="1"/>
    <xf numFmtId="0" fontId="39" fillId="0" borderId="70" xfId="67" applyFont="1" applyBorder="1"/>
    <xf numFmtId="0" fontId="39" fillId="0" borderId="0" xfId="67" applyFont="1" applyBorder="1"/>
    <xf numFmtId="0" fontId="39" fillId="0" borderId="61" xfId="67" applyFont="1" applyBorder="1" applyAlignment="1">
      <alignment horizontal="centerContinuous"/>
    </xf>
    <xf numFmtId="0" fontId="39" fillId="0" borderId="0" xfId="67" applyFont="1" applyBorder="1" applyAlignment="1">
      <alignment horizontal="centerContinuous"/>
    </xf>
    <xf numFmtId="0" fontId="39" fillId="0" borderId="62" xfId="67" applyFont="1" applyBorder="1" applyAlignment="1">
      <alignment horizontal="centerContinuous"/>
    </xf>
    <xf numFmtId="0" fontId="39" fillId="0" borderId="193" xfId="67" applyFont="1" applyBorder="1" applyAlignment="1">
      <alignment horizontal="centerContinuous"/>
    </xf>
    <xf numFmtId="0" fontId="95" fillId="0" borderId="0" xfId="67" applyFont="1" applyBorder="1"/>
    <xf numFmtId="0" fontId="39" fillId="0" borderId="63" xfId="67" applyFont="1" applyBorder="1"/>
    <xf numFmtId="0" fontId="39" fillId="0" borderId="64" xfId="67" applyFont="1" applyBorder="1"/>
    <xf numFmtId="0" fontId="39" fillId="0" borderId="65" xfId="67" applyFont="1" applyBorder="1"/>
    <xf numFmtId="0" fontId="39" fillId="0" borderId="211" xfId="67" applyFont="1" applyBorder="1"/>
    <xf numFmtId="0" fontId="1" fillId="0" borderId="12" xfId="67" applyFont="1" applyFill="1" applyBorder="1"/>
    <xf numFmtId="0" fontId="1" fillId="0" borderId="2" xfId="67" applyFont="1" applyFill="1" applyBorder="1"/>
    <xf numFmtId="0" fontId="1" fillId="0" borderId="5" xfId="67" applyFont="1" applyFill="1" applyBorder="1"/>
    <xf numFmtId="0" fontId="0" fillId="0" borderId="0" xfId="67" applyFont="1" applyFill="1" applyAlignment="1">
      <alignment vertical="center"/>
    </xf>
    <xf numFmtId="0" fontId="1" fillId="0" borderId="68" xfId="81" applyFont="1" applyFill="1" applyBorder="1" applyAlignment="1">
      <alignment horizontal="center" vertical="center"/>
    </xf>
    <xf numFmtId="0" fontId="1" fillId="0" borderId="68" xfId="81" applyFont="1" applyFill="1" applyBorder="1">
      <alignment vertical="center"/>
    </xf>
    <xf numFmtId="0" fontId="1" fillId="0" borderId="145" xfId="81" applyFont="1" applyFill="1" applyBorder="1">
      <alignment vertical="center"/>
    </xf>
    <xf numFmtId="0" fontId="1" fillId="0" borderId="143" xfId="81" applyFont="1" applyFill="1" applyBorder="1">
      <alignment vertical="center"/>
    </xf>
    <xf numFmtId="0" fontId="1" fillId="0" borderId="135" xfId="81" applyFont="1" applyFill="1" applyBorder="1">
      <alignment vertical="center"/>
    </xf>
    <xf numFmtId="0" fontId="1" fillId="0" borderId="140" xfId="81" applyFont="1" applyFill="1" applyBorder="1">
      <alignment vertical="center"/>
    </xf>
    <xf numFmtId="0" fontId="75" fillId="0" borderId="0" xfId="60" applyFont="1" applyFill="1" applyAlignment="1">
      <alignment horizontal="left" vertical="center"/>
    </xf>
    <xf numFmtId="0" fontId="75" fillId="0" borderId="0" xfId="60" applyFont="1" applyFill="1" applyAlignment="1">
      <alignment vertical="center"/>
    </xf>
    <xf numFmtId="0" fontId="6" fillId="0" borderId="0" xfId="60" applyFont="1" applyAlignment="1">
      <alignment vertical="center"/>
    </xf>
    <xf numFmtId="0" fontId="0" fillId="0" borderId="12" xfId="0" applyFont="1" applyBorder="1" applyAlignment="1">
      <alignment horizontal="center" vertical="center"/>
    </xf>
    <xf numFmtId="0" fontId="0" fillId="0" borderId="5" xfId="0" applyFont="1" applyBorder="1" applyAlignment="1">
      <alignment horizontal="center" vertical="center"/>
    </xf>
    <xf numFmtId="185" fontId="0" fillId="0" borderId="4" xfId="0" applyNumberFormat="1" applyFont="1" applyBorder="1" applyAlignment="1">
      <alignment vertical="center"/>
    </xf>
    <xf numFmtId="0" fontId="0" fillId="0" borderId="4" xfId="0" applyFont="1" applyBorder="1" applyAlignment="1">
      <alignment vertical="center" wrapText="1"/>
    </xf>
    <xf numFmtId="0" fontId="1" fillId="0" borderId="0" xfId="63" applyFont="1" applyAlignment="1"/>
    <xf numFmtId="0" fontId="1" fillId="0" borderId="0" xfId="63" applyFont="1" applyAlignment="1">
      <alignment horizontal="right"/>
    </xf>
    <xf numFmtId="0" fontId="39" fillId="0" borderId="0" xfId="63" applyFont="1" applyAlignment="1"/>
    <xf numFmtId="0" fontId="84" fillId="0" borderId="0" xfId="63" applyFont="1" applyAlignment="1"/>
    <xf numFmtId="0" fontId="1" fillId="0" borderId="156" xfId="63" applyFont="1" applyBorder="1" applyAlignment="1">
      <alignment horizontal="center" vertical="center" wrapText="1"/>
    </xf>
    <xf numFmtId="0" fontId="1" fillId="0" borderId="155" xfId="63" applyFont="1" applyBorder="1" applyAlignment="1">
      <alignment horizontal="center" vertical="center" wrapText="1"/>
    </xf>
    <xf numFmtId="0" fontId="1" fillId="0" borderId="155" xfId="63" applyFont="1" applyBorder="1" applyAlignment="1">
      <alignment horizontal="center" vertical="center"/>
    </xf>
    <xf numFmtId="0" fontId="1" fillId="0" borderId="230" xfId="63" applyFont="1" applyBorder="1" applyAlignment="1">
      <alignment horizontal="center" vertical="center"/>
    </xf>
    <xf numFmtId="0" fontId="1" fillId="0" borderId="153" xfId="63" applyFont="1" applyBorder="1" applyAlignment="1"/>
    <xf numFmtId="0" fontId="1" fillId="0" borderId="4" xfId="63" applyFont="1" applyBorder="1" applyAlignment="1"/>
    <xf numFmtId="0" fontId="1" fillId="0" borderId="231" xfId="63" applyFont="1" applyBorder="1" applyAlignment="1"/>
    <xf numFmtId="0" fontId="1" fillId="0" borderId="151" xfId="63" applyFont="1" applyBorder="1" applyAlignment="1"/>
    <xf numFmtId="0" fontId="1" fillId="0" borderId="150" xfId="63" applyFont="1" applyBorder="1" applyAlignment="1"/>
    <xf numFmtId="0" fontId="1" fillId="0" borderId="237" xfId="63" applyFont="1" applyBorder="1" applyAlignment="1"/>
    <xf numFmtId="0" fontId="1" fillId="0" borderId="242" xfId="63" applyFont="1" applyBorder="1" applyAlignment="1"/>
    <xf numFmtId="0" fontId="1" fillId="0" borderId="122" xfId="81" applyFont="1" applyFill="1" applyBorder="1">
      <alignment vertical="center"/>
    </xf>
    <xf numFmtId="0" fontId="1" fillId="0" borderId="138" xfId="81" applyFont="1" applyFill="1" applyBorder="1">
      <alignment vertical="center"/>
    </xf>
    <xf numFmtId="0" fontId="1" fillId="0" borderId="137" xfId="81" applyFont="1" applyFill="1" applyBorder="1">
      <alignment vertical="center"/>
    </xf>
    <xf numFmtId="0" fontId="1" fillId="0" borderId="77" xfId="81" applyFont="1" applyFill="1" applyBorder="1">
      <alignment vertical="center"/>
    </xf>
    <xf numFmtId="0" fontId="1" fillId="0" borderId="136" xfId="81" applyFont="1" applyFill="1" applyBorder="1">
      <alignment vertical="center"/>
    </xf>
    <xf numFmtId="0" fontId="1" fillId="0" borderId="165" xfId="81" applyFont="1" applyFill="1" applyBorder="1">
      <alignment vertical="center"/>
    </xf>
    <xf numFmtId="0" fontId="1" fillId="0" borderId="47" xfId="81" applyFont="1" applyFill="1" applyBorder="1">
      <alignment vertical="center"/>
    </xf>
    <xf numFmtId="0" fontId="1" fillId="0" borderId="164" xfId="81" applyFont="1" applyFill="1" applyBorder="1">
      <alignment vertical="center"/>
    </xf>
    <xf numFmtId="0" fontId="1" fillId="0" borderId="77" xfId="81" applyFont="1" applyFill="1" applyBorder="1" applyAlignment="1">
      <alignment vertical="center"/>
    </xf>
    <xf numFmtId="0" fontId="1" fillId="0" borderId="77" xfId="81" applyFont="1" applyFill="1" applyBorder="1" applyAlignment="1">
      <alignment horizontal="right" vertical="center"/>
    </xf>
    <xf numFmtId="0" fontId="0" fillId="0" borderId="0" xfId="81" applyFont="1" applyFill="1" applyBorder="1">
      <alignment vertical="center"/>
    </xf>
    <xf numFmtId="0" fontId="1" fillId="0" borderId="0" xfId="81" applyFont="1" applyFill="1" applyAlignment="1"/>
    <xf numFmtId="0" fontId="87" fillId="0" borderId="0" xfId="81" applyFont="1" applyFill="1" applyAlignment="1">
      <alignment horizontal="center"/>
    </xf>
    <xf numFmtId="0" fontId="1" fillId="0" borderId="0" xfId="81" applyFont="1" applyFill="1" applyBorder="1" applyAlignment="1">
      <alignment horizontal="center"/>
    </xf>
    <xf numFmtId="0" fontId="1" fillId="0" borderId="143" xfId="81" applyFont="1" applyFill="1" applyBorder="1" applyAlignment="1"/>
    <xf numFmtId="0" fontId="1" fillId="0" borderId="135" xfId="81" applyFont="1" applyFill="1" applyBorder="1" applyAlignment="1"/>
    <xf numFmtId="0" fontId="1" fillId="0" borderId="140" xfId="81" applyFont="1" applyFill="1" applyBorder="1" applyAlignment="1"/>
    <xf numFmtId="0" fontId="1" fillId="0" borderId="122" xfId="81" applyFont="1" applyFill="1" applyBorder="1" applyAlignment="1"/>
    <xf numFmtId="0" fontId="1" fillId="0" borderId="0" xfId="81" applyFont="1" applyFill="1" applyBorder="1" applyAlignment="1"/>
    <xf numFmtId="0" fontId="1" fillId="0" borderId="138" xfId="81" applyFont="1" applyFill="1" applyBorder="1" applyAlignment="1"/>
    <xf numFmtId="0" fontId="1" fillId="0" borderId="59" xfId="81" applyFont="1" applyFill="1" applyBorder="1" applyAlignment="1"/>
    <xf numFmtId="0" fontId="118" fillId="0" borderId="59" xfId="81" applyFont="1" applyFill="1" applyBorder="1" applyAlignment="1">
      <alignment horizontal="center"/>
    </xf>
    <xf numFmtId="0" fontId="87" fillId="0" borderId="0" xfId="81" applyFont="1" applyFill="1" applyBorder="1" applyAlignment="1">
      <alignment horizontal="center"/>
    </xf>
    <xf numFmtId="0" fontId="75" fillId="0" borderId="0" xfId="81" applyFont="1" applyFill="1" applyBorder="1" applyAlignment="1"/>
    <xf numFmtId="0" fontId="1" fillId="0" borderId="77" xfId="81" applyFont="1" applyFill="1" applyBorder="1" applyAlignment="1"/>
    <xf numFmtId="0" fontId="75" fillId="0" borderId="77" xfId="81" applyFont="1" applyFill="1" applyBorder="1" applyAlignment="1"/>
    <xf numFmtId="0" fontId="1" fillId="0" borderId="77" xfId="81" applyFont="1" applyFill="1" applyBorder="1" applyAlignment="1">
      <alignment horizontal="right"/>
    </xf>
    <xf numFmtId="0" fontId="1" fillId="0" borderId="136" xfId="81" applyFont="1" applyFill="1" applyBorder="1" applyAlignment="1"/>
    <xf numFmtId="176" fontId="1" fillId="0" borderId="0" xfId="81" applyNumberFormat="1" applyFont="1" applyFill="1" applyBorder="1" applyAlignment="1"/>
    <xf numFmtId="0" fontId="119" fillId="0" borderId="0" xfId="81" applyFont="1" applyFill="1" applyBorder="1" applyAlignment="1"/>
    <xf numFmtId="0" fontId="1" fillId="0" borderId="89" xfId="81" applyFont="1" applyFill="1" applyBorder="1" applyAlignment="1"/>
    <xf numFmtId="0" fontId="1" fillId="0" borderId="89" xfId="81" applyFont="1" applyFill="1" applyBorder="1" applyAlignment="1">
      <alignment vertical="center"/>
    </xf>
    <xf numFmtId="0" fontId="68" fillId="0" borderId="89" xfId="81" applyFont="1" applyFill="1" applyBorder="1" applyAlignment="1"/>
    <xf numFmtId="0" fontId="1" fillId="0" borderId="0" xfId="70" applyFont="1" applyFill="1" applyAlignment="1">
      <alignment vertical="center" shrinkToFit="1"/>
    </xf>
    <xf numFmtId="0" fontId="1" fillId="0" borderId="0" xfId="70" applyFont="1" applyFill="1" applyAlignment="1">
      <alignment horizontal="right" vertical="center"/>
    </xf>
    <xf numFmtId="0" fontId="1" fillId="0" borderId="0" xfId="69" applyFont="1" applyFill="1" applyAlignment="1">
      <alignment vertical="center"/>
    </xf>
    <xf numFmtId="0" fontId="1" fillId="0" borderId="0" xfId="69" applyFont="1" applyFill="1" applyAlignment="1">
      <alignment horizontal="right" vertical="center"/>
    </xf>
    <xf numFmtId="0" fontId="1" fillId="0" borderId="0" xfId="70" applyFont="1" applyFill="1" applyAlignment="1">
      <alignment horizontal="centerContinuous" vertical="center"/>
    </xf>
    <xf numFmtId="0" fontId="1" fillId="0" borderId="44" xfId="70" applyFont="1" applyFill="1" applyBorder="1" applyAlignment="1">
      <alignment horizontal="center" vertical="center"/>
    </xf>
    <xf numFmtId="6" fontId="1" fillId="0" borderId="12" xfId="56" applyFont="1" applyFill="1" applyBorder="1" applyAlignment="1">
      <alignment horizontal="centerContinuous" vertical="center"/>
    </xf>
    <xf numFmtId="6" fontId="1" fillId="0" borderId="2" xfId="56" applyFont="1" applyFill="1" applyBorder="1" applyAlignment="1">
      <alignment horizontal="centerContinuous" vertical="center"/>
    </xf>
    <xf numFmtId="6" fontId="1" fillId="0" borderId="3" xfId="56" applyFont="1" applyFill="1" applyBorder="1" applyAlignment="1">
      <alignment horizontal="centerContinuous" vertical="center"/>
    </xf>
    <xf numFmtId="6" fontId="1" fillId="0" borderId="30" xfId="56" applyFont="1" applyFill="1" applyBorder="1" applyAlignment="1">
      <alignment horizontal="centerContinuous" vertical="center"/>
    </xf>
    <xf numFmtId="0" fontId="1" fillId="0" borderId="3" xfId="70" applyFont="1" applyFill="1" applyBorder="1" applyAlignment="1">
      <alignment horizontal="centerContinuous" vertical="center"/>
    </xf>
    <xf numFmtId="0" fontId="1" fillId="0" borderId="29" xfId="70" applyFont="1" applyFill="1" applyBorder="1" applyAlignment="1">
      <alignment horizontal="centerContinuous" vertical="center"/>
    </xf>
    <xf numFmtId="0" fontId="1" fillId="0" borderId="30" xfId="70" applyFont="1" applyFill="1" applyBorder="1" applyAlignment="1">
      <alignment horizontal="centerContinuous" vertical="center"/>
    </xf>
    <xf numFmtId="0" fontId="1" fillId="0" borderId="34" xfId="70" applyFont="1" applyFill="1" applyBorder="1" applyAlignment="1">
      <alignment vertical="center" wrapText="1"/>
    </xf>
    <xf numFmtId="0" fontId="1" fillId="0" borderId="30" xfId="70" applyFont="1" applyFill="1" applyBorder="1" applyAlignment="1">
      <alignment vertical="center" wrapText="1"/>
    </xf>
    <xf numFmtId="0" fontId="1" fillId="0" borderId="42" xfId="70" applyFont="1" applyFill="1" applyBorder="1" applyAlignment="1">
      <alignment vertical="center"/>
    </xf>
    <xf numFmtId="0" fontId="1" fillId="0" borderId="0" xfId="71" applyFont="1" applyFill="1" applyAlignment="1">
      <alignment horizontal="right" vertical="center"/>
    </xf>
    <xf numFmtId="0" fontId="1" fillId="0" borderId="0" xfId="71" applyFont="1" applyFill="1" applyAlignment="1">
      <alignment vertical="top" wrapText="1"/>
    </xf>
    <xf numFmtId="0" fontId="1" fillId="0" borderId="0" xfId="71" applyFont="1" applyFill="1" applyAlignment="1">
      <alignment vertical="center" shrinkToFit="1"/>
    </xf>
    <xf numFmtId="0" fontId="1" fillId="0" borderId="0" xfId="71" applyFont="1" applyFill="1" applyAlignment="1">
      <alignment horizontal="center" vertical="center"/>
    </xf>
    <xf numFmtId="0" fontId="1" fillId="0" borderId="0" xfId="71" applyFont="1" applyFill="1" applyAlignment="1">
      <alignment horizontal="centerContinuous" vertical="center"/>
    </xf>
    <xf numFmtId="0" fontId="1" fillId="0" borderId="4" xfId="71" applyFont="1" applyFill="1" applyBorder="1" applyAlignment="1">
      <alignment horizontal="center" vertical="center"/>
    </xf>
    <xf numFmtId="0" fontId="1" fillId="0" borderId="12" xfId="71" applyFont="1" applyFill="1" applyBorder="1" applyAlignment="1">
      <alignment horizontal="centerContinuous" vertical="center"/>
    </xf>
    <xf numFmtId="0" fontId="1" fillId="0" borderId="5" xfId="71" applyFont="1" applyFill="1" applyBorder="1" applyAlignment="1">
      <alignment horizontal="centerContinuous" vertical="center"/>
    </xf>
    <xf numFmtId="0" fontId="1" fillId="0" borderId="0" xfId="71" applyFont="1" applyFill="1" applyBorder="1" applyAlignment="1">
      <alignment vertical="center"/>
    </xf>
    <xf numFmtId="0" fontId="1" fillId="0" borderId="30" xfId="71" applyFont="1" applyFill="1" applyBorder="1" applyAlignment="1">
      <alignment horizontal="centerContinuous" vertical="center"/>
    </xf>
    <xf numFmtId="0" fontId="1" fillId="0" borderId="3" xfId="71" applyFont="1" applyFill="1" applyBorder="1" applyAlignment="1">
      <alignment horizontal="centerContinuous" vertical="center"/>
    </xf>
    <xf numFmtId="0" fontId="1" fillId="0" borderId="45" xfId="71" applyFont="1" applyFill="1" applyBorder="1" applyAlignment="1">
      <alignment vertical="center" shrinkToFit="1"/>
    </xf>
    <xf numFmtId="0" fontId="1" fillId="0" borderId="41" xfId="71" applyFont="1" applyFill="1" applyBorder="1" applyAlignment="1">
      <alignment vertical="center" shrinkToFit="1"/>
    </xf>
    <xf numFmtId="0" fontId="1" fillId="0" borderId="30" xfId="71" applyFont="1" applyFill="1" applyBorder="1" applyAlignment="1">
      <alignment vertical="center" shrinkToFit="1"/>
    </xf>
    <xf numFmtId="0" fontId="1" fillId="0" borderId="45" xfId="71" applyFont="1" applyFill="1" applyBorder="1" applyAlignment="1">
      <alignment vertical="center"/>
    </xf>
    <xf numFmtId="0" fontId="1" fillId="0" borderId="45" xfId="71" applyFont="1" applyFill="1" applyBorder="1" applyAlignment="1">
      <alignment horizontal="centerContinuous" vertical="center"/>
    </xf>
    <xf numFmtId="0" fontId="1" fillId="0" borderId="41" xfId="71" applyFont="1" applyFill="1" applyBorder="1" applyAlignment="1">
      <alignment vertical="center"/>
    </xf>
    <xf numFmtId="0" fontId="1" fillId="0" borderId="0" xfId="71" applyFont="1" applyFill="1" applyBorder="1" applyAlignment="1">
      <alignment horizontal="right" vertical="center"/>
    </xf>
    <xf numFmtId="0" fontId="1" fillId="0" borderId="41" xfId="71" applyFont="1" applyFill="1" applyBorder="1" applyAlignment="1">
      <alignment horizontal="center" vertical="center"/>
    </xf>
    <xf numFmtId="0" fontId="1" fillId="0" borderId="34" xfId="71" applyFont="1" applyFill="1" applyBorder="1" applyAlignment="1">
      <alignment vertical="center"/>
    </xf>
    <xf numFmtId="0" fontId="1" fillId="0" borderId="3" xfId="71" applyFont="1" applyFill="1" applyBorder="1" applyAlignment="1">
      <alignment vertical="center"/>
    </xf>
    <xf numFmtId="0" fontId="1" fillId="0" borderId="30" xfId="71" applyFont="1" applyFill="1" applyBorder="1" applyAlignment="1">
      <alignment vertical="center"/>
    </xf>
    <xf numFmtId="0" fontId="1" fillId="0" borderId="32" xfId="71" applyFont="1" applyFill="1" applyBorder="1" applyAlignment="1">
      <alignment vertical="center"/>
    </xf>
    <xf numFmtId="0" fontId="39" fillId="0" borderId="0" xfId="72" applyFont="1" applyAlignment="1">
      <alignment vertical="center"/>
    </xf>
    <xf numFmtId="0" fontId="39" fillId="0" borderId="0" xfId="70" applyFont="1" applyAlignment="1">
      <alignment horizontal="right" vertical="center"/>
    </xf>
    <xf numFmtId="0" fontId="39" fillId="4" borderId="0" xfId="72" applyFont="1" applyFill="1" applyAlignment="1">
      <alignment vertical="top"/>
    </xf>
    <xf numFmtId="0" fontId="39" fillId="0" borderId="0" xfId="72" applyFont="1" applyAlignment="1">
      <alignment horizontal="right" vertical="center"/>
    </xf>
    <xf numFmtId="0" fontId="39" fillId="0" borderId="0" xfId="72" applyFont="1" applyFill="1" applyAlignment="1">
      <alignment horizontal="center" vertical="center"/>
    </xf>
    <xf numFmtId="0" fontId="39" fillId="4" borderId="0" xfId="72" applyFont="1" applyFill="1" applyAlignment="1">
      <alignment vertical="center" shrinkToFit="1"/>
    </xf>
    <xf numFmtId="0" fontId="39" fillId="0" borderId="0" xfId="72" applyFont="1" applyAlignment="1">
      <alignment horizontal="center" vertical="center"/>
    </xf>
    <xf numFmtId="0" fontId="39" fillId="0" borderId="0" xfId="72" applyFont="1" applyFill="1" applyAlignment="1">
      <alignment horizontal="center" vertical="center" shrinkToFit="1"/>
    </xf>
    <xf numFmtId="0" fontId="39" fillId="0" borderId="0" xfId="72" applyFont="1" applyFill="1" applyAlignment="1">
      <alignment vertical="center" shrinkToFit="1"/>
    </xf>
    <xf numFmtId="0" fontId="39" fillId="0" borderId="4" xfId="72" applyFont="1" applyBorder="1" applyAlignment="1">
      <alignment horizontal="centerContinuous" vertical="center"/>
    </xf>
    <xf numFmtId="0" fontId="39" fillId="0" borderId="12" xfId="72" applyFont="1" applyBorder="1" applyAlignment="1">
      <alignment horizontal="centerContinuous" vertical="center"/>
    </xf>
    <xf numFmtId="0" fontId="39" fillId="0" borderId="5" xfId="72" applyFont="1" applyBorder="1" applyAlignment="1">
      <alignment horizontal="centerContinuous" vertical="center"/>
    </xf>
    <xf numFmtId="0" fontId="39" fillId="0" borderId="32" xfId="72" applyFont="1" applyBorder="1" applyAlignment="1">
      <alignment vertical="center"/>
    </xf>
    <xf numFmtId="0" fontId="39" fillId="0" borderId="0" xfId="72" quotePrefix="1" applyFont="1" applyAlignment="1">
      <alignment horizontal="right" vertical="center"/>
    </xf>
    <xf numFmtId="176" fontId="1" fillId="0" borderId="0" xfId="63" applyNumberFormat="1" applyFont="1" applyFill="1" applyAlignment="1">
      <alignment horizontal="center" vertical="center" shrinkToFit="1"/>
    </xf>
    <xf numFmtId="0" fontId="1" fillId="0" borderId="0" xfId="63" applyFont="1" applyFill="1" applyAlignment="1">
      <alignment horizontal="center" vertical="center" shrinkToFit="1"/>
    </xf>
    <xf numFmtId="0" fontId="1" fillId="0" borderId="0" xfId="82" applyFont="1" applyFill="1"/>
    <xf numFmtId="0" fontId="1" fillId="0" borderId="0" xfId="82" quotePrefix="1" applyFont="1" applyFill="1"/>
    <xf numFmtId="0" fontId="1" fillId="0" borderId="0" xfId="83" applyFont="1" applyFill="1" applyAlignment="1">
      <alignment vertical="center"/>
    </xf>
    <xf numFmtId="0" fontId="1" fillId="0" borderId="0" xfId="83" applyFont="1" applyFill="1" applyAlignment="1">
      <alignment horizontal="right" vertical="center"/>
    </xf>
    <xf numFmtId="0" fontId="1" fillId="0" borderId="0" xfId="83" applyFont="1" applyFill="1" applyAlignment="1">
      <alignment horizontal="left" vertical="center"/>
    </xf>
    <xf numFmtId="0" fontId="1" fillId="0" borderId="0" xfId="83" applyFont="1" applyFill="1" applyAlignment="1">
      <alignment vertical="center" shrinkToFit="1"/>
    </xf>
    <xf numFmtId="0" fontId="1" fillId="0" borderId="0" xfId="83" applyFont="1" applyFill="1" applyAlignment="1">
      <alignment vertical="center" wrapText="1"/>
    </xf>
    <xf numFmtId="0" fontId="1" fillId="0" borderId="0" xfId="83" applyFont="1" applyFill="1" applyAlignment="1">
      <alignment horizontal="center" vertical="center"/>
    </xf>
    <xf numFmtId="0" fontId="87" fillId="0" borderId="0" xfId="83" applyFont="1" applyFill="1" applyAlignment="1">
      <alignment vertical="center"/>
    </xf>
    <xf numFmtId="0" fontId="85" fillId="0" borderId="0" xfId="83" applyFont="1" applyFill="1" applyAlignment="1">
      <alignment horizontal="centerContinuous" vertical="center"/>
    </xf>
    <xf numFmtId="0" fontId="1" fillId="0" borderId="0" xfId="83" applyFont="1" applyFill="1" applyAlignment="1">
      <alignment horizontal="centerContinuous" vertical="center"/>
    </xf>
    <xf numFmtId="0" fontId="1" fillId="0" borderId="4" xfId="83" applyFont="1" applyFill="1" applyBorder="1" applyAlignment="1">
      <alignment horizontal="centerContinuous" vertical="center"/>
    </xf>
    <xf numFmtId="0" fontId="1" fillId="0" borderId="3" xfId="83" applyFont="1" applyFill="1" applyBorder="1" applyAlignment="1">
      <alignment horizontal="center" vertical="center"/>
    </xf>
    <xf numFmtId="0" fontId="1" fillId="0" borderId="0" xfId="83" applyFont="1" applyFill="1" applyBorder="1" applyAlignment="1">
      <alignment vertical="center"/>
    </xf>
    <xf numFmtId="0" fontId="1" fillId="0" borderId="0" xfId="63" applyFont="1"/>
    <xf numFmtId="0" fontId="75" fillId="0" borderId="0" xfId="63" applyFont="1" applyAlignment="1">
      <alignment horizontal="centerContinuous"/>
    </xf>
    <xf numFmtId="0" fontId="1" fillId="0" borderId="0" xfId="63" applyFont="1" applyAlignment="1">
      <alignment horizontal="centerContinuous"/>
    </xf>
    <xf numFmtId="0" fontId="91" fillId="0" borderId="0" xfId="63" applyFont="1" applyAlignment="1">
      <alignment horizontal="left"/>
    </xf>
    <xf numFmtId="0" fontId="91" fillId="0" borderId="0" xfId="63" applyFont="1" applyAlignment="1">
      <alignment horizontal="right"/>
    </xf>
    <xf numFmtId="0" fontId="8" fillId="0" borderId="4" xfId="63" applyFont="1" applyBorder="1" applyAlignment="1">
      <alignment horizontal="center" vertical="center" wrapText="1"/>
    </xf>
    <xf numFmtId="0" fontId="91" fillId="0" borderId="4" xfId="63" applyFont="1" applyBorder="1" applyAlignment="1">
      <alignment horizontal="left" vertical="top" wrapText="1"/>
    </xf>
    <xf numFmtId="0" fontId="8" fillId="0" borderId="42" xfId="63" applyFont="1" applyBorder="1" applyAlignment="1">
      <alignment horizontal="left" vertical="top" wrapText="1"/>
    </xf>
    <xf numFmtId="0" fontId="8" fillId="0" borderId="0" xfId="63" applyFont="1"/>
    <xf numFmtId="176" fontId="1" fillId="0" borderId="0" xfId="64" applyNumberFormat="1" applyFont="1" applyFill="1" applyAlignment="1">
      <alignment vertical="center" shrinkToFit="1"/>
    </xf>
    <xf numFmtId="176" fontId="1" fillId="0" borderId="0" xfId="64" applyNumberFormat="1" applyFont="1" applyFill="1" applyAlignment="1">
      <alignment vertical="center"/>
    </xf>
    <xf numFmtId="0" fontId="1" fillId="0" borderId="0" xfId="63" applyFont="1" applyFill="1" applyAlignment="1">
      <alignment textRotation="255"/>
    </xf>
    <xf numFmtId="0" fontId="120" fillId="0" borderId="0" xfId="63" applyFont="1" applyFill="1" applyAlignment="1">
      <alignment vertical="center"/>
    </xf>
    <xf numFmtId="0" fontId="39" fillId="0" borderId="0" xfId="63" applyFont="1" applyFill="1" applyAlignment="1">
      <alignment vertical="center"/>
    </xf>
    <xf numFmtId="0" fontId="1" fillId="0" borderId="0" xfId="63" quotePrefix="1" applyFont="1" applyFill="1" applyAlignment="1">
      <alignment vertical="center"/>
    </xf>
    <xf numFmtId="0" fontId="121" fillId="0" borderId="0" xfId="90" applyFont="1" applyFill="1" applyBorder="1" applyAlignment="1">
      <alignment horizontal="left" vertical="top"/>
    </xf>
    <xf numFmtId="0" fontId="1" fillId="0" borderId="0" xfId="90" applyFont="1" applyFill="1" applyBorder="1" applyAlignment="1">
      <alignment horizontal="left" vertical="top"/>
    </xf>
    <xf numFmtId="0" fontId="122" fillId="0" borderId="0" xfId="90" applyFont="1" applyFill="1" applyBorder="1" applyAlignment="1">
      <alignment horizontal="left" vertical="top"/>
    </xf>
    <xf numFmtId="0" fontId="122" fillId="0" borderId="61" xfId="90" applyFont="1" applyFill="1" applyBorder="1" applyAlignment="1">
      <alignment horizontal="left" vertical="top"/>
    </xf>
    <xf numFmtId="0" fontId="122" fillId="0" borderId="62" xfId="90" applyFont="1" applyFill="1" applyBorder="1" applyAlignment="1">
      <alignment horizontal="left" vertical="top"/>
    </xf>
    <xf numFmtId="0" fontId="1" fillId="0" borderId="0" xfId="90" applyFont="1" applyFill="1" applyBorder="1" applyAlignment="1">
      <alignment vertical="top"/>
    </xf>
    <xf numFmtId="0" fontId="124" fillId="0" borderId="3" xfId="90" applyFont="1" applyFill="1" applyBorder="1" applyAlignment="1">
      <alignment vertical="top"/>
    </xf>
    <xf numFmtId="0" fontId="122" fillId="0" borderId="42" xfId="90" applyFont="1" applyFill="1" applyBorder="1" applyAlignment="1">
      <alignment vertical="top"/>
    </xf>
    <xf numFmtId="0" fontId="122" fillId="0" borderId="40" xfId="90" applyFont="1" applyFill="1" applyBorder="1" applyAlignment="1">
      <alignment vertical="top"/>
    </xf>
    <xf numFmtId="0" fontId="122" fillId="0" borderId="0" xfId="90" applyFont="1" applyFill="1" applyBorder="1" applyAlignment="1">
      <alignment vertical="top"/>
    </xf>
    <xf numFmtId="0" fontId="122" fillId="0" borderId="41" xfId="90" applyFont="1" applyFill="1" applyBorder="1" applyAlignment="1">
      <alignment vertical="top"/>
    </xf>
    <xf numFmtId="0" fontId="122" fillId="0" borderId="3" xfId="90" applyFont="1" applyFill="1" applyBorder="1" applyAlignment="1">
      <alignment vertical="top"/>
    </xf>
    <xf numFmtId="0" fontId="122" fillId="0" borderId="30" xfId="90" applyFont="1" applyFill="1" applyBorder="1" applyAlignment="1">
      <alignment vertical="top"/>
    </xf>
    <xf numFmtId="0" fontId="121" fillId="0" borderId="61" xfId="90" applyFont="1" applyFill="1" applyBorder="1" applyAlignment="1">
      <alignment horizontal="left" vertical="top"/>
    </xf>
    <xf numFmtId="0" fontId="6" fillId="0" borderId="0" xfId="90" applyFont="1" applyFill="1" applyBorder="1" applyAlignment="1">
      <alignment horizontal="left" vertical="top"/>
    </xf>
    <xf numFmtId="0" fontId="121" fillId="0" borderId="62" xfId="90" applyFont="1" applyFill="1" applyBorder="1" applyAlignment="1">
      <alignment horizontal="left" vertical="top"/>
    </xf>
    <xf numFmtId="0" fontId="121" fillId="0" borderId="63" xfId="90" applyFont="1" applyFill="1" applyBorder="1" applyAlignment="1">
      <alignment horizontal="left" vertical="top"/>
    </xf>
    <xf numFmtId="0" fontId="121" fillId="0" borderId="64" xfId="90" applyFont="1" applyFill="1" applyBorder="1" applyAlignment="1">
      <alignment horizontal="left" vertical="top"/>
    </xf>
    <xf numFmtId="0" fontId="121" fillId="0" borderId="65" xfId="90" applyFont="1" applyFill="1" applyBorder="1" applyAlignment="1">
      <alignment horizontal="left" vertical="top"/>
    </xf>
    <xf numFmtId="0" fontId="1" fillId="0" borderId="0" xfId="84" applyFont="1" applyFill="1" applyAlignment="1">
      <alignment vertical="center"/>
    </xf>
    <xf numFmtId="0" fontId="1" fillId="0" borderId="0" xfId="84" applyFont="1" applyFill="1" applyAlignment="1">
      <alignment horizontal="right" vertical="center"/>
    </xf>
    <xf numFmtId="0" fontId="1" fillId="0" borderId="0" xfId="84" applyFont="1" applyFill="1" applyAlignment="1">
      <alignment vertical="center" shrinkToFit="1"/>
    </xf>
    <xf numFmtId="0" fontId="1" fillId="0" borderId="0" xfId="84" applyFont="1" applyFill="1" applyAlignment="1">
      <alignment vertical="top"/>
    </xf>
    <xf numFmtId="0" fontId="1" fillId="0" borderId="0" xfId="84" applyFont="1" applyFill="1" applyAlignment="1">
      <alignment horizontal="center" vertical="center"/>
    </xf>
    <xf numFmtId="0" fontId="1" fillId="0" borderId="0" xfId="84" applyFont="1" applyFill="1" applyAlignment="1">
      <alignment horizontal="left" vertical="center"/>
    </xf>
    <xf numFmtId="176" fontId="1" fillId="0" borderId="0" xfId="84" applyNumberFormat="1" applyFont="1" applyFill="1" applyAlignment="1">
      <alignment horizontal="center" vertical="center" shrinkToFit="1"/>
    </xf>
    <xf numFmtId="0" fontId="1" fillId="0" borderId="156" xfId="84" applyFont="1" applyFill="1" applyBorder="1" applyAlignment="1">
      <alignment horizontal="centerContinuous" vertical="center"/>
    </xf>
    <xf numFmtId="0" fontId="1" fillId="0" borderId="104" xfId="84" applyFont="1" applyFill="1" applyBorder="1" applyAlignment="1">
      <alignment horizontal="centerContinuous" vertical="center"/>
    </xf>
    <xf numFmtId="0" fontId="1" fillId="0" borderId="153" xfId="84" applyFont="1" applyFill="1" applyBorder="1" applyAlignment="1">
      <alignment vertical="center" wrapText="1"/>
    </xf>
    <xf numFmtId="0" fontId="1" fillId="0" borderId="5" xfId="84" applyFont="1" applyFill="1" applyBorder="1" applyAlignment="1">
      <alignment vertical="center" wrapText="1"/>
    </xf>
    <xf numFmtId="0" fontId="1" fillId="0" borderId="168" xfId="84" applyFont="1" applyFill="1" applyBorder="1" applyAlignment="1">
      <alignment vertical="center" wrapText="1"/>
    </xf>
    <xf numFmtId="0" fontId="1" fillId="0" borderId="30" xfId="84" applyFont="1" applyFill="1" applyBorder="1" applyAlignment="1">
      <alignment vertical="center" wrapText="1"/>
    </xf>
    <xf numFmtId="0" fontId="1" fillId="0" borderId="167" xfId="84" applyFont="1" applyFill="1" applyBorder="1" applyAlignment="1">
      <alignment vertical="center" wrapText="1"/>
    </xf>
    <xf numFmtId="0" fontId="1" fillId="0" borderId="166" xfId="84" applyFont="1" applyFill="1" applyBorder="1" applyAlignment="1">
      <alignment vertical="center" wrapText="1"/>
    </xf>
    <xf numFmtId="0" fontId="1" fillId="0" borderId="0" xfId="84" applyFont="1" applyFill="1" applyBorder="1" applyAlignment="1">
      <alignment vertical="center"/>
    </xf>
    <xf numFmtId="0" fontId="1" fillId="0" borderId="0" xfId="63" applyFont="1" applyFill="1"/>
    <xf numFmtId="0" fontId="1" fillId="0" borderId="3" xfId="63" applyFont="1" applyFill="1" applyBorder="1" applyAlignment="1">
      <alignment horizontal="center"/>
    </xf>
    <xf numFmtId="0" fontId="1" fillId="0" borderId="0" xfId="63" applyFont="1" applyFill="1" applyBorder="1" applyAlignment="1">
      <alignment horizontal="center"/>
    </xf>
    <xf numFmtId="0" fontId="1" fillId="0" borderId="0" xfId="63" applyFont="1" applyFill="1" applyBorder="1"/>
    <xf numFmtId="0" fontId="1" fillId="0" borderId="42" xfId="63" applyFont="1" applyFill="1" applyBorder="1"/>
    <xf numFmtId="0" fontId="1" fillId="0" borderId="163" xfId="63" applyFont="1" applyFill="1" applyBorder="1" applyAlignment="1">
      <alignment vertical="top" wrapText="1"/>
    </xf>
    <xf numFmtId="0" fontId="1" fillId="0" borderId="42" xfId="63" applyFont="1" applyFill="1" applyBorder="1" applyAlignment="1">
      <alignment vertical="top" wrapText="1"/>
    </xf>
    <xf numFmtId="0" fontId="1" fillId="0" borderId="106" xfId="63" applyFont="1" applyFill="1" applyBorder="1" applyAlignment="1">
      <alignment vertical="top" wrapText="1"/>
    </xf>
    <xf numFmtId="0" fontId="1" fillId="0" borderId="61" xfId="63" applyFont="1" applyFill="1" applyBorder="1" applyAlignment="1">
      <alignment vertical="top" wrapText="1"/>
    </xf>
    <xf numFmtId="0" fontId="1" fillId="0" borderId="0" xfId="63" applyFont="1" applyFill="1" applyBorder="1" applyAlignment="1">
      <alignment vertical="top" wrapText="1"/>
    </xf>
    <xf numFmtId="0" fontId="1" fillId="0" borderId="62" xfId="63" applyFont="1" applyFill="1" applyBorder="1" applyAlignment="1">
      <alignment vertical="top" wrapText="1"/>
    </xf>
    <xf numFmtId="0" fontId="1" fillId="0" borderId="61" xfId="63" applyFont="1" applyFill="1" applyBorder="1" applyAlignment="1"/>
    <xf numFmtId="0" fontId="1" fillId="0" borderId="0" xfId="63" applyFont="1" applyFill="1" applyBorder="1" applyAlignment="1"/>
    <xf numFmtId="0" fontId="1" fillId="0" borderId="62" xfId="63" applyFont="1" applyFill="1" applyBorder="1" applyAlignment="1"/>
    <xf numFmtId="0" fontId="1" fillId="0" borderId="168" xfId="63" applyFont="1" applyFill="1" applyBorder="1" applyAlignment="1">
      <alignment horizontal="center"/>
    </xf>
    <xf numFmtId="0" fontId="1" fillId="0" borderId="156" xfId="63" applyFont="1" applyFill="1" applyBorder="1" applyAlignment="1">
      <alignment horizontal="center"/>
    </xf>
    <xf numFmtId="0" fontId="1" fillId="0" borderId="155" xfId="63" applyFont="1" applyFill="1" applyBorder="1" applyAlignment="1">
      <alignment horizontal="center"/>
    </xf>
    <xf numFmtId="0" fontId="1" fillId="0" borderId="61" xfId="63" applyFont="1" applyFill="1" applyBorder="1" applyAlignment="1">
      <alignment horizontal="center"/>
    </xf>
    <xf numFmtId="0" fontId="1" fillId="0" borderId="153" xfId="63" applyFont="1" applyFill="1" applyBorder="1" applyAlignment="1">
      <alignment horizontal="center"/>
    </xf>
    <xf numFmtId="0" fontId="1" fillId="0" borderId="4" xfId="63" applyFont="1" applyFill="1" applyBorder="1" applyAlignment="1">
      <alignment horizontal="center"/>
    </xf>
    <xf numFmtId="0" fontId="8" fillId="0" borderId="153" xfId="63" applyFont="1" applyFill="1" applyBorder="1" applyAlignment="1">
      <alignment horizontal="center"/>
    </xf>
    <xf numFmtId="0" fontId="1" fillId="0" borderId="231" xfId="63" applyFont="1" applyFill="1" applyBorder="1" applyAlignment="1">
      <alignment horizontal="center"/>
    </xf>
    <xf numFmtId="0" fontId="8" fillId="0" borderId="4" xfId="63" applyFont="1" applyFill="1" applyBorder="1" applyAlignment="1">
      <alignment horizontal="center"/>
    </xf>
    <xf numFmtId="0" fontId="8" fillId="0" borderId="61" xfId="63" applyFont="1" applyFill="1" applyBorder="1" applyAlignment="1">
      <alignment horizontal="center"/>
    </xf>
    <xf numFmtId="0" fontId="1" fillId="0" borderId="62" xfId="63" applyFont="1" applyFill="1" applyBorder="1" applyAlignment="1">
      <alignment horizontal="center"/>
    </xf>
    <xf numFmtId="0" fontId="1" fillId="0" borderId="4" xfId="63" applyFont="1" applyFill="1" applyBorder="1" applyAlignment="1">
      <alignment vertical="center" shrinkToFit="1"/>
    </xf>
    <xf numFmtId="0" fontId="1" fillId="0" borderId="231" xfId="63" applyFont="1" applyFill="1" applyBorder="1" applyAlignment="1">
      <alignment vertical="center" shrinkToFit="1"/>
    </xf>
    <xf numFmtId="0" fontId="1" fillId="0" borderId="0" xfId="63" applyFont="1" applyFill="1" applyBorder="1" applyAlignment="1">
      <alignment vertical="center" shrinkToFit="1"/>
    </xf>
    <xf numFmtId="0" fontId="1" fillId="0" borderId="62" xfId="63" applyFont="1" applyFill="1" applyBorder="1" applyAlignment="1">
      <alignment vertical="center" shrinkToFit="1"/>
    </xf>
    <xf numFmtId="0" fontId="74" fillId="0" borderId="153" xfId="63" applyFont="1" applyFill="1" applyBorder="1" applyAlignment="1">
      <alignment horizontal="center"/>
    </xf>
    <xf numFmtId="0" fontId="74" fillId="0" borderId="4" xfId="63" applyFont="1" applyFill="1" applyBorder="1" applyAlignment="1">
      <alignment horizontal="center"/>
    </xf>
    <xf numFmtId="0" fontId="1" fillId="0" borderId="153" xfId="63" applyFont="1" applyFill="1" applyBorder="1"/>
    <xf numFmtId="0" fontId="1" fillId="0" borderId="4" xfId="63" applyFont="1" applyFill="1" applyBorder="1"/>
    <xf numFmtId="0" fontId="1" fillId="0" borderId="61" xfId="63" applyFont="1" applyFill="1" applyBorder="1"/>
    <xf numFmtId="0" fontId="1" fillId="0" borderId="151" xfId="63" applyFont="1" applyFill="1" applyBorder="1"/>
    <xf numFmtId="0" fontId="1" fillId="0" borderId="150" xfId="63" applyFont="1" applyFill="1" applyBorder="1" applyAlignment="1">
      <alignment vertical="center" shrinkToFit="1"/>
    </xf>
    <xf numFmtId="0" fontId="1" fillId="0" borderId="150" xfId="63" applyFont="1" applyFill="1" applyBorder="1"/>
    <xf numFmtId="0" fontId="1" fillId="0" borderId="237" xfId="63" applyFont="1" applyFill="1" applyBorder="1" applyAlignment="1">
      <alignment vertical="center" shrinkToFit="1"/>
    </xf>
    <xf numFmtId="0" fontId="1" fillId="0" borderId="63" xfId="63" applyFont="1" applyFill="1" applyBorder="1"/>
    <xf numFmtId="0" fontId="1" fillId="0" borderId="64" xfId="63" applyFont="1" applyFill="1" applyBorder="1" applyAlignment="1">
      <alignment vertical="center" shrinkToFit="1"/>
    </xf>
    <xf numFmtId="0" fontId="1" fillId="0" borderId="65" xfId="63" applyFont="1" applyFill="1" applyBorder="1" applyAlignment="1">
      <alignment vertical="center" shrinkToFit="1"/>
    </xf>
    <xf numFmtId="0" fontId="1" fillId="0" borderId="0" xfId="81" applyFont="1" applyAlignment="1"/>
    <xf numFmtId="0" fontId="1" fillId="0" borderId="0" xfId="81" applyFont="1">
      <alignment vertical="center"/>
    </xf>
    <xf numFmtId="0" fontId="1" fillId="0" borderId="0" xfId="81" applyFont="1" applyAlignment="1">
      <alignment horizontal="left"/>
    </xf>
    <xf numFmtId="0" fontId="125" fillId="0" borderId="0" xfId="81" applyFont="1" applyAlignment="1">
      <alignment horizontal="center"/>
    </xf>
    <xf numFmtId="0" fontId="126" fillId="0" borderId="3" xfId="81" applyFont="1" applyBorder="1" applyAlignment="1">
      <alignment horizontal="left"/>
    </xf>
    <xf numFmtId="0" fontId="127" fillId="0" borderId="3" xfId="81" applyFont="1" applyBorder="1" applyAlignment="1">
      <alignment horizontal="center"/>
    </xf>
    <xf numFmtId="0" fontId="1" fillId="0" borderId="0" xfId="81" applyFont="1" applyAlignment="1">
      <alignment vertical="center"/>
    </xf>
    <xf numFmtId="0" fontId="1" fillId="0" borderId="3" xfId="81" applyFont="1" applyFill="1" applyBorder="1" applyAlignment="1">
      <alignment vertical="center"/>
    </xf>
    <xf numFmtId="0" fontId="1" fillId="0" borderId="3" xfId="81" applyFont="1" applyBorder="1" applyAlignment="1">
      <alignment vertical="center"/>
    </xf>
    <xf numFmtId="0" fontId="1" fillId="0" borderId="0" xfId="81" applyFont="1" applyBorder="1" applyAlignment="1">
      <alignment vertical="center"/>
    </xf>
    <xf numFmtId="0" fontId="117" fillId="0" borderId="3" xfId="81" applyFont="1" applyBorder="1" applyAlignment="1">
      <alignment vertical="center"/>
    </xf>
    <xf numFmtId="0" fontId="128" fillId="0" borderId="3" xfId="81" applyFont="1" applyBorder="1" applyAlignment="1">
      <alignment vertical="center"/>
    </xf>
    <xf numFmtId="0" fontId="1" fillId="0" borderId="44" xfId="81" applyFont="1" applyBorder="1" applyAlignment="1">
      <alignment horizontal="center" vertical="center" wrapText="1"/>
    </xf>
    <xf numFmtId="0" fontId="1" fillId="0" borderId="42" xfId="81" applyFont="1" applyBorder="1" applyAlignment="1">
      <alignment horizontal="center" vertical="center" wrapText="1"/>
    </xf>
    <xf numFmtId="0" fontId="1" fillId="0" borderId="45" xfId="81" applyFont="1" applyBorder="1" applyAlignment="1">
      <alignment horizontal="center" vertical="center" wrapText="1"/>
    </xf>
    <xf numFmtId="0" fontId="1" fillId="0" borderId="0" xfId="81" applyFont="1" applyBorder="1" applyAlignment="1">
      <alignment horizontal="center" vertical="center" wrapText="1"/>
    </xf>
    <xf numFmtId="0" fontId="1" fillId="0" borderId="34" xfId="81" applyFont="1" applyBorder="1" applyAlignment="1">
      <alignment horizontal="center" vertical="center" wrapText="1"/>
    </xf>
    <xf numFmtId="0" fontId="1" fillId="0" borderId="3" xfId="81" applyFont="1" applyBorder="1" applyAlignment="1">
      <alignment horizontal="center" vertical="center" wrapText="1"/>
    </xf>
    <xf numFmtId="0" fontId="8" fillId="0" borderId="239" xfId="81" applyFont="1" applyBorder="1" applyAlignment="1">
      <alignment horizontal="center" vertical="center" wrapText="1"/>
    </xf>
    <xf numFmtId="0" fontId="8" fillId="0" borderId="240" xfId="81" applyFont="1" applyBorder="1" applyAlignment="1">
      <alignment horizontal="center" vertical="center" wrapText="1"/>
    </xf>
    <xf numFmtId="0" fontId="1" fillId="0" borderId="0" xfId="81" applyFont="1" applyFill="1" applyAlignment="1">
      <alignment horizontal="right"/>
    </xf>
    <xf numFmtId="176" fontId="1" fillId="0" borderId="0" xfId="81" applyNumberFormat="1" applyFont="1" applyFill="1" applyAlignment="1">
      <alignment horizontal="center"/>
    </xf>
    <xf numFmtId="0" fontId="85" fillId="0" borderId="0" xfId="81" applyFont="1" applyFill="1" applyAlignment="1">
      <alignment horizontal="center"/>
    </xf>
    <xf numFmtId="0" fontId="1" fillId="0" borderId="0" xfId="81" applyFont="1" applyFill="1" applyBorder="1" applyAlignment="1">
      <alignment horizontal="right"/>
    </xf>
    <xf numFmtId="0" fontId="1" fillId="0" borderId="0" xfId="81" applyFont="1" applyFill="1" applyAlignment="1">
      <alignment horizontal="center" vertical="center"/>
    </xf>
    <xf numFmtId="0" fontId="1" fillId="0" borderId="89" xfId="81" applyFont="1" applyFill="1" applyBorder="1" applyAlignment="1">
      <alignment horizontal="center" vertical="center"/>
    </xf>
    <xf numFmtId="0" fontId="6" fillId="0" borderId="89" xfId="81" applyFont="1" applyFill="1" applyBorder="1" applyAlignment="1">
      <alignment wrapText="1"/>
    </xf>
    <xf numFmtId="176" fontId="1" fillId="0" borderId="89" xfId="81" applyNumberFormat="1" applyFont="1" applyFill="1" applyBorder="1" applyAlignment="1"/>
    <xf numFmtId="0" fontId="75" fillId="0" borderId="0" xfId="81" applyFont="1" applyFill="1" applyAlignment="1"/>
    <xf numFmtId="0" fontId="1" fillId="0" borderId="0" xfId="81" applyFont="1" applyFill="1" applyAlignment="1">
      <alignment vertical="top" wrapText="1"/>
    </xf>
    <xf numFmtId="0" fontId="1" fillId="0" borderId="0" xfId="81" applyFont="1" applyFill="1" applyAlignment="1">
      <alignment horizontal="center"/>
    </xf>
    <xf numFmtId="0" fontId="1" fillId="0" borderId="0" xfId="81" applyFont="1" applyFill="1" applyAlignment="1">
      <alignment vertical="top" shrinkToFit="1"/>
    </xf>
    <xf numFmtId="0" fontId="129" fillId="0" borderId="0" xfId="61" applyFont="1">
      <alignment vertical="center"/>
    </xf>
    <xf numFmtId="0" fontId="129" fillId="0" borderId="0" xfId="61" applyFont="1" applyBorder="1">
      <alignment vertical="center"/>
    </xf>
    <xf numFmtId="0" fontId="129" fillId="0" borderId="0" xfId="61" applyFont="1" applyBorder="1" applyAlignment="1">
      <alignment vertical="center"/>
    </xf>
    <xf numFmtId="0" fontId="129" fillId="0" borderId="0" xfId="61" applyFont="1" applyAlignment="1">
      <alignment horizontal="left" vertical="center"/>
    </xf>
    <xf numFmtId="0" fontId="129" fillId="0" borderId="0" xfId="61" applyFont="1" applyBorder="1" applyAlignment="1">
      <alignment horizontal="right" vertical="center"/>
    </xf>
    <xf numFmtId="0" fontId="106" fillId="0" borderId="0" xfId="61" applyFont="1" applyBorder="1" applyAlignment="1">
      <alignment vertical="center"/>
    </xf>
    <xf numFmtId="0" fontId="39" fillId="0" borderId="0" xfId="61" applyFont="1" applyAlignment="1">
      <alignment vertical="top" wrapText="1"/>
    </xf>
    <xf numFmtId="0" fontId="129" fillId="0" borderId="0" xfId="61" applyFont="1" applyFill="1" applyBorder="1">
      <alignment vertical="center"/>
    </xf>
    <xf numFmtId="0" fontId="130" fillId="0" borderId="0" xfId="61" applyFont="1" applyBorder="1" applyAlignment="1">
      <alignment vertical="center"/>
    </xf>
    <xf numFmtId="0" fontId="130" fillId="0" borderId="0" xfId="61" applyFont="1" applyBorder="1" applyAlignment="1">
      <alignment horizontal="center" vertical="center"/>
    </xf>
    <xf numFmtId="0" fontId="6" fillId="0" borderId="0" xfId="61" applyFont="1" applyBorder="1">
      <alignment vertical="center"/>
    </xf>
    <xf numFmtId="0" fontId="129" fillId="0" borderId="0" xfId="61" applyFont="1" applyBorder="1" applyAlignment="1">
      <alignment horizontal="center" vertical="center"/>
    </xf>
    <xf numFmtId="0" fontId="129" fillId="0" borderId="0" xfId="61" applyFont="1" applyBorder="1" applyAlignment="1">
      <alignment horizontal="left" vertical="center" indent="1"/>
    </xf>
    <xf numFmtId="0" fontId="129" fillId="0" borderId="0" xfId="61" applyFont="1" applyBorder="1" applyAlignment="1">
      <alignment horizontal="distributed" vertical="center"/>
    </xf>
    <xf numFmtId="0" fontId="129" fillId="0" borderId="0" xfId="61" applyFont="1" applyAlignment="1">
      <alignment vertical="center"/>
    </xf>
    <xf numFmtId="0" fontId="129" fillId="0" borderId="0" xfId="61" applyFont="1" applyAlignment="1">
      <alignment horizontal="left" vertical="center" indent="1"/>
    </xf>
    <xf numFmtId="0" fontId="129" fillId="0" borderId="0" xfId="61" applyFont="1" applyAlignment="1">
      <alignment vertical="center" wrapText="1"/>
    </xf>
    <xf numFmtId="38" fontId="129" fillId="0" borderId="0" xfId="48" applyFont="1" applyFill="1" applyBorder="1" applyAlignment="1">
      <alignment horizontal="right" vertical="center"/>
    </xf>
    <xf numFmtId="0" fontId="129" fillId="0" borderId="0" xfId="61" applyFont="1" applyBorder="1" applyAlignment="1">
      <alignment horizontal="left" vertical="center"/>
    </xf>
    <xf numFmtId="38" fontId="129" fillId="0" borderId="0" xfId="48" applyFont="1" applyBorder="1" applyAlignment="1">
      <alignment horizontal="right" vertical="center"/>
    </xf>
    <xf numFmtId="0" fontId="6" fillId="0" borderId="0" xfId="61" applyFont="1">
      <alignment vertical="center"/>
    </xf>
    <xf numFmtId="0" fontId="129" fillId="0" borderId="0" xfId="61" applyFont="1" applyBorder="1" applyAlignment="1">
      <alignment vertical="top"/>
    </xf>
    <xf numFmtId="0" fontId="129" fillId="0" borderId="0" xfId="61" applyFont="1" applyAlignment="1">
      <alignment vertical="top"/>
    </xf>
    <xf numFmtId="0" fontId="39" fillId="0" borderId="0" xfId="61" applyFont="1">
      <alignment vertical="center"/>
    </xf>
    <xf numFmtId="0" fontId="39" fillId="0" borderId="0" xfId="0" applyFont="1" applyAlignment="1">
      <alignment vertical="center"/>
    </xf>
    <xf numFmtId="0" fontId="39" fillId="0" borderId="0" xfId="0" applyFont="1" applyAlignment="1">
      <alignment horizontal="right" vertical="center"/>
    </xf>
    <xf numFmtId="0" fontId="131" fillId="0" borderId="0" xfId="0" applyFont="1" applyAlignment="1">
      <alignment horizontal="justify" vertical="center"/>
    </xf>
    <xf numFmtId="0" fontId="39" fillId="0" borderId="0" xfId="0" applyFont="1" applyFill="1" applyAlignment="1">
      <alignment vertical="center"/>
    </xf>
    <xf numFmtId="0" fontId="39" fillId="3" borderId="0" xfId="0" applyFont="1" applyFill="1" applyAlignment="1">
      <alignment horizontal="left" vertical="center"/>
    </xf>
    <xf numFmtId="0" fontId="39" fillId="3" borderId="0" xfId="0" applyFont="1" applyFill="1" applyAlignment="1">
      <alignment vertical="center"/>
    </xf>
    <xf numFmtId="0" fontId="132" fillId="0" borderId="0" xfId="0" applyFont="1" applyFill="1" applyAlignment="1">
      <alignment horizontal="left" vertical="center"/>
    </xf>
    <xf numFmtId="0" fontId="132" fillId="0" borderId="0" xfId="0" applyFont="1" applyFill="1" applyAlignment="1">
      <alignment vertical="center"/>
    </xf>
    <xf numFmtId="0" fontId="132" fillId="0" borderId="0" xfId="0" applyFont="1" applyAlignment="1">
      <alignment vertical="center"/>
    </xf>
    <xf numFmtId="0" fontId="131" fillId="0" borderId="0" xfId="0" applyFont="1" applyFill="1" applyAlignment="1">
      <alignment vertical="center"/>
    </xf>
    <xf numFmtId="181" fontId="131" fillId="3" borderId="0" xfId="0" applyNumberFormat="1" applyFont="1" applyFill="1" applyAlignment="1">
      <alignment vertical="center"/>
    </xf>
    <xf numFmtId="0" fontId="131" fillId="0" borderId="0" xfId="0" applyFont="1" applyAlignment="1">
      <alignment vertical="center"/>
    </xf>
    <xf numFmtId="0" fontId="131" fillId="3" borderId="0" xfId="0" applyFont="1" applyFill="1" applyAlignment="1">
      <alignment vertical="center"/>
    </xf>
    <xf numFmtId="0" fontId="39" fillId="0" borderId="0" xfId="0" applyFont="1" applyBorder="1" applyAlignment="1">
      <alignment vertical="center"/>
    </xf>
    <xf numFmtId="0" fontId="39" fillId="0" borderId="0" xfId="0" applyFont="1" applyAlignment="1">
      <alignment horizontal="left" vertical="top" wrapText="1"/>
    </xf>
    <xf numFmtId="0" fontId="1" fillId="0" borderId="0" xfId="64" quotePrefix="1" applyFont="1" applyFill="1">
      <alignment vertical="center"/>
    </xf>
    <xf numFmtId="0" fontId="1" fillId="0" borderId="0" xfId="86" applyFont="1" applyFill="1"/>
    <xf numFmtId="0" fontId="1" fillId="6" borderId="0" xfId="73" applyFont="1" applyFill="1" applyAlignment="1">
      <alignment vertical="center"/>
    </xf>
    <xf numFmtId="0" fontId="1" fillId="6" borderId="0" xfId="73" applyFont="1" applyFill="1">
      <alignment vertical="center"/>
    </xf>
    <xf numFmtId="0" fontId="84" fillId="6" borderId="0" xfId="73" applyFont="1" applyFill="1">
      <alignment vertical="center"/>
    </xf>
    <xf numFmtId="0" fontId="1" fillId="6" borderId="0" xfId="73" applyFont="1" applyFill="1" applyAlignment="1">
      <alignment horizontal="centerContinuous" vertical="center"/>
    </xf>
    <xf numFmtId="0" fontId="1" fillId="0" borderId="0" xfId="73" applyFont="1" applyFill="1" applyAlignment="1">
      <alignment vertical="center"/>
    </xf>
    <xf numFmtId="0" fontId="1" fillId="0" borderId="0" xfId="73" applyFont="1" applyFill="1">
      <alignment vertical="center"/>
    </xf>
    <xf numFmtId="0" fontId="1" fillId="6" borderId="0" xfId="73" applyFont="1" applyFill="1" applyAlignment="1">
      <alignment vertical="center" wrapText="1"/>
    </xf>
    <xf numFmtId="0" fontId="1" fillId="6" borderId="0" xfId="73" applyFont="1" applyFill="1" applyAlignment="1">
      <alignment horizontal="center" vertical="center"/>
    </xf>
    <xf numFmtId="49" fontId="1" fillId="6" borderId="0" xfId="73" applyNumberFormat="1" applyFont="1" applyFill="1" applyAlignment="1">
      <alignment horizontal="right" vertical="center"/>
    </xf>
    <xf numFmtId="0" fontId="1" fillId="39" borderId="0" xfId="73" applyFont="1" applyFill="1" applyAlignment="1">
      <alignment horizontal="center" vertical="center"/>
    </xf>
    <xf numFmtId="0" fontId="1" fillId="39" borderId="0" xfId="73" applyFont="1" applyFill="1">
      <alignment vertical="center"/>
    </xf>
    <xf numFmtId="49" fontId="1" fillId="6" borderId="0" xfId="73" applyNumberFormat="1" applyFont="1" applyFill="1">
      <alignment vertical="center"/>
    </xf>
    <xf numFmtId="0" fontId="102" fillId="40" borderId="17" xfId="0" applyFont="1" applyFill="1" applyBorder="1" applyAlignment="1">
      <alignment vertical="center"/>
    </xf>
    <xf numFmtId="0" fontId="102" fillId="40" borderId="16" xfId="0" applyFont="1" applyFill="1" applyBorder="1" applyAlignment="1">
      <alignment horizontal="left" vertical="center" shrinkToFit="1"/>
    </xf>
    <xf numFmtId="0" fontId="0" fillId="0" borderId="0" xfId="64" applyFont="1" applyFill="1">
      <alignment vertical="center"/>
    </xf>
    <xf numFmtId="0" fontId="0" fillId="0" borderId="0" xfId="91" applyFont="1" applyFill="1" applyAlignment="1">
      <alignment vertical="center"/>
    </xf>
    <xf numFmtId="0" fontId="102" fillId="40" borderId="17" xfId="0" applyFont="1" applyFill="1" applyBorder="1" applyAlignment="1">
      <alignment horizontal="left" vertical="center" shrinkToFit="1"/>
    </xf>
    <xf numFmtId="0" fontId="112" fillId="40" borderId="17" xfId="0" applyFont="1" applyFill="1" applyBorder="1" applyAlignment="1">
      <alignment vertical="center"/>
    </xf>
    <xf numFmtId="0" fontId="109" fillId="40" borderId="16" xfId="0" applyFont="1" applyFill="1" applyBorder="1" applyAlignment="1">
      <alignment horizontal="left" vertical="center"/>
    </xf>
    <xf numFmtId="0" fontId="1" fillId="0" borderId="0" xfId="64" applyFont="1" applyFill="1" applyAlignment="1">
      <alignment horizontal="right" vertical="center"/>
    </xf>
    <xf numFmtId="0" fontId="1" fillId="0" borderId="0" xfId="64" applyFont="1" applyFill="1" applyAlignment="1">
      <alignment vertical="center" wrapText="1"/>
    </xf>
    <xf numFmtId="0" fontId="1" fillId="0" borderId="0" xfId="64" applyFont="1" applyFill="1" applyAlignment="1">
      <alignment vertical="center"/>
    </xf>
    <xf numFmtId="0" fontId="1" fillId="0" borderId="0" xfId="64" applyFont="1">
      <alignment vertical="center"/>
    </xf>
    <xf numFmtId="0" fontId="1" fillId="0" borderId="0" xfId="64" applyFont="1" applyAlignment="1">
      <alignment horizontal="right" vertical="center"/>
    </xf>
    <xf numFmtId="0" fontId="1" fillId="0" borderId="0" xfId="64" quotePrefix="1" applyFont="1">
      <alignment vertical="center"/>
    </xf>
    <xf numFmtId="0" fontId="6" fillId="0" borderId="0" xfId="64" applyFont="1" applyAlignment="1">
      <alignment horizontal="center"/>
    </xf>
    <xf numFmtId="0" fontId="1" fillId="0" borderId="77" xfId="64" applyFont="1" applyBorder="1">
      <alignment vertical="center"/>
    </xf>
    <xf numFmtId="0" fontId="1" fillId="0" borderId="144" xfId="64" applyFont="1" applyBorder="1">
      <alignment vertical="center"/>
    </xf>
    <xf numFmtId="0" fontId="1" fillId="0" borderId="0" xfId="64" applyFont="1" applyAlignment="1"/>
    <xf numFmtId="0" fontId="6" fillId="0" borderId="0" xfId="64" applyFont="1">
      <alignment vertical="center"/>
    </xf>
    <xf numFmtId="0" fontId="6" fillId="0" borderId="12" xfId="64" applyFont="1" applyBorder="1">
      <alignment vertical="center"/>
    </xf>
    <xf numFmtId="0" fontId="6" fillId="0" borderId="43" xfId="64" applyFont="1" applyBorder="1">
      <alignment vertical="center"/>
    </xf>
    <xf numFmtId="0" fontId="6" fillId="0" borderId="42" xfId="64" applyFont="1" applyBorder="1">
      <alignment vertical="center"/>
    </xf>
    <xf numFmtId="0" fontId="94" fillId="0" borderId="43" xfId="64" applyFont="1" applyBorder="1">
      <alignment vertical="center"/>
    </xf>
    <xf numFmtId="0" fontId="6" fillId="0" borderId="40" xfId="64" applyFont="1" applyBorder="1">
      <alignment vertical="center"/>
    </xf>
    <xf numFmtId="0" fontId="6" fillId="0" borderId="39" xfId="64" applyFont="1" applyBorder="1">
      <alignment vertical="center"/>
    </xf>
    <xf numFmtId="0" fontId="6" fillId="0" borderId="0" xfId="64" applyFont="1" applyAlignment="1">
      <alignment horizontal="center" vertical="center"/>
    </xf>
    <xf numFmtId="0" fontId="94" fillId="0" borderId="39" xfId="64" applyFont="1" applyBorder="1">
      <alignment vertical="center"/>
    </xf>
    <xf numFmtId="0" fontId="6" fillId="0" borderId="41" xfId="64" applyFont="1" applyBorder="1">
      <alignment vertical="center"/>
    </xf>
    <xf numFmtId="0" fontId="6" fillId="0" borderId="29" xfId="64" applyFont="1" applyBorder="1">
      <alignment vertical="center"/>
    </xf>
    <xf numFmtId="0" fontId="6" fillId="0" borderId="3" xfId="64" applyFont="1" applyBorder="1" applyAlignment="1">
      <alignment horizontal="center" vertical="center"/>
    </xf>
    <xf numFmtId="0" fontId="6" fillId="0" borderId="2" xfId="64" applyFont="1" applyBorder="1" applyAlignment="1">
      <alignment horizontal="center" vertical="center"/>
    </xf>
    <xf numFmtId="0" fontId="6" fillId="0" borderId="5" xfId="64" applyFont="1" applyBorder="1">
      <alignment vertical="center"/>
    </xf>
    <xf numFmtId="0" fontId="6" fillId="0" borderId="144" xfId="64" applyFont="1" applyBorder="1">
      <alignment vertical="center"/>
    </xf>
    <xf numFmtId="0" fontId="1" fillId="0" borderId="0" xfId="64" applyFont="1" applyAlignment="1">
      <alignment horizontal="right"/>
    </xf>
    <xf numFmtId="0" fontId="1" fillId="0" borderId="12" xfId="64" applyFont="1" applyBorder="1">
      <alignment vertical="center"/>
    </xf>
    <xf numFmtId="0" fontId="85" fillId="0" borderId="0" xfId="0" applyFont="1" applyBorder="1" applyAlignment="1">
      <alignment horizontal="center" vertical="center"/>
    </xf>
    <xf numFmtId="0" fontId="6" fillId="0" borderId="34" xfId="0" applyFont="1" applyBorder="1" applyAlignment="1">
      <alignment vertical="center"/>
    </xf>
    <xf numFmtId="0" fontId="6" fillId="0" borderId="43" xfId="0" applyFont="1" applyBorder="1" applyAlignment="1">
      <alignment vertical="center"/>
    </xf>
    <xf numFmtId="0" fontId="6" fillId="0" borderId="42" xfId="0" applyFont="1" applyBorder="1" applyAlignment="1">
      <alignment vertical="center"/>
    </xf>
    <xf numFmtId="0" fontId="6" fillId="0" borderId="29" xfId="0" applyFont="1" applyBorder="1" applyAlignment="1">
      <alignment vertical="center"/>
    </xf>
    <xf numFmtId="0" fontId="6" fillId="0" borderId="3" xfId="0" applyFont="1" applyBorder="1" applyAlignment="1">
      <alignment vertical="center"/>
    </xf>
    <xf numFmtId="0" fontId="6" fillId="0" borderId="30" xfId="0" applyFont="1" applyBorder="1" applyAlignment="1">
      <alignment vertical="center"/>
    </xf>
    <xf numFmtId="0" fontId="39" fillId="0" borderId="0" xfId="67" applyFont="1" applyAlignment="1">
      <alignment horizontal="left"/>
    </xf>
    <xf numFmtId="0" fontId="39" fillId="0" borderId="245" xfId="67" applyFont="1" applyBorder="1" applyAlignment="1">
      <alignment horizontal="distributed"/>
    </xf>
    <xf numFmtId="0" fontId="6" fillId="0" borderId="12" xfId="0" applyFont="1" applyBorder="1" applyAlignment="1">
      <alignment horizontal="center" vertical="center"/>
    </xf>
    <xf numFmtId="0" fontId="6" fillId="0" borderId="5" xfId="0" applyFont="1" applyBorder="1" applyAlignment="1">
      <alignment horizontal="center" vertical="center"/>
    </xf>
    <xf numFmtId="0" fontId="8" fillId="0" borderId="3" xfId="0" applyFont="1" applyBorder="1" applyAlignment="1">
      <alignment horizontal="center" vertical="center" shrinkToFit="1"/>
    </xf>
    <xf numFmtId="0" fontId="8" fillId="0" borderId="42" xfId="0" applyFont="1" applyBorder="1" applyAlignment="1">
      <alignment horizontal="center" vertical="center" shrinkToFit="1"/>
    </xf>
    <xf numFmtId="0" fontId="8" fillId="0" borderId="40" xfId="0" applyFont="1" applyBorder="1" applyAlignment="1">
      <alignment horizontal="center" vertical="center" shrinkToFit="1"/>
    </xf>
    <xf numFmtId="0" fontId="85" fillId="0" borderId="3" xfId="0" applyFont="1" applyBorder="1" applyAlignment="1">
      <alignment horizontal="center" vertical="center"/>
    </xf>
    <xf numFmtId="0" fontId="8" fillId="0" borderId="0" xfId="0" applyFont="1" applyBorder="1" applyAlignment="1">
      <alignment horizontal="center" vertical="center" shrinkToFit="1"/>
    </xf>
    <xf numFmtId="0" fontId="8" fillId="0" borderId="41" xfId="0" applyFont="1" applyBorder="1" applyAlignment="1">
      <alignment horizontal="center" vertical="center" shrinkToFit="1"/>
    </xf>
    <xf numFmtId="0" fontId="8" fillId="0" borderId="30" xfId="0" applyFont="1" applyBorder="1" applyAlignment="1">
      <alignment horizontal="center" vertical="center" shrinkToFit="1"/>
    </xf>
    <xf numFmtId="0" fontId="75" fillId="0" borderId="0" xfId="60" applyFont="1" applyFill="1" applyAlignment="1">
      <alignment horizontal="center" vertical="center"/>
    </xf>
    <xf numFmtId="0" fontId="0" fillId="0" borderId="4" xfId="0" applyFont="1" applyBorder="1" applyAlignment="1">
      <alignment horizontal="center" vertical="center"/>
    </xf>
    <xf numFmtId="0" fontId="6" fillId="0" borderId="4" xfId="0" applyFont="1" applyBorder="1" applyAlignment="1">
      <alignment horizontal="center" vertical="center"/>
    </xf>
    <xf numFmtId="0" fontId="6" fillId="0" borderId="44" xfId="0" applyFont="1" applyBorder="1" applyAlignment="1">
      <alignment horizontal="center" vertical="center"/>
    </xf>
    <xf numFmtId="0" fontId="0" fillId="0" borderId="0" xfId="64" applyFont="1">
      <alignment vertical="center"/>
    </xf>
    <xf numFmtId="0" fontId="0" fillId="0" borderId="0" xfId="64" applyFont="1" applyFill="1" applyAlignment="1">
      <alignment horizontal="right" vertical="center"/>
    </xf>
    <xf numFmtId="0" fontId="1" fillId="0" borderId="0" xfId="64" applyNumberFormat="1" applyFont="1" applyFill="1" applyAlignment="1">
      <alignment vertical="center"/>
    </xf>
    <xf numFmtId="49" fontId="1" fillId="0" borderId="0" xfId="64" applyNumberFormat="1" applyFont="1" applyFill="1" applyAlignment="1">
      <alignment vertical="center" shrinkToFit="1"/>
    </xf>
    <xf numFmtId="0" fontId="1" fillId="0" borderId="0" xfId="64" applyNumberFormat="1" applyFont="1" applyFill="1" applyAlignment="1">
      <alignment horizontal="left" vertical="center" indent="1"/>
    </xf>
    <xf numFmtId="38" fontId="1" fillId="0" borderId="0" xfId="45" applyFont="1" applyFill="1" applyAlignment="1">
      <alignment vertical="center" shrinkToFit="1"/>
    </xf>
    <xf numFmtId="0" fontId="1" fillId="0" borderId="0" xfId="64" applyNumberFormat="1" applyFont="1" applyFill="1" applyAlignment="1">
      <alignment horizontal="left" vertical="center"/>
    </xf>
    <xf numFmtId="0" fontId="87" fillId="0" borderId="0" xfId="64" applyFont="1">
      <alignment vertical="center"/>
    </xf>
    <xf numFmtId="0" fontId="74" fillId="0" borderId="0" xfId="64" applyFont="1">
      <alignment vertical="center"/>
    </xf>
    <xf numFmtId="0" fontId="74" fillId="0" borderId="0" xfId="64" applyFont="1" applyAlignment="1">
      <alignment horizontal="right" vertical="center"/>
    </xf>
    <xf numFmtId="0" fontId="1" fillId="0" borderId="32" xfId="64" applyFont="1" applyBorder="1">
      <alignment vertical="center"/>
    </xf>
    <xf numFmtId="0" fontId="1" fillId="0" borderId="0" xfId="64" quotePrefix="1" applyFont="1" applyAlignment="1">
      <alignment horizontal="right"/>
    </xf>
    <xf numFmtId="0" fontId="75" fillId="0" borderId="0" xfId="78" applyFont="1" applyFill="1" applyBorder="1" applyAlignment="1"/>
    <xf numFmtId="0" fontId="75" fillId="0" borderId="0" xfId="78" applyFont="1" applyFill="1" applyBorder="1" applyAlignment="1">
      <alignment horizontal="right"/>
    </xf>
    <xf numFmtId="0" fontId="1" fillId="0" borderId="0" xfId="78" applyFont="1" applyFill="1" applyBorder="1">
      <alignment vertical="center"/>
    </xf>
    <xf numFmtId="0" fontId="1" fillId="0" borderId="0" xfId="78" applyFont="1" applyFill="1" applyBorder="1" applyAlignment="1">
      <alignment horizontal="right" vertical="center"/>
    </xf>
    <xf numFmtId="0" fontId="75" fillId="0" borderId="0" xfId="78" applyFont="1" applyFill="1" applyBorder="1">
      <alignment vertical="center"/>
    </xf>
    <xf numFmtId="0" fontId="75" fillId="0" borderId="0" xfId="78" applyFont="1" applyFill="1" applyBorder="1" applyAlignment="1">
      <alignment horizontal="right" vertical="center"/>
    </xf>
    <xf numFmtId="0" fontId="75" fillId="0" borderId="0" xfId="78" applyFont="1" applyFill="1" applyBorder="1" applyAlignment="1">
      <alignment horizontal="left" vertical="center"/>
    </xf>
    <xf numFmtId="0" fontId="75" fillId="0" borderId="0" xfId="78" applyFont="1" applyFill="1" applyBorder="1" applyAlignment="1">
      <alignment vertical="center" shrinkToFit="1"/>
    </xf>
    <xf numFmtId="0" fontId="75" fillId="0" borderId="0" xfId="78" applyFont="1" applyFill="1" applyBorder="1" applyAlignment="1">
      <alignment horizontal="centerContinuous"/>
    </xf>
    <xf numFmtId="0" fontId="84" fillId="0" borderId="0" xfId="78" applyFont="1" applyFill="1" applyBorder="1" applyAlignment="1">
      <alignment horizontal="center"/>
    </xf>
    <xf numFmtId="0" fontId="75" fillId="0" borderId="0" xfId="78" applyFont="1" applyFill="1" applyBorder="1" applyAlignment="1">
      <alignment horizontal="left"/>
    </xf>
    <xf numFmtId="0" fontId="75" fillId="0" borderId="0" xfId="78" quotePrefix="1" applyFont="1" applyFill="1" applyBorder="1" applyAlignment="1">
      <alignment horizontal="right"/>
    </xf>
    <xf numFmtId="0" fontId="1" fillId="0" borderId="0" xfId="78" applyFont="1" applyAlignment="1"/>
    <xf numFmtId="0" fontId="40" fillId="0" borderId="0" xfId="78" applyFont="1">
      <alignment vertical="center"/>
    </xf>
    <xf numFmtId="0" fontId="75" fillId="0" borderId="0" xfId="78" applyFont="1" applyAlignment="1"/>
    <xf numFmtId="0" fontId="1" fillId="0" borderId="0" xfId="64" applyFont="1" applyFill="1" applyAlignment="1">
      <alignment horizontal="left" vertical="center"/>
    </xf>
    <xf numFmtId="0" fontId="67" fillId="0" borderId="0" xfId="64" applyFont="1">
      <alignment vertical="center"/>
    </xf>
    <xf numFmtId="0" fontId="134" fillId="0" borderId="0" xfId="64" applyFont="1">
      <alignment vertical="center"/>
    </xf>
    <xf numFmtId="0" fontId="1" fillId="0" borderId="0" xfId="74" applyFont="1" applyFill="1">
      <alignment vertical="center"/>
    </xf>
    <xf numFmtId="0" fontId="1" fillId="0" borderId="40" xfId="63" applyFont="1" applyFill="1" applyBorder="1" applyAlignment="1">
      <alignment vertical="center"/>
    </xf>
    <xf numFmtId="0" fontId="1" fillId="0" borderId="30" xfId="63" applyFont="1" applyFill="1" applyBorder="1" applyAlignment="1">
      <alignment vertical="center"/>
    </xf>
    <xf numFmtId="0" fontId="1" fillId="0" borderId="42" xfId="63" applyFont="1" applyFill="1" applyBorder="1" applyAlignment="1">
      <alignment vertical="center"/>
    </xf>
    <xf numFmtId="0" fontId="1" fillId="0" borderId="3" xfId="63" applyFont="1" applyFill="1" applyBorder="1" applyAlignment="1">
      <alignment vertical="center"/>
    </xf>
    <xf numFmtId="203" fontId="1" fillId="0" borderId="2" xfId="96" applyNumberFormat="1" applyFont="1" applyFill="1" applyBorder="1" applyAlignment="1">
      <alignment horizontal="right" vertical="center"/>
    </xf>
    <xf numFmtId="203" fontId="1" fillId="0" borderId="2" xfId="96" applyNumberFormat="1" applyFont="1" applyFill="1" applyBorder="1" applyAlignment="1">
      <alignment horizontal="center" vertical="center"/>
    </xf>
    <xf numFmtId="0" fontId="8" fillId="0" borderId="0" xfId="74" applyFont="1" applyFill="1">
      <alignment vertical="center"/>
    </xf>
    <xf numFmtId="0" fontId="84" fillId="0" borderId="0" xfId="74" applyFont="1" applyFill="1" applyAlignment="1">
      <alignment horizontal="right" vertical="center"/>
    </xf>
    <xf numFmtId="0" fontId="68" fillId="0" borderId="0" xfId="74" applyFont="1" applyFill="1">
      <alignment vertical="center"/>
    </xf>
    <xf numFmtId="0" fontId="1" fillId="0" borderId="0" xfId="74" applyFont="1" applyFill="1" applyAlignment="1">
      <alignment horizontal="left" vertical="center" indent="1"/>
    </xf>
    <xf numFmtId="0" fontId="1" fillId="0" borderId="4" xfId="74" applyFont="1" applyFill="1" applyBorder="1" applyAlignment="1">
      <alignment horizontal="left" vertical="center" shrinkToFit="1"/>
    </xf>
    <xf numFmtId="0" fontId="1" fillId="0" borderId="0" xfId="74" applyFont="1" applyFill="1" applyAlignment="1">
      <alignment horizontal="left" vertical="center"/>
    </xf>
    <xf numFmtId="0" fontId="1" fillId="0" borderId="0" xfId="74" applyFont="1" applyFill="1" applyAlignment="1">
      <alignment vertical="center"/>
    </xf>
    <xf numFmtId="0" fontId="1" fillId="0" borderId="0" xfId="74" applyFont="1" applyFill="1" applyAlignment="1">
      <alignment horizontal="right" vertical="center"/>
    </xf>
    <xf numFmtId="0" fontId="1" fillId="0" borderId="0" xfId="74" applyFont="1" applyFill="1" applyAlignment="1">
      <alignment horizontal="right" vertical="center" indent="2"/>
    </xf>
    <xf numFmtId="0" fontId="1" fillId="0" borderId="3" xfId="74" applyFont="1" applyFill="1" applyBorder="1" applyAlignment="1">
      <alignment horizontal="distributed" vertical="center"/>
    </xf>
    <xf numFmtId="0" fontId="1" fillId="0" borderId="3" xfId="74" applyFont="1" applyFill="1" applyBorder="1">
      <alignment vertical="center"/>
    </xf>
    <xf numFmtId="0" fontId="1" fillId="0" borderId="3" xfId="0" applyFont="1" applyFill="1" applyBorder="1" applyAlignment="1">
      <alignment horizontal="left" vertical="center" indent="1"/>
    </xf>
    <xf numFmtId="49" fontId="1" fillId="0" borderId="0" xfId="74" applyNumberFormat="1" applyFont="1" applyFill="1" applyAlignment="1">
      <alignment horizontal="right" vertical="center" indent="1"/>
    </xf>
    <xf numFmtId="0" fontId="6" fillId="0" borderId="0" xfId="74" applyFont="1" applyFill="1">
      <alignment vertical="center"/>
    </xf>
    <xf numFmtId="0" fontId="1" fillId="0" borderId="0" xfId="74" applyFont="1" applyFill="1" applyAlignment="1">
      <alignment vertical="center" shrinkToFit="1"/>
    </xf>
    <xf numFmtId="0" fontId="1" fillId="0" borderId="3" xfId="74" applyFont="1" applyFill="1" applyBorder="1" applyAlignment="1">
      <alignment horizontal="left" vertical="center" indent="1"/>
    </xf>
    <xf numFmtId="0" fontId="1" fillId="0" borderId="5" xfId="74" applyFont="1" applyFill="1" applyBorder="1" applyAlignment="1">
      <alignment horizontal="left" vertical="center" shrinkToFit="1"/>
    </xf>
    <xf numFmtId="182" fontId="1" fillId="0" borderId="0" xfId="74" applyNumberFormat="1" applyFont="1" applyFill="1">
      <alignment vertical="center"/>
    </xf>
    <xf numFmtId="176" fontId="1" fillId="0" borderId="0" xfId="74" applyNumberFormat="1" applyFont="1" applyFill="1" applyAlignment="1">
      <alignment vertical="center" shrinkToFit="1"/>
    </xf>
    <xf numFmtId="0" fontId="1" fillId="0" borderId="0" xfId="74" applyFont="1" applyFill="1" applyAlignment="1">
      <alignment horizontal="center" vertical="center"/>
    </xf>
    <xf numFmtId="0" fontId="1" fillId="0" borderId="0" xfId="74" applyFont="1" applyFill="1" applyAlignment="1" applyProtection="1">
      <alignment horizontal="right" vertical="center"/>
      <protection locked="0"/>
    </xf>
    <xf numFmtId="0" fontId="1" fillId="0" borderId="0" xfId="74" applyFont="1" applyFill="1" applyAlignment="1">
      <alignment horizontal="left" vertical="center" indent="2"/>
    </xf>
    <xf numFmtId="49" fontId="1" fillId="0" borderId="0" xfId="74" applyNumberFormat="1" applyFont="1" applyFill="1" applyBorder="1" applyAlignment="1">
      <alignment horizontal="right" vertical="center"/>
    </xf>
    <xf numFmtId="0" fontId="1" fillId="0" borderId="0" xfId="74" applyFont="1" applyFill="1" applyBorder="1">
      <alignment vertical="center"/>
    </xf>
    <xf numFmtId="0" fontId="1" fillId="0" borderId="0" xfId="74" applyFont="1" applyFill="1" applyBorder="1" applyAlignment="1">
      <alignment horizontal="distributed" vertical="center" indent="1"/>
    </xf>
    <xf numFmtId="0" fontId="1" fillId="0" borderId="0" xfId="74" applyFont="1" applyFill="1" applyBorder="1" applyAlignment="1">
      <alignment vertical="center"/>
    </xf>
    <xf numFmtId="0" fontId="1" fillId="0" borderId="0" xfId="74" applyFont="1" applyFill="1" applyBorder="1" applyAlignment="1">
      <alignment horizontal="left" vertical="center" indent="1"/>
    </xf>
    <xf numFmtId="0" fontId="1" fillId="0" borderId="0" xfId="74" applyFont="1" applyFill="1" applyBorder="1" applyAlignment="1">
      <alignment horizontal="left" vertical="center" indent="2"/>
    </xf>
    <xf numFmtId="0" fontId="1" fillId="0" borderId="0" xfId="74" applyFont="1" applyFill="1" applyAlignment="1">
      <alignment horizontal="distributed" vertical="center"/>
    </xf>
    <xf numFmtId="0" fontId="1" fillId="0" borderId="0" xfId="74" applyFont="1" applyFill="1" applyAlignment="1">
      <alignment horizontal="left" vertical="center" indent="3"/>
    </xf>
    <xf numFmtId="0" fontId="85" fillId="0" borderId="0" xfId="74" applyFont="1" applyFill="1">
      <alignment vertical="center"/>
    </xf>
    <xf numFmtId="0" fontId="87" fillId="0" borderId="0" xfId="74" applyFont="1" applyFill="1">
      <alignment vertical="center"/>
    </xf>
    <xf numFmtId="0" fontId="85" fillId="0" borderId="0" xfId="74" applyFont="1" applyFill="1" applyAlignment="1">
      <alignment horizontal="left" vertical="center"/>
    </xf>
    <xf numFmtId="0" fontId="1" fillId="0" borderId="0" xfId="74" applyFont="1" applyFill="1" applyBorder="1" applyAlignment="1">
      <alignment horizontal="right" vertical="center"/>
    </xf>
    <xf numFmtId="0" fontId="1" fillId="0" borderId="0" xfId="74" applyFont="1" applyFill="1" applyAlignment="1">
      <alignment horizontal="right" vertical="center" indent="4"/>
    </xf>
    <xf numFmtId="0" fontId="1" fillId="0" borderId="0" xfId="74" applyFont="1" applyBorder="1" applyAlignment="1">
      <alignment horizontal="center" vertical="center"/>
    </xf>
    <xf numFmtId="0" fontId="1" fillId="0" borderId="0" xfId="74" applyFont="1" applyFill="1" applyAlignment="1">
      <alignment horizontal="distributed" vertical="center" indent="1"/>
    </xf>
    <xf numFmtId="0" fontId="1" fillId="0" borderId="0" xfId="74" applyFont="1" applyFill="1">
      <alignment vertical="center"/>
    </xf>
    <xf numFmtId="0" fontId="1" fillId="0" borderId="0" xfId="74" applyFont="1" applyFill="1" applyAlignment="1">
      <alignment vertical="center"/>
    </xf>
    <xf numFmtId="176" fontId="1" fillId="0" borderId="0" xfId="74" applyNumberFormat="1" applyFont="1" applyFill="1">
      <alignment vertical="center"/>
    </xf>
    <xf numFmtId="0" fontId="1" fillId="0" borderId="0" xfId="74" applyFont="1" applyFill="1" applyAlignment="1">
      <alignment horizontal="distributed" vertical="center"/>
    </xf>
    <xf numFmtId="182" fontId="1" fillId="0" borderId="0" xfId="74" applyNumberFormat="1" applyFont="1" applyFill="1">
      <alignment vertical="center"/>
    </xf>
    <xf numFmtId="0" fontId="6" fillId="36" borderId="0" xfId="0" applyFont="1" applyFill="1" applyBorder="1"/>
    <xf numFmtId="0" fontId="135" fillId="0" borderId="0" xfId="0" applyFont="1"/>
    <xf numFmtId="0" fontId="6" fillId="0" borderId="0" xfId="0" applyFont="1"/>
    <xf numFmtId="0" fontId="6" fillId="0" borderId="0" xfId="0" applyFont="1" applyFill="1"/>
    <xf numFmtId="0" fontId="6" fillId="36" borderId="0" xfId="0" applyFont="1" applyFill="1"/>
    <xf numFmtId="0" fontId="6" fillId="0" borderId="0" xfId="0" applyFont="1" applyAlignment="1">
      <alignment horizontal="right"/>
    </xf>
    <xf numFmtId="0" fontId="6" fillId="0" borderId="0" xfId="0" applyFont="1" applyBorder="1"/>
    <xf numFmtId="0" fontId="6" fillId="0" borderId="0" xfId="0" applyFont="1" applyFill="1" applyBorder="1"/>
    <xf numFmtId="0" fontId="6" fillId="36" borderId="132" xfId="0" applyFont="1" applyFill="1" applyBorder="1"/>
    <xf numFmtId="181" fontId="6" fillId="36" borderId="133" xfId="0" applyNumberFormat="1" applyFont="1" applyFill="1" applyBorder="1"/>
    <xf numFmtId="181" fontId="6" fillId="0" borderId="0" xfId="0" applyNumberFormat="1" applyFont="1"/>
    <xf numFmtId="181" fontId="6" fillId="36" borderId="0" xfId="0" applyNumberFormat="1" applyFont="1" applyFill="1"/>
    <xf numFmtId="0" fontId="139" fillId="0" borderId="0" xfId="0" applyFont="1"/>
    <xf numFmtId="0" fontId="139" fillId="0" borderId="0" xfId="0" applyFont="1" applyFill="1"/>
    <xf numFmtId="182" fontId="6" fillId="0" borderId="0" xfId="0" applyNumberFormat="1" applyFont="1" applyFill="1" applyAlignment="1">
      <alignment horizontal="left"/>
    </xf>
    <xf numFmtId="0" fontId="6" fillId="0" borderId="0" xfId="0" applyFont="1" applyFill="1" applyAlignment="1">
      <alignment shrinkToFit="1"/>
    </xf>
    <xf numFmtId="0" fontId="6" fillId="0" borderId="0" xfId="0" applyFont="1" applyAlignment="1"/>
    <xf numFmtId="0" fontId="6" fillId="0" borderId="0" xfId="0" applyFont="1" applyFill="1" applyAlignment="1"/>
    <xf numFmtId="0" fontId="140" fillId="0" borderId="0" xfId="61" applyFont="1">
      <alignment vertical="center"/>
    </xf>
    <xf numFmtId="184" fontId="6" fillId="0" borderId="0" xfId="0" applyNumberFormat="1" applyFont="1"/>
    <xf numFmtId="0" fontId="6" fillId="0" borderId="0" xfId="0" applyFont="1" applyFill="1" applyBorder="1" applyAlignment="1"/>
    <xf numFmtId="0" fontId="1" fillId="0" borderId="42" xfId="74" applyFont="1" applyBorder="1" applyAlignment="1">
      <alignment vertical="center" wrapText="1"/>
    </xf>
    <xf numFmtId="0" fontId="1" fillId="0" borderId="42" xfId="74" applyFont="1" applyBorder="1" applyAlignment="1">
      <alignment vertical="center"/>
    </xf>
    <xf numFmtId="0" fontId="1" fillId="0" borderId="0" xfId="74" applyFont="1" applyBorder="1" applyAlignment="1">
      <alignment vertical="center" wrapText="1"/>
    </xf>
    <xf numFmtId="49" fontId="1" fillId="0" borderId="0" xfId="74" quotePrefix="1" applyNumberFormat="1" applyFont="1" applyAlignment="1">
      <alignment horizontal="left" vertical="center" indent="1"/>
    </xf>
    <xf numFmtId="0" fontId="1" fillId="0" borderId="0" xfId="74" applyFont="1" applyBorder="1" applyAlignment="1">
      <alignment vertical="center" shrinkToFit="1"/>
    </xf>
    <xf numFmtId="0" fontId="1" fillId="0" borderId="43" xfId="74" applyFont="1" applyBorder="1" applyAlignment="1">
      <alignment horizontal="left" vertical="center" indent="5"/>
    </xf>
    <xf numFmtId="0" fontId="1" fillId="0" borderId="39" xfId="74" applyFont="1" applyBorder="1" applyAlignment="1">
      <alignment horizontal="left" vertical="center" indent="5"/>
    </xf>
    <xf numFmtId="0" fontId="1" fillId="0" borderId="29" xfId="74" applyFont="1" applyBorder="1" applyAlignment="1">
      <alignment horizontal="left" vertical="center" indent="5"/>
    </xf>
    <xf numFmtId="0" fontId="85" fillId="0" borderId="0" xfId="86" applyFont="1" applyFill="1" applyAlignment="1">
      <alignment horizontal="centerContinuous"/>
    </xf>
    <xf numFmtId="0" fontId="1" fillId="0" borderId="0" xfId="86" applyFont="1" applyFill="1" applyAlignment="1">
      <alignment horizontal="centerContinuous"/>
    </xf>
    <xf numFmtId="0" fontId="0" fillId="0" borderId="0" xfId="86" applyFont="1" applyFill="1"/>
    <xf numFmtId="0" fontId="0" fillId="0" borderId="0" xfId="86" applyNumberFormat="1" applyFont="1" applyFill="1" applyAlignment="1">
      <alignment vertical="top"/>
    </xf>
    <xf numFmtId="0" fontId="1" fillId="0" borderId="0" xfId="86" applyNumberFormat="1" applyFont="1" applyFill="1" applyAlignment="1">
      <alignment vertical="top" wrapText="1"/>
    </xf>
    <xf numFmtId="0" fontId="1" fillId="0" borderId="0" xfId="86" applyNumberFormat="1" applyFont="1" applyFill="1" applyAlignment="1">
      <alignment horizontal="left" vertical="top" wrapText="1"/>
    </xf>
    <xf numFmtId="0" fontId="1" fillId="0" borderId="0" xfId="86" applyNumberFormat="1" applyFont="1" applyFill="1"/>
    <xf numFmtId="0" fontId="6" fillId="0" borderId="246" xfId="0" applyFont="1" applyBorder="1"/>
    <xf numFmtId="0" fontId="6" fillId="0" borderId="246" xfId="0" applyFont="1" applyFill="1" applyBorder="1"/>
    <xf numFmtId="182" fontId="6" fillId="0" borderId="246" xfId="0" applyNumberFormat="1" applyFont="1" applyFill="1" applyBorder="1" applyAlignment="1">
      <alignment horizontal="left"/>
    </xf>
    <xf numFmtId="182" fontId="6" fillId="0" borderId="246" xfId="0" applyNumberFormat="1" applyFont="1" applyFill="1" applyBorder="1"/>
    <xf numFmtId="0" fontId="109" fillId="0" borderId="17" xfId="0" applyFont="1" applyFill="1" applyBorder="1" applyAlignment="1">
      <alignment horizontal="left" vertical="center"/>
    </xf>
    <xf numFmtId="0" fontId="1" fillId="0" borderId="0" xfId="74" applyFont="1" applyFill="1" applyAlignment="1" applyProtection="1">
      <alignment horizontal="right" vertical="center" indent="4"/>
      <protection locked="0"/>
    </xf>
    <xf numFmtId="0" fontId="6" fillId="0" borderId="0" xfId="0" applyFont="1" applyBorder="1" applyAlignment="1">
      <alignment horizontal="center" vertical="center" textRotation="255"/>
    </xf>
    <xf numFmtId="0" fontId="6" fillId="0" borderId="0" xfId="74" applyFont="1" applyBorder="1" applyAlignment="1">
      <alignment horizontal="left" vertical="center" indent="1"/>
    </xf>
    <xf numFmtId="183" fontId="6" fillId="0" borderId="0" xfId="0" applyNumberFormat="1" applyFont="1"/>
    <xf numFmtId="180" fontId="6" fillId="36" borderId="0" xfId="0" applyNumberFormat="1" applyFont="1" applyFill="1" applyAlignment="1">
      <alignment horizontal="center"/>
    </xf>
    <xf numFmtId="0" fontId="6" fillId="36" borderId="0" xfId="0" applyFont="1" applyFill="1" applyAlignment="1">
      <alignment shrinkToFit="1"/>
    </xf>
    <xf numFmtId="0" fontId="6" fillId="36" borderId="0" xfId="0" applyFont="1" applyFill="1" applyBorder="1" applyAlignment="1">
      <alignment horizontal="left"/>
    </xf>
    <xf numFmtId="0" fontId="6" fillId="36" borderId="0" xfId="0" applyFont="1" applyFill="1"/>
    <xf numFmtId="0" fontId="6" fillId="0" borderId="0" xfId="0" applyFont="1" applyAlignment="1">
      <alignment wrapText="1"/>
    </xf>
    <xf numFmtId="0" fontId="6" fillId="36" borderId="134" xfId="0" applyFont="1" applyFill="1" applyBorder="1" applyAlignment="1">
      <alignment vertical="center"/>
    </xf>
    <xf numFmtId="0" fontId="6" fillId="36" borderId="0" xfId="0" applyFont="1" applyFill="1" applyBorder="1" applyAlignment="1">
      <alignment vertical="center"/>
    </xf>
    <xf numFmtId="185" fontId="6" fillId="36" borderId="0" xfId="0" applyNumberFormat="1" applyFont="1" applyFill="1" applyAlignment="1">
      <alignment horizontal="left"/>
    </xf>
    <xf numFmtId="182" fontId="6" fillId="36" borderId="0" xfId="0" applyNumberFormat="1" applyFont="1" applyFill="1" applyAlignment="1">
      <alignment horizontal="left"/>
    </xf>
    <xf numFmtId="0" fontId="86" fillId="0" borderId="0" xfId="60" applyFont="1" applyAlignment="1">
      <alignment horizontal="center" vertical="center"/>
    </xf>
    <xf numFmtId="58" fontId="87" fillId="0" borderId="0" xfId="60" quotePrefix="1" applyNumberFormat="1" applyFont="1" applyFill="1" applyAlignment="1">
      <alignment horizontal="center" vertical="center"/>
    </xf>
    <xf numFmtId="0" fontId="87" fillId="0" borderId="0" xfId="60" applyFont="1" applyAlignment="1">
      <alignment horizontal="center" vertical="center"/>
    </xf>
    <xf numFmtId="0" fontId="107" fillId="0" borderId="44" xfId="0" applyFont="1" applyFill="1" applyBorder="1" applyAlignment="1">
      <alignment vertical="center" textRotation="255"/>
    </xf>
    <xf numFmtId="0" fontId="107" fillId="0" borderId="45" xfId="0" applyFont="1" applyFill="1" applyBorder="1" applyAlignment="1">
      <alignment vertical="center" textRotation="255"/>
    </xf>
    <xf numFmtId="0" fontId="107" fillId="0" borderId="34" xfId="0" applyFont="1" applyFill="1" applyBorder="1" applyAlignment="1">
      <alignment vertical="center" textRotation="255"/>
    </xf>
    <xf numFmtId="0" fontId="107" fillId="0" borderId="44" xfId="0" applyFont="1" applyFill="1" applyBorder="1" applyAlignment="1">
      <alignment horizontal="center" vertical="center" textRotation="255"/>
    </xf>
    <xf numFmtId="0" fontId="107" fillId="0" borderId="45" xfId="0" applyFont="1" applyFill="1" applyBorder="1" applyAlignment="1">
      <alignment horizontal="center" vertical="center" textRotation="255"/>
    </xf>
    <xf numFmtId="0" fontId="107" fillId="0" borderId="34" xfId="0" applyFont="1" applyFill="1" applyBorder="1" applyAlignment="1">
      <alignment horizontal="center" vertical="center" textRotation="255"/>
    </xf>
    <xf numFmtId="0" fontId="75" fillId="0" borderId="3" xfId="0" applyFont="1" applyFill="1" applyBorder="1" applyAlignment="1">
      <alignment horizontal="center" vertical="center"/>
    </xf>
    <xf numFmtId="0" fontId="8" fillId="0" borderId="45" xfId="0" applyFont="1" applyFill="1" applyBorder="1" applyAlignment="1">
      <alignment horizontal="center" vertical="center" textRotation="255"/>
    </xf>
    <xf numFmtId="0" fontId="8" fillId="0" borderId="34" xfId="0" applyFont="1" applyFill="1" applyBorder="1" applyAlignment="1">
      <alignment horizontal="center" vertical="center" textRotation="255"/>
    </xf>
    <xf numFmtId="0" fontId="8" fillId="0" borderId="44" xfId="0" applyFont="1" applyFill="1" applyBorder="1" applyAlignment="1">
      <alignment horizontal="center" vertical="center" textRotation="255"/>
    </xf>
    <xf numFmtId="0" fontId="25" fillId="0" borderId="63" xfId="63" applyFont="1" applyFill="1" applyBorder="1" applyAlignment="1">
      <alignment horizontal="center" vertical="center" wrapText="1"/>
    </xf>
    <xf numFmtId="0" fontId="25" fillId="0" borderId="64" xfId="63" applyFont="1" applyFill="1" applyBorder="1" applyAlignment="1">
      <alignment horizontal="center" vertical="center" wrapText="1"/>
    </xf>
    <xf numFmtId="0" fontId="25" fillId="0" borderId="166" xfId="63" applyFont="1" applyFill="1" applyBorder="1" applyAlignment="1">
      <alignment horizontal="center" vertical="center" wrapText="1"/>
    </xf>
    <xf numFmtId="0" fontId="25" fillId="0" borderId="196" xfId="63" applyFont="1" applyFill="1" applyBorder="1" applyAlignment="1">
      <alignment horizontal="center" vertical="center" textRotation="255" wrapText="1"/>
    </xf>
    <xf numFmtId="0" fontId="25" fillId="0" borderId="193" xfId="63" applyFont="1" applyFill="1" applyBorder="1" applyAlignment="1">
      <alignment horizontal="center" vertical="center" textRotation="255" wrapText="1"/>
    </xf>
    <xf numFmtId="0" fontId="25" fillId="0" borderId="197" xfId="63" applyFont="1" applyFill="1" applyBorder="1" applyAlignment="1">
      <alignment horizontal="center" vertical="center" textRotation="255" wrapText="1"/>
    </xf>
    <xf numFmtId="0" fontId="25" fillId="0" borderId="161" xfId="63" applyFont="1" applyFill="1" applyBorder="1" applyAlignment="1">
      <alignment horizontal="center" vertical="center" textRotation="255" wrapText="1"/>
    </xf>
    <xf numFmtId="0" fontId="25" fillId="0" borderId="198" xfId="63" applyFont="1" applyFill="1" applyBorder="1" applyAlignment="1">
      <alignment horizontal="center" vertical="center" textRotation="255" wrapText="1"/>
    </xf>
    <xf numFmtId="0" fontId="25" fillId="0" borderId="45" xfId="63" applyFont="1" applyFill="1" applyBorder="1" applyAlignment="1">
      <alignment horizontal="center" vertical="center" textRotation="255" wrapText="1"/>
    </xf>
    <xf numFmtId="0" fontId="25" fillId="0" borderId="45" xfId="63" applyFont="1" applyFill="1" applyBorder="1" applyAlignment="1">
      <alignment vertical="center" textRotation="255" wrapText="1"/>
    </xf>
    <xf numFmtId="0" fontId="25" fillId="0" borderId="176" xfId="63" applyFont="1" applyFill="1" applyBorder="1" applyAlignment="1">
      <alignment horizontal="center" vertical="center" wrapText="1"/>
    </xf>
    <xf numFmtId="0" fontId="25" fillId="0" borderId="2" xfId="63" applyFont="1" applyFill="1" applyBorder="1" applyAlignment="1">
      <alignment horizontal="center" vertical="center" wrapText="1"/>
    </xf>
    <xf numFmtId="0" fontId="25" fillId="0" borderId="98" xfId="63" applyFont="1" applyFill="1" applyBorder="1" applyAlignment="1">
      <alignment horizontal="center" vertical="center" wrapText="1"/>
    </xf>
    <xf numFmtId="0" fontId="79" fillId="0" borderId="0" xfId="63" applyFont="1" applyFill="1" applyBorder="1" applyAlignment="1">
      <alignment horizontal="center" vertical="center"/>
    </xf>
    <xf numFmtId="0" fontId="15" fillId="0" borderId="0" xfId="63" applyFont="1" applyFill="1" applyBorder="1" applyAlignment="1">
      <alignment horizontal="left" vertical="center" wrapText="1"/>
    </xf>
    <xf numFmtId="0" fontId="25" fillId="0" borderId="154" xfId="63" applyFont="1" applyFill="1" applyBorder="1" applyAlignment="1">
      <alignment horizontal="center" vertical="center"/>
    </xf>
    <xf numFmtId="0" fontId="25" fillId="0" borderId="103" xfId="63" applyFont="1" applyFill="1" applyBorder="1" applyAlignment="1"/>
    <xf numFmtId="181" fontId="76" fillId="0" borderId="169" xfId="63" applyNumberFormat="1" applyFont="1" applyFill="1" applyBorder="1" applyAlignment="1">
      <alignment horizontal="center" vertical="center" wrapText="1"/>
    </xf>
    <xf numFmtId="181" fontId="76" fillId="0" borderId="172" xfId="63" applyNumberFormat="1" applyFont="1" applyFill="1" applyBorder="1" applyAlignment="1">
      <alignment horizontal="center" vertical="center" wrapText="1"/>
    </xf>
    <xf numFmtId="181" fontId="76" fillId="0" borderId="186" xfId="63" applyNumberFormat="1" applyFont="1" applyFill="1" applyBorder="1" applyAlignment="1">
      <alignment horizontal="center" vertical="center" wrapText="1"/>
    </xf>
    <xf numFmtId="0" fontId="25" fillId="0" borderId="170" xfId="63" applyFont="1" applyFill="1" applyBorder="1" applyAlignment="1">
      <alignment horizontal="center" vertical="center" wrapText="1"/>
    </xf>
    <xf numFmtId="0" fontId="12" fillId="0" borderId="105" xfId="63" applyFont="1" applyFill="1" applyBorder="1" applyAlignment="1">
      <alignment horizontal="center" vertical="center" wrapText="1"/>
    </xf>
    <xf numFmtId="0" fontId="25" fillId="0" borderId="154" xfId="63" applyFont="1" applyFill="1" applyBorder="1" applyAlignment="1">
      <alignment horizontal="center" vertical="center" wrapText="1"/>
    </xf>
    <xf numFmtId="0" fontId="25" fillId="0" borderId="103" xfId="63" applyFont="1" applyFill="1" applyBorder="1" applyAlignment="1">
      <alignment horizontal="center" vertical="center" wrapText="1"/>
    </xf>
    <xf numFmtId="0" fontId="25" fillId="0" borderId="105" xfId="63" applyFont="1" applyFill="1" applyBorder="1" applyAlignment="1">
      <alignment horizontal="center" vertical="center" wrapText="1"/>
    </xf>
    <xf numFmtId="0" fontId="25" fillId="0" borderId="171" xfId="63" applyFont="1" applyFill="1" applyBorder="1" applyAlignment="1">
      <alignment horizontal="center" vertical="center" wrapText="1"/>
    </xf>
    <xf numFmtId="0" fontId="25" fillId="0" borderId="161" xfId="63" applyFont="1" applyFill="1" applyBorder="1" applyAlignment="1">
      <alignment horizontal="center" vertical="center" wrapText="1"/>
    </xf>
    <xf numFmtId="0" fontId="25" fillId="0" borderId="181" xfId="63" applyFont="1" applyFill="1" applyBorder="1" applyAlignment="1">
      <alignment horizontal="center" vertical="center" wrapText="1"/>
    </xf>
    <xf numFmtId="0" fontId="25" fillId="0" borderId="43" xfId="63" applyFont="1" applyFill="1" applyBorder="1" applyAlignment="1">
      <alignment horizontal="center" vertical="center" wrapText="1"/>
    </xf>
    <xf numFmtId="0" fontId="12" fillId="0" borderId="42" xfId="63" applyFont="1" applyFill="1" applyBorder="1" applyAlignment="1"/>
    <xf numFmtId="0" fontId="12" fillId="0" borderId="40" xfId="63" applyFont="1" applyFill="1" applyBorder="1" applyAlignment="1"/>
    <xf numFmtId="0" fontId="25" fillId="0" borderId="39" xfId="63" applyFont="1" applyFill="1" applyBorder="1" applyAlignment="1">
      <alignment horizontal="center" vertical="center" wrapText="1"/>
    </xf>
    <xf numFmtId="0" fontId="12" fillId="0" borderId="0" xfId="63" applyFont="1" applyFill="1" applyBorder="1" applyAlignment="1"/>
    <xf numFmtId="0" fontId="12" fillId="0" borderId="41" xfId="63" applyFont="1" applyFill="1" applyBorder="1" applyAlignment="1"/>
    <xf numFmtId="0" fontId="12" fillId="0" borderId="182" xfId="63" applyFont="1" applyFill="1" applyBorder="1" applyAlignment="1"/>
    <xf numFmtId="0" fontId="12" fillId="0" borderId="183" xfId="63" applyFont="1" applyFill="1" applyBorder="1" applyAlignment="1"/>
    <xf numFmtId="0" fontId="12" fillId="0" borderId="184" xfId="63" applyFont="1" applyFill="1" applyBorder="1" applyAlignment="1"/>
    <xf numFmtId="0" fontId="25" fillId="0" borderId="44" xfId="63" applyFont="1" applyFill="1" applyBorder="1" applyAlignment="1">
      <alignment horizontal="center" vertical="center" wrapText="1"/>
    </xf>
    <xf numFmtId="0" fontId="25" fillId="0" borderId="45" xfId="63" applyFont="1" applyFill="1" applyBorder="1" applyAlignment="1">
      <alignment horizontal="center" vertical="center" wrapText="1"/>
    </xf>
    <xf numFmtId="0" fontId="25" fillId="0" borderId="185" xfId="63" applyFont="1" applyFill="1" applyBorder="1" applyAlignment="1">
      <alignment horizontal="center" vertical="center" wrapText="1"/>
    </xf>
    <xf numFmtId="0" fontId="81" fillId="0" borderId="44" xfId="63" applyFont="1" applyFill="1" applyBorder="1" applyAlignment="1">
      <alignment horizontal="center" vertical="center" wrapText="1"/>
    </xf>
    <xf numFmtId="0" fontId="81" fillId="0" borderId="45" xfId="63" applyFont="1" applyFill="1" applyBorder="1" applyAlignment="1">
      <alignment horizontal="center" vertical="center" wrapText="1"/>
    </xf>
    <xf numFmtId="0" fontId="12" fillId="0" borderId="185" xfId="63" applyFont="1" applyFill="1" applyBorder="1" applyAlignment="1"/>
    <xf numFmtId="0" fontId="25" fillId="0" borderId="173" xfId="63" applyFont="1" applyFill="1" applyBorder="1" applyAlignment="1">
      <alignment horizontal="center" vertical="center" wrapText="1"/>
    </xf>
    <xf numFmtId="0" fontId="25" fillId="0" borderId="177" xfId="63" applyFont="1" applyFill="1" applyBorder="1" applyAlignment="1">
      <alignment horizontal="center" vertical="center" wrapText="1"/>
    </xf>
    <xf numFmtId="0" fontId="17" fillId="0" borderId="187" xfId="63" applyFont="1" applyFill="1" applyBorder="1" applyAlignment="1">
      <alignment wrapText="1"/>
    </xf>
    <xf numFmtId="0" fontId="25" fillId="0" borderId="174" xfId="63" applyFont="1" applyFill="1" applyBorder="1" applyAlignment="1">
      <alignment horizontal="center" vertical="center" wrapText="1"/>
    </xf>
    <xf numFmtId="0" fontId="25" fillId="0" borderId="178" xfId="63" applyFont="1" applyFill="1" applyBorder="1" applyAlignment="1">
      <alignment horizontal="center" vertical="center" wrapText="1"/>
    </xf>
    <xf numFmtId="0" fontId="12" fillId="0" borderId="188" xfId="63" applyFont="1" applyFill="1" applyBorder="1" applyAlignment="1"/>
    <xf numFmtId="0" fontId="25" fillId="0" borderId="152" xfId="63" applyFont="1" applyFill="1" applyBorder="1" applyAlignment="1">
      <alignment horizontal="center" vertical="center" wrapText="1"/>
    </xf>
    <xf numFmtId="0" fontId="25" fillId="0" borderId="175" xfId="63" applyFont="1" applyFill="1" applyBorder="1" applyAlignment="1">
      <alignment horizontal="center" vertical="center" wrapText="1"/>
    </xf>
    <xf numFmtId="0" fontId="1" fillId="0" borderId="42" xfId="74" applyFont="1" applyBorder="1" applyAlignment="1">
      <alignment horizontal="left" vertical="center" indent="1" shrinkToFit="1"/>
    </xf>
    <xf numFmtId="0" fontId="1" fillId="0" borderId="40" xfId="74" applyFont="1" applyBorder="1" applyAlignment="1">
      <alignment horizontal="left" vertical="center" indent="1" shrinkToFit="1"/>
    </xf>
    <xf numFmtId="0" fontId="1" fillId="0" borderId="3" xfId="74" applyFont="1" applyBorder="1" applyAlignment="1">
      <alignment horizontal="left" vertical="center" indent="1" shrinkToFit="1"/>
    </xf>
    <xf numFmtId="0" fontId="1" fillId="0" borderId="30" xfId="74" applyFont="1" applyBorder="1" applyAlignment="1">
      <alignment horizontal="left" vertical="center" indent="1" shrinkToFit="1"/>
    </xf>
    <xf numFmtId="0" fontId="1" fillId="0" borderId="29" xfId="74" applyFont="1" applyBorder="1" applyAlignment="1">
      <alignment horizontal="left" vertical="center" indent="3"/>
    </xf>
    <xf numFmtId="0" fontId="1" fillId="0" borderId="3" xfId="74" applyFont="1" applyBorder="1" applyAlignment="1">
      <alignment horizontal="left" vertical="center" indent="3"/>
    </xf>
    <xf numFmtId="0" fontId="1" fillId="0" borderId="43" xfId="74" applyFont="1" applyBorder="1" applyAlignment="1">
      <alignment horizontal="left" vertical="center" indent="3"/>
    </xf>
    <xf numFmtId="0" fontId="1" fillId="0" borderId="42" xfId="74" applyFont="1" applyBorder="1" applyAlignment="1">
      <alignment horizontal="left" vertical="center" indent="3"/>
    </xf>
    <xf numFmtId="0" fontId="1" fillId="0" borderId="0" xfId="74" applyFont="1" applyAlignment="1">
      <alignment horizontal="distributed" vertical="center" indent="1"/>
    </xf>
    <xf numFmtId="0" fontId="1" fillId="0" borderId="0" xfId="0" applyFont="1" applyAlignment="1">
      <alignment horizontal="distributed" vertical="center" indent="1"/>
    </xf>
    <xf numFmtId="0" fontId="1" fillId="0" borderId="4" xfId="74" applyFont="1" applyBorder="1" applyAlignment="1">
      <alignment horizontal="center" vertical="center"/>
    </xf>
    <xf numFmtId="0" fontId="1" fillId="0" borderId="0" xfId="74" applyFont="1" applyAlignment="1">
      <alignment horizontal="left" vertical="center" indent="1"/>
    </xf>
    <xf numFmtId="0" fontId="1" fillId="0" borderId="0" xfId="74" applyFont="1" applyAlignment="1">
      <alignment horizontal="center" vertical="center"/>
    </xf>
    <xf numFmtId="0" fontId="1" fillId="0" borderId="0" xfId="74" applyFont="1" applyBorder="1" applyAlignment="1">
      <alignment horizontal="center" vertical="center"/>
    </xf>
    <xf numFmtId="0" fontId="1" fillId="0" borderId="4" xfId="74" applyFont="1" applyBorder="1" applyAlignment="1">
      <alignment horizontal="distributed" vertical="center" indent="1"/>
    </xf>
    <xf numFmtId="0" fontId="1" fillId="0" borderId="12" xfId="74" applyFont="1" applyBorder="1" applyAlignment="1">
      <alignment horizontal="center" vertical="center"/>
    </xf>
    <xf numFmtId="0" fontId="1" fillId="0" borderId="5" xfId="74" applyFont="1" applyBorder="1" applyAlignment="1">
      <alignment horizontal="center" vertical="center"/>
    </xf>
    <xf numFmtId="0" fontId="1" fillId="0" borderId="4" xfId="74" applyFont="1" applyBorder="1" applyAlignment="1">
      <alignment horizontal="distributed" vertical="center" indent="4"/>
    </xf>
    <xf numFmtId="0" fontId="1" fillId="0" borderId="4" xfId="74" applyFont="1" applyBorder="1" applyAlignment="1">
      <alignment horizontal="distributed" vertical="center" indent="2"/>
    </xf>
    <xf numFmtId="176" fontId="6" fillId="0" borderId="0" xfId="74" applyNumberFormat="1" applyFont="1" applyAlignment="1">
      <alignment horizontal="distributed" vertical="center" shrinkToFit="1"/>
    </xf>
    <xf numFmtId="176" fontId="1" fillId="0" borderId="0" xfId="74" applyNumberFormat="1" applyFont="1" applyAlignment="1">
      <alignment horizontal="left" vertical="center" shrinkToFit="1"/>
    </xf>
    <xf numFmtId="0" fontId="85" fillId="0" borderId="0" xfId="74" applyFont="1" applyAlignment="1">
      <alignment horizontal="center" vertical="center"/>
    </xf>
    <xf numFmtId="176" fontId="1" fillId="0" borderId="0" xfId="74" applyNumberFormat="1" applyFont="1" applyAlignment="1">
      <alignment horizontal="center" vertical="center"/>
    </xf>
    <xf numFmtId="49" fontId="1" fillId="0" borderId="12" xfId="74" applyNumberFormat="1" applyFont="1" applyBorder="1" applyAlignment="1">
      <alignment horizontal="center" vertical="center"/>
    </xf>
    <xf numFmtId="49" fontId="1" fillId="0" borderId="2" xfId="74" applyNumberFormat="1" applyFont="1" applyBorder="1" applyAlignment="1">
      <alignment horizontal="center" vertical="center"/>
    </xf>
    <xf numFmtId="49" fontId="1" fillId="0" borderId="5" xfId="74" applyNumberFormat="1" applyFont="1" applyBorder="1" applyAlignment="1">
      <alignment horizontal="center" vertical="center"/>
    </xf>
    <xf numFmtId="49" fontId="1" fillId="0" borderId="44" xfId="74" applyNumberFormat="1" applyFont="1" applyBorder="1" applyAlignment="1">
      <alignment horizontal="center" vertical="center" textRotation="255"/>
    </xf>
    <xf numFmtId="49" fontId="1" fillId="0" borderId="34" xfId="74" applyNumberFormat="1" applyFont="1" applyBorder="1" applyAlignment="1">
      <alignment horizontal="center" vertical="center" textRotation="255"/>
    </xf>
    <xf numFmtId="0" fontId="1" fillId="0" borderId="0" xfId="74" applyNumberFormat="1" applyFont="1" applyAlignment="1">
      <alignment horizontal="left" vertical="center" indent="1"/>
    </xf>
    <xf numFmtId="0" fontId="1" fillId="0" borderId="34" xfId="74" applyFont="1" applyBorder="1" applyAlignment="1">
      <alignment horizontal="distributed" vertical="center" indent="1"/>
    </xf>
    <xf numFmtId="0" fontId="1" fillId="0" borderId="39" xfId="74" applyFont="1" applyBorder="1" applyAlignment="1">
      <alignment horizontal="left" vertical="center" indent="3"/>
    </xf>
    <xf numFmtId="0" fontId="1" fillId="0" borderId="0" xfId="74" applyFont="1" applyBorder="1" applyAlignment="1">
      <alignment horizontal="left" vertical="center" indent="3"/>
    </xf>
    <xf numFmtId="0" fontId="1" fillId="0" borderId="0" xfId="74" applyFont="1" applyBorder="1" applyAlignment="1">
      <alignment horizontal="left" vertical="center" indent="1" shrinkToFit="1"/>
    </xf>
    <xf numFmtId="0" fontId="1" fillId="0" borderId="41" xfId="74" applyFont="1" applyBorder="1" applyAlignment="1">
      <alignment horizontal="left" vertical="center" indent="1" shrinkToFit="1"/>
    </xf>
    <xf numFmtId="176" fontId="1" fillId="0" borderId="0" xfId="74" applyNumberFormat="1" applyFont="1" applyAlignment="1">
      <alignment horizontal="right" vertical="center" shrinkToFit="1"/>
    </xf>
    <xf numFmtId="0" fontId="1" fillId="0" borderId="43" xfId="74" applyFont="1" applyBorder="1" applyAlignment="1">
      <alignment horizontal="center" vertical="center" wrapText="1"/>
    </xf>
    <xf numFmtId="0" fontId="1" fillId="0" borderId="40" xfId="74" applyFont="1" applyBorder="1" applyAlignment="1">
      <alignment horizontal="center" vertical="center"/>
    </xf>
    <xf numFmtId="0" fontId="1" fillId="0" borderId="29" xfId="74" applyFont="1" applyBorder="1" applyAlignment="1">
      <alignment horizontal="center" vertical="center"/>
    </xf>
    <xf numFmtId="0" fontId="1" fillId="0" borderId="30" xfId="74" applyFont="1" applyBorder="1" applyAlignment="1">
      <alignment horizontal="center" vertical="center"/>
    </xf>
    <xf numFmtId="0" fontId="1" fillId="0" borderId="35" xfId="74" applyFont="1" applyBorder="1" applyAlignment="1">
      <alignment horizontal="left" vertical="center" indent="1"/>
    </xf>
    <xf numFmtId="0" fontId="1" fillId="0" borderId="38" xfId="74" applyFont="1" applyBorder="1" applyAlignment="1">
      <alignment horizontal="left" vertical="center" indent="1"/>
    </xf>
    <xf numFmtId="0" fontId="1" fillId="0" borderId="0" xfId="74" applyFont="1" applyAlignment="1">
      <alignment horizontal="left" vertical="distributed" wrapText="1"/>
    </xf>
    <xf numFmtId="0" fontId="1" fillId="0" borderId="4" xfId="74" applyFont="1" applyBorder="1" applyAlignment="1">
      <alignment horizontal="center" vertical="center" wrapText="1"/>
    </xf>
    <xf numFmtId="0" fontId="1" fillId="0" borderId="4" xfId="74" applyFont="1" applyBorder="1" applyAlignment="1">
      <alignment vertical="center"/>
    </xf>
    <xf numFmtId="0" fontId="6" fillId="0" borderId="43" xfId="74" applyFont="1" applyBorder="1" applyAlignment="1">
      <alignment horizontal="center" vertical="center" textRotation="255"/>
    </xf>
    <xf numFmtId="0" fontId="6" fillId="0" borderId="39" xfId="0" applyFont="1" applyBorder="1" applyAlignment="1">
      <alignment horizontal="center" vertical="center" textRotation="255"/>
    </xf>
    <xf numFmtId="0" fontId="6" fillId="0" borderId="29" xfId="0" applyFont="1" applyBorder="1" applyAlignment="1">
      <alignment horizontal="center" vertical="center" textRotation="255"/>
    </xf>
    <xf numFmtId="0" fontId="6" fillId="0" borderId="36" xfId="74" applyFont="1" applyBorder="1" applyAlignment="1">
      <alignment horizontal="left" vertical="center" indent="1"/>
    </xf>
    <xf numFmtId="0" fontId="6" fillId="0" borderId="37" xfId="0" applyFont="1" applyBorder="1" applyAlignment="1">
      <alignment horizontal="left" vertical="center" indent="1"/>
    </xf>
    <xf numFmtId="0" fontId="6" fillId="0" borderId="28" xfId="0" applyFont="1" applyBorder="1" applyAlignment="1">
      <alignment horizontal="left" vertical="center" indent="1"/>
    </xf>
    <xf numFmtId="0" fontId="6" fillId="0" borderId="44" xfId="74" applyFont="1" applyBorder="1" applyAlignment="1">
      <alignment horizontal="center" vertical="center"/>
    </xf>
    <xf numFmtId="0" fontId="6" fillId="0" borderId="34" xfId="74" applyFont="1" applyBorder="1" applyAlignment="1">
      <alignment horizontal="center" vertical="center"/>
    </xf>
    <xf numFmtId="0" fontId="6" fillId="0" borderId="69" xfId="74" applyFont="1" applyBorder="1" applyAlignment="1">
      <alignment horizontal="left" vertical="center" indent="1"/>
    </xf>
    <xf numFmtId="0" fontId="6" fillId="0" borderId="35" xfId="74" applyFont="1" applyBorder="1" applyAlignment="1">
      <alignment horizontal="left" vertical="center" indent="1"/>
    </xf>
    <xf numFmtId="0" fontId="6" fillId="0" borderId="34" xfId="74" applyFont="1" applyBorder="1" applyAlignment="1">
      <alignment horizontal="left" vertical="center" indent="1"/>
    </xf>
    <xf numFmtId="0" fontId="6" fillId="0" borderId="38" xfId="74" applyFont="1" applyBorder="1" applyAlignment="1">
      <alignment horizontal="left" vertical="center" indent="1"/>
    </xf>
    <xf numFmtId="0" fontId="6" fillId="0" borderId="43" xfId="74" applyFont="1" applyBorder="1" applyAlignment="1">
      <alignment horizontal="left" vertical="center" indent="1"/>
    </xf>
    <xf numFmtId="0" fontId="6" fillId="0" borderId="42" xfId="0" applyFont="1" applyBorder="1" applyAlignment="1">
      <alignment horizontal="left" vertical="center" indent="1"/>
    </xf>
    <xf numFmtId="0" fontId="6" fillId="0" borderId="40" xfId="0" applyFont="1" applyBorder="1" applyAlignment="1">
      <alignment horizontal="left" vertical="center" indent="1"/>
    </xf>
    <xf numFmtId="0" fontId="6" fillId="0" borderId="26" xfId="74" applyFont="1" applyBorder="1" applyAlignment="1">
      <alignment horizontal="left" vertical="center" indent="1"/>
    </xf>
    <xf numFmtId="0" fontId="6" fillId="0" borderId="27" xfId="0" applyFont="1" applyBorder="1" applyAlignment="1">
      <alignment horizontal="left" vertical="center" indent="1"/>
    </xf>
    <xf numFmtId="0" fontId="6" fillId="0" borderId="25" xfId="0" applyFont="1" applyBorder="1" applyAlignment="1">
      <alignment horizontal="left" vertical="center" indent="1"/>
    </xf>
    <xf numFmtId="0" fontId="6" fillId="0" borderId="22" xfId="74" applyFont="1" applyBorder="1" applyAlignment="1">
      <alignment horizontal="left" vertical="center" indent="1"/>
    </xf>
    <xf numFmtId="0" fontId="6" fillId="0" borderId="85" xfId="0" applyFont="1" applyBorder="1" applyAlignment="1">
      <alignment horizontal="left" vertical="center" indent="1"/>
    </xf>
    <xf numFmtId="0" fontId="6" fillId="0" borderId="21" xfId="0" applyFont="1" applyBorder="1" applyAlignment="1">
      <alignment horizontal="left" vertical="center" indent="1"/>
    </xf>
    <xf numFmtId="0" fontId="6" fillId="0" borderId="44" xfId="74" applyFont="1" applyBorder="1" applyAlignment="1">
      <alignment horizontal="center" vertical="center" textRotation="255" wrapText="1"/>
    </xf>
    <xf numFmtId="0" fontId="6" fillId="0" borderId="45" xfId="0" applyFont="1" applyBorder="1" applyAlignment="1">
      <alignment horizontal="center" vertical="center" textRotation="255"/>
    </xf>
    <xf numFmtId="0" fontId="6" fillId="0" borderId="34" xfId="0" applyFont="1" applyBorder="1" applyAlignment="1">
      <alignment horizontal="center" vertical="center" textRotation="255"/>
    </xf>
    <xf numFmtId="49" fontId="6" fillId="0" borderId="44" xfId="0" applyNumberFormat="1" applyFont="1" applyBorder="1" applyAlignment="1">
      <alignment horizontal="center" vertical="center"/>
    </xf>
    <xf numFmtId="0" fontId="6" fillId="0" borderId="34" xfId="0" applyFont="1" applyBorder="1" applyAlignment="1">
      <alignment vertical="center"/>
    </xf>
    <xf numFmtId="0" fontId="6" fillId="0" borderId="43" xfId="0" applyFont="1" applyBorder="1" applyAlignment="1">
      <alignment vertical="center"/>
    </xf>
    <xf numFmtId="0" fontId="6" fillId="0" borderId="42" xfId="0" applyFont="1" applyBorder="1" applyAlignment="1">
      <alignment vertical="center"/>
    </xf>
    <xf numFmtId="0" fontId="6" fillId="0" borderId="40" xfId="0" applyFont="1" applyBorder="1" applyAlignment="1">
      <alignment vertical="center"/>
    </xf>
    <xf numFmtId="0" fontId="6" fillId="0" borderId="29" xfId="0" applyFont="1" applyBorder="1" applyAlignment="1">
      <alignment vertical="center"/>
    </xf>
    <xf numFmtId="0" fontId="6" fillId="0" borderId="3" xfId="0" applyFont="1" applyBorder="1" applyAlignment="1">
      <alignment vertical="center"/>
    </xf>
    <xf numFmtId="0" fontId="6" fillId="0" borderId="30" xfId="0" applyFont="1" applyBorder="1" applyAlignment="1">
      <alignment vertical="center"/>
    </xf>
    <xf numFmtId="0" fontId="75" fillId="0" borderId="44" xfId="0" applyFont="1" applyBorder="1" applyAlignment="1">
      <alignment horizontal="center" vertical="center"/>
    </xf>
    <xf numFmtId="0" fontId="75" fillId="0" borderId="34" xfId="0" applyFont="1" applyBorder="1" applyAlignment="1">
      <alignment horizontal="center" vertical="center"/>
    </xf>
    <xf numFmtId="176" fontId="0" fillId="0" borderId="0" xfId="74" applyNumberFormat="1" applyFont="1" applyAlignment="1">
      <alignment horizontal="right" vertical="center" shrinkToFit="1"/>
    </xf>
    <xf numFmtId="0" fontId="0" fillId="0" borderId="0" xfId="0" applyFont="1" applyAlignment="1">
      <alignment vertical="center" shrinkToFit="1"/>
    </xf>
    <xf numFmtId="0" fontId="85" fillId="0" borderId="0" xfId="0" applyFont="1" applyBorder="1" applyAlignment="1">
      <alignment horizontal="center" vertical="center"/>
    </xf>
    <xf numFmtId="0" fontId="6" fillId="0" borderId="43" xfId="0" applyFont="1" applyBorder="1" applyAlignment="1">
      <alignment horizontal="center" vertical="center"/>
    </xf>
    <xf numFmtId="0" fontId="6" fillId="0" borderId="42" xfId="0" applyFont="1" applyBorder="1" applyAlignment="1">
      <alignment horizontal="center" vertical="center"/>
    </xf>
    <xf numFmtId="0" fontId="6" fillId="0" borderId="45" xfId="0" applyFont="1" applyBorder="1" applyAlignment="1">
      <alignment vertical="center"/>
    </xf>
    <xf numFmtId="0" fontId="0" fillId="0" borderId="3" xfId="0" applyFont="1" applyBorder="1" applyAlignment="1">
      <alignment horizontal="center" vertical="center"/>
    </xf>
    <xf numFmtId="0" fontId="1" fillId="0" borderId="0" xfId="74" applyFont="1" applyAlignment="1">
      <alignment vertical="distributed" wrapText="1"/>
    </xf>
    <xf numFmtId="0" fontId="1" fillId="0" borderId="0" xfId="74" applyFont="1" applyAlignment="1">
      <alignment horizontal="left" vertical="center" shrinkToFit="1"/>
    </xf>
    <xf numFmtId="196" fontId="1" fillId="0" borderId="0" xfId="74" applyNumberFormat="1" applyFont="1" applyAlignment="1">
      <alignment horizontal="left" vertical="center"/>
    </xf>
    <xf numFmtId="182" fontId="1" fillId="0" borderId="0" xfId="74" applyNumberFormat="1" applyFont="1" applyAlignment="1">
      <alignment horizontal="left" vertical="center"/>
    </xf>
    <xf numFmtId="0" fontId="6" fillId="0" borderId="0" xfId="64" applyFont="1" applyFill="1" applyAlignment="1">
      <alignment horizontal="center" vertical="center"/>
    </xf>
    <xf numFmtId="0" fontId="6" fillId="0" borderId="135" xfId="64" applyFont="1" applyFill="1" applyBorder="1" applyAlignment="1">
      <alignment horizontal="center" vertical="center"/>
    </xf>
    <xf numFmtId="0" fontId="6" fillId="0" borderId="140" xfId="64" applyFont="1" applyFill="1" applyBorder="1" applyAlignment="1">
      <alignment horizontal="center" vertical="center"/>
    </xf>
    <xf numFmtId="0" fontId="6" fillId="0" borderId="0" xfId="64" applyFont="1" applyFill="1" applyBorder="1" applyAlignment="1">
      <alignment horizontal="center" vertical="center"/>
    </xf>
    <xf numFmtId="0" fontId="6" fillId="0" borderId="138" xfId="64" applyFont="1" applyFill="1" applyBorder="1" applyAlignment="1">
      <alignment horizontal="center" vertical="center"/>
    </xf>
    <xf numFmtId="0" fontId="6" fillId="0" borderId="142" xfId="64" applyFont="1" applyFill="1" applyBorder="1" applyAlignment="1">
      <alignment horizontal="center" vertical="center"/>
    </xf>
    <xf numFmtId="0" fontId="6" fillId="0" borderId="73" xfId="64" applyFont="1" applyFill="1" applyBorder="1" applyAlignment="1">
      <alignment horizontal="center" vertical="center"/>
    </xf>
    <xf numFmtId="0" fontId="6" fillId="0" borderId="141" xfId="64" applyFont="1" applyFill="1" applyBorder="1" applyAlignment="1">
      <alignment horizontal="center" vertical="center"/>
    </xf>
    <xf numFmtId="0" fontId="6" fillId="0" borderId="139" xfId="64" applyFont="1" applyFill="1" applyBorder="1" applyAlignment="1">
      <alignment horizontal="center" vertical="center"/>
    </xf>
    <xf numFmtId="0" fontId="6" fillId="0" borderId="16" xfId="64" applyFont="1" applyFill="1" applyBorder="1" applyAlignment="1">
      <alignment horizontal="center" vertical="center"/>
    </xf>
    <xf numFmtId="0" fontId="6" fillId="0" borderId="14" xfId="64" applyFont="1" applyFill="1" applyBorder="1" applyAlignment="1">
      <alignment horizontal="center" vertical="center"/>
    </xf>
    <xf numFmtId="0" fontId="6" fillId="0" borderId="136" xfId="64" applyFont="1" applyFill="1" applyBorder="1" applyAlignment="1">
      <alignment horizontal="center" vertical="center"/>
    </xf>
    <xf numFmtId="0" fontId="87" fillId="0" borderId="0" xfId="64" applyFont="1" applyFill="1" applyAlignment="1">
      <alignment horizontal="center" vertical="center"/>
    </xf>
    <xf numFmtId="176" fontId="1" fillId="0" borderId="0" xfId="64" applyNumberFormat="1" applyFont="1" applyFill="1" applyBorder="1" applyAlignment="1">
      <alignment horizontal="center" vertical="center"/>
    </xf>
    <xf numFmtId="0" fontId="6" fillId="0" borderId="0" xfId="64" applyFont="1" applyFill="1" applyAlignment="1">
      <alignment horizontal="left" vertical="center"/>
    </xf>
    <xf numFmtId="0" fontId="6" fillId="0" borderId="0" xfId="64" applyFont="1" applyFill="1" applyBorder="1" applyAlignment="1">
      <alignment horizontal="center" vertical="top"/>
    </xf>
    <xf numFmtId="0" fontId="6" fillId="0" borderId="138" xfId="64" applyFont="1" applyFill="1" applyBorder="1" applyAlignment="1">
      <alignment horizontal="center" vertical="top"/>
    </xf>
    <xf numFmtId="0" fontId="6" fillId="0" borderId="77" xfId="64" applyFont="1" applyFill="1" applyBorder="1" applyAlignment="1">
      <alignment horizontal="center" vertical="top"/>
    </xf>
    <xf numFmtId="0" fontId="6" fillId="0" borderId="136" xfId="64" applyFont="1" applyFill="1" applyBorder="1" applyAlignment="1">
      <alignment horizontal="center" vertical="top"/>
    </xf>
    <xf numFmtId="0" fontId="6" fillId="0" borderId="89" xfId="64" applyFont="1" applyFill="1" applyBorder="1" applyAlignment="1">
      <alignment horizontal="left" vertical="top"/>
    </xf>
    <xf numFmtId="0" fontId="6" fillId="0" borderId="89" xfId="64" applyFont="1" applyFill="1" applyBorder="1" applyAlignment="1">
      <alignment vertical="top"/>
    </xf>
    <xf numFmtId="0" fontId="6" fillId="0" borderId="90" xfId="64" applyFont="1" applyFill="1" applyBorder="1" applyAlignment="1">
      <alignment vertical="center"/>
    </xf>
    <xf numFmtId="0" fontId="6" fillId="0" borderId="17" xfId="64" applyFont="1" applyFill="1" applyBorder="1" applyAlignment="1">
      <alignment vertical="center"/>
    </xf>
    <xf numFmtId="0" fontId="6" fillId="0" borderId="76" xfId="64" applyFont="1" applyFill="1" applyBorder="1" applyAlignment="1">
      <alignment vertical="center"/>
    </xf>
    <xf numFmtId="192" fontId="1" fillId="0" borderId="0" xfId="64" applyNumberFormat="1" applyFont="1" applyFill="1" applyBorder="1" applyAlignment="1">
      <alignment horizontal="left" vertical="center"/>
    </xf>
    <xf numFmtId="193" fontId="1" fillId="0" borderId="0" xfId="64" applyNumberFormat="1" applyFont="1" applyFill="1" applyBorder="1" applyAlignment="1">
      <alignment horizontal="left" vertical="center"/>
    </xf>
    <xf numFmtId="0" fontId="1" fillId="0" borderId="0" xfId="64" applyFont="1" applyFill="1" applyAlignment="1">
      <alignment horizontal="center" vertical="center"/>
    </xf>
    <xf numFmtId="176" fontId="1" fillId="0" borderId="0" xfId="64" applyNumberFormat="1" applyFont="1" applyFill="1" applyAlignment="1">
      <alignment horizontal="center" vertical="center"/>
    </xf>
    <xf numFmtId="0" fontId="1" fillId="0" borderId="89" xfId="64" applyFont="1" applyFill="1" applyBorder="1" applyAlignment="1">
      <alignment horizontal="center" vertical="center"/>
    </xf>
    <xf numFmtId="0" fontId="1" fillId="0" borderId="89" xfId="64" applyFont="1" applyFill="1" applyBorder="1" applyAlignment="1">
      <alignment vertical="center"/>
    </xf>
    <xf numFmtId="0" fontId="1" fillId="0" borderId="135" xfId="64" applyFont="1" applyFill="1" applyBorder="1" applyAlignment="1">
      <alignment horizontal="left" vertical="center" wrapText="1"/>
    </xf>
    <xf numFmtId="0" fontId="114" fillId="0" borderId="0" xfId="89" applyNumberFormat="1" applyFont="1" applyFill="1" applyBorder="1" applyAlignment="1">
      <alignment horizontal="center" vertical="center"/>
    </xf>
    <xf numFmtId="0" fontId="1" fillId="0" borderId="0" xfId="67" applyFont="1" applyFill="1" applyAlignment="1">
      <alignment horizontal="center" vertical="center" shrinkToFit="1"/>
    </xf>
    <xf numFmtId="0" fontId="1" fillId="0" borderId="0" xfId="67" applyFont="1" applyFill="1" applyAlignment="1">
      <alignment horizontal="center"/>
    </xf>
    <xf numFmtId="0" fontId="85" fillId="0" borderId="0" xfId="67" applyFont="1" applyFill="1" applyAlignment="1">
      <alignment horizontal="center"/>
    </xf>
    <xf numFmtId="176" fontId="1" fillId="0" borderId="0" xfId="67" applyNumberFormat="1" applyFont="1" applyFill="1" applyAlignment="1">
      <alignment horizontal="center" vertical="center" shrinkToFit="1"/>
    </xf>
    <xf numFmtId="176" fontId="1" fillId="0" borderId="0" xfId="67" applyNumberFormat="1" applyFont="1" applyFill="1" applyAlignment="1">
      <alignment horizontal="right" shrinkToFit="1"/>
    </xf>
    <xf numFmtId="176" fontId="1" fillId="0" borderId="0" xfId="64" applyNumberFormat="1" applyFont="1" applyFill="1" applyAlignment="1">
      <alignment horizontal="center" vertical="center" shrinkToFit="1"/>
    </xf>
    <xf numFmtId="0" fontId="1" fillId="0" borderId="0" xfId="64" applyFont="1" applyFill="1" applyAlignment="1">
      <alignment horizontal="right" vertical="center"/>
    </xf>
    <xf numFmtId="0" fontId="1" fillId="0" borderId="0" xfId="64" applyFont="1" applyFill="1" applyAlignment="1">
      <alignment vertical="top" wrapText="1"/>
    </xf>
    <xf numFmtId="0" fontId="1" fillId="0" borderId="12" xfId="77" applyFont="1" applyFill="1" applyBorder="1" applyAlignment="1">
      <alignment horizontal="center" vertical="center"/>
    </xf>
    <xf numFmtId="0" fontId="1" fillId="0" borderId="2" xfId="77" applyFont="1" applyFill="1" applyBorder="1" applyAlignment="1">
      <alignment horizontal="center" vertical="center"/>
    </xf>
    <xf numFmtId="0" fontId="1" fillId="0" borderId="5" xfId="77" applyFont="1" applyFill="1" applyBorder="1" applyAlignment="1">
      <alignment horizontal="center" vertical="center"/>
    </xf>
    <xf numFmtId="0" fontId="1" fillId="0" borderId="43" xfId="77" applyFont="1" applyFill="1" applyBorder="1" applyAlignment="1">
      <alignment vertical="top" wrapText="1"/>
    </xf>
    <xf numFmtId="0" fontId="1" fillId="0" borderId="42" xfId="77" applyFont="1" applyFill="1" applyBorder="1" applyAlignment="1">
      <alignment vertical="top" wrapText="1"/>
    </xf>
    <xf numFmtId="0" fontId="1" fillId="0" borderId="40" xfId="77" applyFont="1" applyFill="1" applyBorder="1" applyAlignment="1">
      <alignment vertical="top" wrapText="1"/>
    </xf>
    <xf numFmtId="0" fontId="1" fillId="0" borderId="39" xfId="77" applyFont="1" applyFill="1" applyBorder="1" applyAlignment="1">
      <alignment vertical="top" wrapText="1"/>
    </xf>
    <xf numFmtId="0" fontId="1" fillId="0" borderId="0" xfId="77" applyFont="1" applyFill="1" applyBorder="1" applyAlignment="1">
      <alignment vertical="top" wrapText="1"/>
    </xf>
    <xf numFmtId="0" fontId="1" fillId="0" borderId="41" xfId="77" applyFont="1" applyFill="1" applyBorder="1" applyAlignment="1">
      <alignment vertical="top" wrapText="1"/>
    </xf>
    <xf numFmtId="0" fontId="1" fillId="0" borderId="29" xfId="77" applyFont="1" applyFill="1" applyBorder="1" applyAlignment="1">
      <alignment vertical="top" wrapText="1"/>
    </xf>
    <xf numFmtId="0" fontId="1" fillId="0" borderId="3" xfId="77" applyFont="1" applyFill="1" applyBorder="1" applyAlignment="1">
      <alignment vertical="top" wrapText="1"/>
    </xf>
    <xf numFmtId="0" fontId="1" fillId="0" borderId="30" xfId="77" applyFont="1" applyFill="1" applyBorder="1" applyAlignment="1">
      <alignment vertical="top" wrapText="1"/>
    </xf>
    <xf numFmtId="176" fontId="1" fillId="0" borderId="12" xfId="77" applyNumberFormat="1" applyFont="1" applyFill="1" applyBorder="1" applyAlignment="1">
      <alignment horizontal="center" vertical="center"/>
    </xf>
    <xf numFmtId="176" fontId="1" fillId="0" borderId="2" xfId="77" applyNumberFormat="1" applyFont="1" applyFill="1" applyBorder="1" applyAlignment="1">
      <alignment horizontal="center" vertical="center"/>
    </xf>
    <xf numFmtId="176" fontId="1" fillId="0" borderId="5" xfId="77" applyNumberFormat="1" applyFont="1" applyFill="1" applyBorder="1" applyAlignment="1">
      <alignment horizontal="center" vertical="center"/>
    </xf>
    <xf numFmtId="0" fontId="1" fillId="0" borderId="12" xfId="77" applyFont="1" applyFill="1" applyBorder="1" applyAlignment="1">
      <alignment vertical="center" shrinkToFit="1"/>
    </xf>
    <xf numFmtId="0" fontId="1" fillId="0" borderId="2" xfId="77" applyFont="1" applyFill="1" applyBorder="1" applyAlignment="1">
      <alignment vertical="center" shrinkToFit="1"/>
    </xf>
    <xf numFmtId="0" fontId="1" fillId="0" borderId="5" xfId="77" applyFont="1" applyFill="1" applyBorder="1" applyAlignment="1">
      <alignment vertical="center" shrinkToFit="1"/>
    </xf>
    <xf numFmtId="176" fontId="1" fillId="0" borderId="0" xfId="77" applyNumberFormat="1" applyFont="1" applyFill="1" applyAlignment="1">
      <alignment horizontal="center" vertical="center"/>
    </xf>
    <xf numFmtId="0" fontId="85" fillId="0" borderId="0" xfId="77" applyFont="1" applyFill="1" applyAlignment="1">
      <alignment horizontal="center"/>
    </xf>
    <xf numFmtId="0" fontId="1" fillId="0" borderId="0" xfId="77" applyFont="1" applyFill="1" applyAlignment="1">
      <alignment horizontal="center" vertical="center" shrinkToFit="1"/>
    </xf>
    <xf numFmtId="0" fontId="1" fillId="0" borderId="4" xfId="0" applyFont="1" applyBorder="1" applyAlignment="1">
      <alignment horizontal="distributed" vertical="center" indent="3"/>
    </xf>
    <xf numFmtId="0" fontId="1" fillId="0" borderId="17" xfId="0" applyFont="1" applyBorder="1" applyAlignment="1">
      <alignment horizontal="center" vertical="center"/>
    </xf>
    <xf numFmtId="0" fontId="1" fillId="0" borderId="17" xfId="0" applyFont="1" applyBorder="1" applyAlignment="1">
      <alignment horizontal="left" vertical="center"/>
    </xf>
    <xf numFmtId="0" fontId="1" fillId="0" borderId="4" xfId="0" applyFont="1" applyBorder="1" applyAlignment="1">
      <alignment horizontal="distributed" vertical="center" indent="1"/>
    </xf>
    <xf numFmtId="0" fontId="1" fillId="0" borderId="4" xfId="0" applyFont="1" applyBorder="1" applyAlignment="1">
      <alignment horizontal="center" vertical="center"/>
    </xf>
    <xf numFmtId="0" fontId="1" fillId="0" borderId="69" xfId="0" applyFont="1" applyBorder="1" applyAlignment="1">
      <alignment horizontal="center" vertical="center"/>
    </xf>
    <xf numFmtId="0" fontId="1" fillId="0" borderId="69" xfId="0" applyFont="1" applyBorder="1" applyAlignment="1">
      <alignment horizontal="left" vertical="center"/>
    </xf>
    <xf numFmtId="0" fontId="1" fillId="0" borderId="0" xfId="0" applyFont="1" applyAlignment="1">
      <alignment horizontal="center" vertical="center"/>
    </xf>
    <xf numFmtId="0" fontId="1" fillId="0" borderId="69" xfId="0" applyFont="1" applyBorder="1" applyAlignment="1">
      <alignment horizontal="distributed" vertical="center" indent="1"/>
    </xf>
    <xf numFmtId="0" fontId="1" fillId="0" borderId="10" xfId="0" applyFont="1" applyBorder="1" applyAlignment="1">
      <alignment horizontal="center" vertical="center"/>
    </xf>
    <xf numFmtId="0" fontId="1" fillId="0" borderId="79" xfId="0" applyFont="1" applyBorder="1" applyAlignment="1">
      <alignment horizontal="center" vertical="center"/>
    </xf>
    <xf numFmtId="0" fontId="1" fillId="0" borderId="11" xfId="0" applyFont="1" applyBorder="1" applyAlignment="1">
      <alignment horizontal="center" vertical="center"/>
    </xf>
    <xf numFmtId="0" fontId="1" fillId="0" borderId="12" xfId="0" applyFont="1" applyFill="1" applyBorder="1" applyAlignment="1">
      <alignment horizontal="right" vertical="center"/>
    </xf>
    <xf numFmtId="0" fontId="1" fillId="0" borderId="2" xfId="0" applyFont="1" applyFill="1" applyBorder="1" applyAlignment="1">
      <alignment horizontal="right" vertical="center"/>
    </xf>
    <xf numFmtId="0" fontId="1" fillId="0" borderId="9" xfId="0" applyFont="1" applyBorder="1" applyAlignment="1">
      <alignment horizontal="distributed" vertical="center" indent="1"/>
    </xf>
    <xf numFmtId="0" fontId="1" fillId="0" borderId="10" xfId="0" applyFont="1" applyBorder="1" applyAlignment="1">
      <alignment horizontal="distributed" vertical="center" indent="1"/>
    </xf>
    <xf numFmtId="0" fontId="1" fillId="0" borderId="43" xfId="0" applyFont="1" applyBorder="1" applyAlignment="1">
      <alignment horizontal="center" vertical="center"/>
    </xf>
    <xf numFmtId="0" fontId="1" fillId="0" borderId="42" xfId="0" applyFont="1" applyBorder="1" applyAlignment="1">
      <alignment horizontal="center" vertical="center"/>
    </xf>
    <xf numFmtId="0" fontId="1" fillId="0" borderId="29" xfId="0" applyFont="1" applyBorder="1" applyAlignment="1">
      <alignment horizontal="center" vertical="center"/>
    </xf>
    <xf numFmtId="0" fontId="1" fillId="0" borderId="3" xfId="0" applyFont="1" applyBorder="1" applyAlignment="1">
      <alignment horizontal="center" vertical="center"/>
    </xf>
    <xf numFmtId="0" fontId="1" fillId="0" borderId="42" xfId="0" applyFont="1" applyBorder="1" applyAlignment="1">
      <alignment horizontal="left" vertical="center"/>
    </xf>
    <xf numFmtId="0" fontId="1" fillId="0" borderId="40" xfId="0" applyFont="1" applyBorder="1" applyAlignment="1">
      <alignment horizontal="left" vertical="center"/>
    </xf>
    <xf numFmtId="0" fontId="1" fillId="0" borderId="3" xfId="0" applyFont="1" applyBorder="1" applyAlignment="1">
      <alignment horizontal="left" vertical="center"/>
    </xf>
    <xf numFmtId="0" fontId="1" fillId="0" borderId="30" xfId="0" applyFont="1" applyBorder="1" applyAlignment="1">
      <alignment horizontal="left" vertical="center"/>
    </xf>
    <xf numFmtId="0" fontId="1" fillId="0" borderId="24" xfId="0" applyFont="1" applyBorder="1" applyAlignment="1">
      <alignment horizontal="center" vertical="center"/>
    </xf>
    <xf numFmtId="0" fontId="1" fillId="0" borderId="24" xfId="0" applyFont="1" applyBorder="1" applyAlignment="1">
      <alignment horizontal="left" vertical="center"/>
    </xf>
    <xf numFmtId="0" fontId="1" fillId="0" borderId="39" xfId="0" applyFont="1" applyBorder="1" applyAlignment="1">
      <alignment horizontal="distributed" vertical="center" indent="1"/>
    </xf>
    <xf numFmtId="0" fontId="1" fillId="0" borderId="0" xfId="0" applyFont="1" applyBorder="1" applyAlignment="1">
      <alignment horizontal="distributed" vertical="center" indent="1"/>
    </xf>
    <xf numFmtId="0" fontId="1" fillId="0" borderId="29" xfId="0" applyFont="1" applyBorder="1" applyAlignment="1">
      <alignment horizontal="distributed" vertical="center" indent="1"/>
    </xf>
    <xf numFmtId="0" fontId="1" fillId="0" borderId="3" xfId="0" applyFont="1" applyBorder="1" applyAlignment="1">
      <alignment horizontal="distributed" vertical="center" indent="1"/>
    </xf>
    <xf numFmtId="0" fontId="1" fillId="0" borderId="24" xfId="0" applyFont="1" applyBorder="1" applyAlignment="1">
      <alignment horizontal="distributed" vertical="center" indent="1"/>
    </xf>
    <xf numFmtId="0" fontId="1" fillId="0" borderId="43" xfId="0" applyFont="1" applyFill="1" applyBorder="1" applyAlignment="1">
      <alignment horizontal="center" vertical="center"/>
    </xf>
    <xf numFmtId="0" fontId="1" fillId="0" borderId="42"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3" xfId="0" applyFont="1" applyFill="1" applyBorder="1" applyAlignment="1">
      <alignment horizontal="center" vertical="center"/>
    </xf>
    <xf numFmtId="0" fontId="85" fillId="0" borderId="0" xfId="0" applyFont="1" applyAlignment="1">
      <alignment horizontal="center" vertical="center"/>
    </xf>
    <xf numFmtId="0" fontId="1" fillId="0" borderId="0" xfId="0" applyFont="1" applyAlignment="1">
      <alignment horizontal="left" vertical="center" indent="1"/>
    </xf>
    <xf numFmtId="0" fontId="1" fillId="0" borderId="0" xfId="0" applyFont="1" applyFill="1" applyAlignment="1">
      <alignment horizontal="center" vertical="center" shrinkToFit="1"/>
    </xf>
    <xf numFmtId="0" fontId="1" fillId="0" borderId="4" xfId="0" applyFont="1" applyBorder="1" applyAlignment="1">
      <alignment horizontal="left" vertical="center"/>
    </xf>
    <xf numFmtId="0" fontId="1" fillId="0" borderId="86" xfId="0" applyFont="1" applyBorder="1" applyAlignment="1">
      <alignment horizontal="center" vertical="center"/>
    </xf>
    <xf numFmtId="0" fontId="1" fillId="0" borderId="87"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7" xfId="0" applyFont="1" applyBorder="1" applyAlignment="1">
      <alignment horizontal="distributed" vertical="center" indent="1"/>
    </xf>
    <xf numFmtId="0" fontId="1" fillId="0" borderId="88" xfId="0" applyFont="1" applyBorder="1" applyAlignment="1">
      <alignment horizontal="distributed" vertical="center" indent="1"/>
    </xf>
    <xf numFmtId="0" fontId="1" fillId="0" borderId="7" xfId="0" applyFont="1" applyBorder="1" applyAlignment="1">
      <alignment horizontal="distributed" vertical="center" indent="1"/>
    </xf>
    <xf numFmtId="0" fontId="1" fillId="0" borderId="8" xfId="0" applyFont="1" applyBorder="1" applyAlignment="1">
      <alignment horizontal="distributed" vertical="center" indent="1"/>
    </xf>
    <xf numFmtId="0" fontId="1" fillId="0" borderId="4" xfId="0" applyFont="1" applyBorder="1" applyAlignment="1">
      <alignment horizontal="left" vertical="center" indent="1"/>
    </xf>
    <xf numFmtId="0" fontId="1" fillId="0" borderId="44" xfId="0" applyFont="1" applyBorder="1" applyAlignment="1">
      <alignment horizontal="center" vertical="center"/>
    </xf>
    <xf numFmtId="0" fontId="1" fillId="0" borderId="34" xfId="0" applyFont="1" applyBorder="1" applyAlignment="1">
      <alignment horizontal="center" vertical="center"/>
    </xf>
    <xf numFmtId="0" fontId="1" fillId="0" borderId="43" xfId="0" applyFont="1" applyBorder="1" applyAlignment="1">
      <alignment horizontal="left" vertical="center"/>
    </xf>
    <xf numFmtId="0" fontId="1" fillId="0" borderId="29" xfId="0" applyFont="1" applyBorder="1" applyAlignment="1">
      <alignment horizontal="left" vertical="center"/>
    </xf>
    <xf numFmtId="0" fontId="1" fillId="0" borderId="12" xfId="0" applyFont="1" applyBorder="1" applyAlignment="1">
      <alignment horizontal="distributed" vertical="center" indent="4"/>
    </xf>
    <xf numFmtId="0" fontId="1" fillId="0" borderId="2" xfId="0" applyFont="1" applyBorder="1" applyAlignment="1">
      <alignment horizontal="distributed" vertical="center" indent="4"/>
    </xf>
    <xf numFmtId="0" fontId="1" fillId="0" borderId="5" xfId="0" applyFont="1" applyBorder="1" applyAlignment="1">
      <alignment horizontal="distributed" vertical="center" indent="4"/>
    </xf>
    <xf numFmtId="176" fontId="1" fillId="0" borderId="12" xfId="78" applyNumberFormat="1" applyFont="1" applyFill="1" applyBorder="1" applyAlignment="1">
      <alignment horizontal="center" vertical="center" shrinkToFit="1"/>
    </xf>
    <xf numFmtId="176" fontId="1" fillId="0" borderId="2" xfId="78" applyNumberFormat="1" applyFont="1" applyFill="1" applyBorder="1" applyAlignment="1">
      <alignment horizontal="center" vertical="center" shrinkToFit="1"/>
    </xf>
    <xf numFmtId="176" fontId="1" fillId="0" borderId="5" xfId="78" applyNumberFormat="1" applyFont="1" applyFill="1" applyBorder="1" applyAlignment="1">
      <alignment horizontal="center" vertical="center" shrinkToFit="1"/>
    </xf>
    <xf numFmtId="6" fontId="1" fillId="0" borderId="12" xfId="80" applyFont="1" applyFill="1" applyBorder="1" applyAlignment="1">
      <alignment vertical="center" shrinkToFit="1"/>
    </xf>
    <xf numFmtId="6" fontId="1" fillId="0" borderId="2" xfId="80" applyFont="1" applyFill="1" applyBorder="1" applyAlignment="1">
      <alignment vertical="center" shrinkToFit="1"/>
    </xf>
    <xf numFmtId="6" fontId="1" fillId="0" borderId="5" xfId="80" applyFont="1" applyFill="1" applyBorder="1" applyAlignment="1">
      <alignment vertical="center" shrinkToFit="1"/>
    </xf>
    <xf numFmtId="38" fontId="1" fillId="0" borderId="2" xfId="79" applyFont="1" applyFill="1" applyBorder="1" applyAlignment="1">
      <alignment vertical="center" shrinkToFit="1"/>
    </xf>
    <xf numFmtId="38" fontId="1" fillId="0" borderId="5" xfId="79" applyFont="1" applyFill="1" applyBorder="1" applyAlignment="1">
      <alignment vertical="center" shrinkToFit="1"/>
    </xf>
    <xf numFmtId="176" fontId="1" fillId="0" borderId="0" xfId="78" applyNumberFormat="1" applyFont="1" applyFill="1" applyAlignment="1">
      <alignment horizontal="center" vertical="center" shrinkToFit="1"/>
    </xf>
    <xf numFmtId="0" fontId="1" fillId="0" borderId="12" xfId="78" applyFont="1" applyFill="1" applyBorder="1" applyAlignment="1">
      <alignment vertical="center" wrapText="1" shrinkToFit="1"/>
    </xf>
    <xf numFmtId="0" fontId="1" fillId="0" borderId="2" xfId="78" applyFont="1" applyFill="1" applyBorder="1" applyAlignment="1">
      <alignment vertical="center" wrapText="1" shrinkToFit="1"/>
    </xf>
    <xf numFmtId="0" fontId="1" fillId="0" borderId="5" xfId="78" applyFont="1" applyFill="1" applyBorder="1" applyAlignment="1">
      <alignment vertical="center" wrapText="1" shrinkToFit="1"/>
    </xf>
    <xf numFmtId="0" fontId="1" fillId="0" borderId="12" xfId="78" applyFont="1" applyFill="1" applyBorder="1" applyAlignment="1">
      <alignment vertical="center" wrapText="1"/>
    </xf>
    <xf numFmtId="0" fontId="1" fillId="0" borderId="2" xfId="78" applyFont="1" applyFill="1" applyBorder="1" applyAlignment="1">
      <alignment vertical="center" wrapText="1"/>
    </xf>
    <xf numFmtId="0" fontId="1" fillId="0" borderId="5" xfId="78" applyFont="1" applyFill="1" applyBorder="1" applyAlignment="1">
      <alignment vertical="center" wrapText="1"/>
    </xf>
    <xf numFmtId="0" fontId="88" fillId="0" borderId="49" xfId="74" applyFont="1" applyBorder="1" applyAlignment="1">
      <alignment horizontal="center" vertical="center"/>
    </xf>
    <xf numFmtId="0" fontId="88" fillId="0" borderId="0" xfId="74" applyFont="1" applyBorder="1" applyAlignment="1">
      <alignment horizontal="center" vertical="center"/>
    </xf>
    <xf numFmtId="0" fontId="88" fillId="0" borderId="50" xfId="74" applyFont="1" applyBorder="1" applyAlignment="1">
      <alignment horizontal="center" vertical="center"/>
    </xf>
    <xf numFmtId="0" fontId="1" fillId="0" borderId="39" xfId="74" applyFont="1" applyBorder="1" applyAlignment="1">
      <alignment horizontal="distributed" vertical="center" indent="2"/>
    </xf>
    <xf numFmtId="0" fontId="1" fillId="0" borderId="0" xfId="0" applyFont="1" applyAlignment="1">
      <alignment horizontal="distributed" vertical="center" indent="2"/>
    </xf>
    <xf numFmtId="0" fontId="88" fillId="0" borderId="39" xfId="74" applyFont="1" applyBorder="1" applyAlignment="1">
      <alignment horizontal="center" vertical="center"/>
    </xf>
    <xf numFmtId="0" fontId="88" fillId="0" borderId="41" xfId="74" applyFont="1" applyBorder="1" applyAlignment="1">
      <alignment horizontal="center" vertical="center"/>
    </xf>
    <xf numFmtId="182" fontId="1" fillId="0" borderId="0" xfId="74" applyNumberFormat="1" applyFont="1" applyAlignment="1">
      <alignment horizontal="left" vertical="center" indent="1"/>
    </xf>
    <xf numFmtId="182" fontId="1" fillId="36" borderId="0" xfId="74" applyNumberFormat="1" applyFont="1" applyFill="1" applyAlignment="1">
      <alignment horizontal="right" vertical="center" indent="3"/>
    </xf>
    <xf numFmtId="0" fontId="1" fillId="0" borderId="0" xfId="74" applyFont="1" applyBorder="1" applyAlignment="1">
      <alignment horizontal="left" vertical="center" wrapText="1" indent="1"/>
    </xf>
    <xf numFmtId="0" fontId="1" fillId="0" borderId="41" xfId="74" applyFont="1" applyBorder="1" applyAlignment="1">
      <alignment horizontal="left" vertical="center" wrapText="1" indent="1"/>
    </xf>
    <xf numFmtId="0" fontId="1" fillId="0" borderId="0" xfId="64" applyFont="1" applyAlignment="1">
      <alignment vertical="center" wrapText="1"/>
    </xf>
    <xf numFmtId="176" fontId="75" fillId="0" borderId="0" xfId="78" applyNumberFormat="1" applyFont="1" applyFill="1" applyBorder="1" applyAlignment="1">
      <alignment horizontal="center" vertical="center" shrinkToFit="1"/>
    </xf>
    <xf numFmtId="38" fontId="1" fillId="0" borderId="77" xfId="45" applyFont="1" applyFill="1" applyBorder="1" applyAlignment="1">
      <alignment horizontal="center" vertical="center" shrinkToFit="1"/>
    </xf>
    <xf numFmtId="38" fontId="1" fillId="0" borderId="135" xfId="45" applyFont="1" applyFill="1" applyBorder="1" applyAlignment="1">
      <alignment horizontal="center" vertical="center" shrinkToFit="1"/>
    </xf>
    <xf numFmtId="0" fontId="1" fillId="0" borderId="0" xfId="64" applyFont="1" applyFill="1" applyAlignment="1">
      <alignment horizontal="left" vertical="center"/>
    </xf>
    <xf numFmtId="0" fontId="1" fillId="0" borderId="0" xfId="64" applyFont="1" applyFill="1" applyAlignment="1">
      <alignment horizontal="center" vertical="center" shrinkToFit="1"/>
    </xf>
    <xf numFmtId="0" fontId="84" fillId="0" borderId="0" xfId="78" applyFont="1" applyFill="1" applyBorder="1" applyAlignment="1">
      <alignment horizontal="center"/>
    </xf>
    <xf numFmtId="0" fontId="1" fillId="0" borderId="0" xfId="78" applyFont="1" applyFill="1" applyBorder="1" applyAlignment="1">
      <alignment horizontal="left" vertical="center"/>
    </xf>
    <xf numFmtId="0" fontId="87" fillId="0" borderId="0" xfId="64" applyFont="1" applyFill="1" applyAlignment="1">
      <alignment horizontal="center" vertical="center" shrinkToFit="1"/>
    </xf>
    <xf numFmtId="0" fontId="1" fillId="0" borderId="0" xfId="64" applyFont="1" applyFill="1" applyAlignment="1">
      <alignment horizontal="left" vertical="center" shrinkToFit="1"/>
    </xf>
    <xf numFmtId="38" fontId="1" fillId="0" borderId="0" xfId="45" applyFont="1" applyFill="1" applyAlignment="1">
      <alignment horizontal="left" vertical="center"/>
    </xf>
    <xf numFmtId="0" fontId="1" fillId="0" borderId="0" xfId="64" applyFont="1" applyAlignment="1">
      <alignment horizontal="right" vertical="center"/>
    </xf>
    <xf numFmtId="0" fontId="1" fillId="0" borderId="0" xfId="64" applyFont="1">
      <alignment vertical="center"/>
    </xf>
    <xf numFmtId="0" fontId="1" fillId="0" borderId="0" xfId="64" applyFont="1" applyAlignment="1">
      <alignment horizontal="right" vertical="center" shrinkToFit="1"/>
    </xf>
    <xf numFmtId="0" fontId="1" fillId="0" borderId="0" xfId="64" applyFont="1" applyAlignment="1">
      <alignment horizontal="left" vertical="center"/>
    </xf>
    <xf numFmtId="0" fontId="46" fillId="0" borderId="12" xfId="0" applyFont="1" applyBorder="1" applyAlignment="1">
      <alignment horizontal="center" vertical="center"/>
    </xf>
    <xf numFmtId="0" fontId="46" fillId="0" borderId="2" xfId="0" applyFont="1" applyBorder="1" applyAlignment="1">
      <alignment horizontal="center" vertical="center"/>
    </xf>
    <xf numFmtId="0" fontId="46" fillId="0" borderId="5" xfId="0" applyFont="1" applyBorder="1" applyAlignment="1">
      <alignment horizontal="center" vertical="center"/>
    </xf>
    <xf numFmtId="0" fontId="46" fillId="36" borderId="42" xfId="0" applyFont="1" applyFill="1" applyBorder="1" applyAlignment="1">
      <alignment horizontal="left" vertical="center" indent="2"/>
    </xf>
    <xf numFmtId="0" fontId="46" fillId="36" borderId="40" xfId="0" applyFont="1" applyFill="1" applyBorder="1" applyAlignment="1">
      <alignment horizontal="left" vertical="center" indent="2"/>
    </xf>
    <xf numFmtId="0" fontId="29" fillId="0" borderId="12" xfId="0" applyFont="1" applyBorder="1" applyAlignment="1">
      <alignment horizontal="left" vertical="center"/>
    </xf>
    <xf numFmtId="0" fontId="29" fillId="0" borderId="2" xfId="0" applyFont="1" applyBorder="1" applyAlignment="1">
      <alignment horizontal="left" vertical="center"/>
    </xf>
    <xf numFmtId="0" fontId="29" fillId="0" borderId="5" xfId="0" applyFont="1" applyBorder="1" applyAlignment="1">
      <alignment horizontal="left" vertical="center"/>
    </xf>
    <xf numFmtId="0" fontId="46" fillId="0" borderId="0" xfId="0" applyFont="1" applyAlignment="1">
      <alignment horizontal="right" vertical="center"/>
    </xf>
    <xf numFmtId="0" fontId="48" fillId="0" borderId="0" xfId="0" applyFont="1" applyAlignment="1">
      <alignment vertical="center"/>
    </xf>
    <xf numFmtId="0" fontId="46" fillId="0" borderId="0" xfId="0" applyFont="1" applyAlignment="1">
      <alignment vertical="center"/>
    </xf>
    <xf numFmtId="0" fontId="32" fillId="0" borderId="0" xfId="0" applyFont="1" applyAlignment="1">
      <alignment horizontal="left" vertical="top" wrapText="1"/>
    </xf>
    <xf numFmtId="0" fontId="29" fillId="0" borderId="61" xfId="0" applyFont="1" applyBorder="1" applyAlignment="1">
      <alignment horizontal="center" vertical="center"/>
    </xf>
    <xf numFmtId="0" fontId="29" fillId="0" borderId="0" xfId="0" applyFont="1" applyBorder="1" applyAlignment="1">
      <alignment horizontal="center" vertical="center"/>
    </xf>
    <xf numFmtId="0" fontId="29" fillId="0" borderId="29" xfId="0" applyFont="1" applyBorder="1" applyAlignment="1">
      <alignment horizontal="distributed" vertical="center"/>
    </xf>
    <xf numFmtId="0" fontId="29" fillId="0" borderId="3" xfId="0" applyFont="1" applyBorder="1" applyAlignment="1">
      <alignment horizontal="distributed" vertical="center"/>
    </xf>
    <xf numFmtId="0" fontId="29" fillId="0" borderId="30" xfId="0" applyFont="1" applyBorder="1" applyAlignment="1">
      <alignment horizontal="distributed" vertical="center"/>
    </xf>
    <xf numFmtId="0" fontId="29" fillId="0" borderId="29" xfId="0" applyFont="1" applyBorder="1" applyAlignment="1">
      <alignment vertical="center" shrinkToFit="1"/>
    </xf>
    <xf numFmtId="0" fontId="29" fillId="0" borderId="3" xfId="0" applyFont="1" applyBorder="1" applyAlignment="1">
      <alignment vertical="center" shrinkToFit="1"/>
    </xf>
    <xf numFmtId="0" fontId="29" fillId="0" borderId="30" xfId="0" applyFont="1" applyBorder="1" applyAlignment="1">
      <alignment vertical="center" shrinkToFit="1"/>
    </xf>
    <xf numFmtId="0" fontId="29" fillId="0" borderId="29" xfId="0" applyFont="1" applyBorder="1" applyAlignment="1">
      <alignment horizontal="center" vertical="center"/>
    </xf>
    <xf numFmtId="0" fontId="29" fillId="0" borderId="3" xfId="0" applyFont="1" applyBorder="1" applyAlignment="1">
      <alignment horizontal="center" vertical="center"/>
    </xf>
    <xf numFmtId="0" fontId="29" fillId="0" borderId="97" xfId="0" applyFont="1" applyBorder="1" applyAlignment="1">
      <alignment horizontal="center" vertical="center"/>
    </xf>
    <xf numFmtId="0" fontId="29" fillId="0" borderId="12" xfId="0" applyFont="1" applyBorder="1" applyAlignment="1">
      <alignment horizontal="distributed" vertical="center"/>
    </xf>
    <xf numFmtId="0" fontId="29" fillId="0" borderId="2" xfId="0" applyFont="1" applyBorder="1" applyAlignment="1">
      <alignment horizontal="distributed" vertical="center"/>
    </xf>
    <xf numFmtId="0" fontId="29" fillId="0" borderId="5" xfId="0" applyFont="1" applyBorder="1" applyAlignment="1">
      <alignment horizontal="distributed" vertical="center"/>
    </xf>
    <xf numFmtId="0" fontId="29" fillId="0" borderId="12" xfId="0" applyFont="1" applyBorder="1" applyAlignment="1">
      <alignment horizontal="center" vertical="center"/>
    </xf>
    <xf numFmtId="0" fontId="29" fillId="0" borderId="2" xfId="0" applyFont="1" applyBorder="1" applyAlignment="1">
      <alignment horizontal="center" vertical="center"/>
    </xf>
    <xf numFmtId="0" fontId="29" fillId="36" borderId="2" xfId="0" applyFont="1" applyFill="1" applyBorder="1" applyAlignment="1">
      <alignment vertical="center"/>
    </xf>
    <xf numFmtId="0" fontId="29" fillId="0" borderId="3" xfId="0" applyFont="1" applyBorder="1" applyAlignment="1">
      <alignment vertical="center"/>
    </xf>
    <xf numFmtId="0" fontId="29" fillId="0" borderId="29" xfId="0" applyFont="1" applyBorder="1" applyAlignment="1">
      <alignment vertical="center"/>
    </xf>
    <xf numFmtId="0" fontId="29" fillId="0" borderId="30" xfId="0" applyFont="1" applyBorder="1" applyAlignment="1">
      <alignment vertical="center"/>
    </xf>
    <xf numFmtId="0" fontId="29" fillId="0" borderId="97" xfId="0" applyFont="1" applyBorder="1" applyAlignment="1">
      <alignment vertical="center"/>
    </xf>
    <xf numFmtId="0" fontId="29" fillId="0" borderId="43" xfId="0" applyFont="1" applyBorder="1" applyAlignment="1">
      <alignment horizontal="distributed" vertical="center"/>
    </xf>
    <xf numFmtId="0" fontId="29" fillId="0" borderId="42" xfId="0" applyFont="1" applyBorder="1" applyAlignment="1">
      <alignment horizontal="distributed" vertical="center"/>
    </xf>
    <xf numFmtId="0" fontId="29" fillId="0" borderId="40" xfId="0" applyFont="1" applyBorder="1" applyAlignment="1">
      <alignment horizontal="distributed" vertical="center"/>
    </xf>
    <xf numFmtId="0" fontId="29" fillId="0" borderId="43" xfId="0" applyFont="1" applyBorder="1" applyAlignment="1">
      <alignment vertical="center"/>
    </xf>
    <xf numFmtId="0" fontId="29" fillId="0" borderId="42" xfId="0" applyFont="1" applyBorder="1" applyAlignment="1">
      <alignment vertical="center"/>
    </xf>
    <xf numFmtId="58" fontId="29" fillId="0" borderId="0" xfId="0" applyNumberFormat="1" applyFont="1" applyAlignment="1">
      <alignment horizontal="distributed" vertical="center"/>
    </xf>
    <xf numFmtId="0" fontId="29" fillId="0" borderId="42" xfId="0" applyFont="1" applyBorder="1" applyAlignment="1">
      <alignment horizontal="center" vertical="center"/>
    </xf>
    <xf numFmtId="0" fontId="29" fillId="0" borderId="2" xfId="0" applyFont="1" applyBorder="1" applyAlignment="1">
      <alignment vertical="center"/>
    </xf>
    <xf numFmtId="0" fontId="29" fillId="0" borderId="98" xfId="0" applyFont="1" applyBorder="1" applyAlignment="1">
      <alignment vertical="center"/>
    </xf>
    <xf numFmtId="0" fontId="29" fillId="0" borderId="63" xfId="0" applyFont="1" applyBorder="1" applyAlignment="1">
      <alignment horizontal="center" vertical="center"/>
    </xf>
    <xf numFmtId="0" fontId="29" fillId="0" borderId="64" xfId="0" applyFont="1" applyBorder="1" applyAlignment="1">
      <alignment horizontal="center" vertical="center"/>
    </xf>
    <xf numFmtId="0" fontId="29" fillId="0" borderId="112" xfId="0" applyFont="1" applyBorder="1" applyAlignment="1">
      <alignment horizontal="distributed" vertical="center"/>
    </xf>
    <xf numFmtId="0" fontId="29" fillId="0" borderId="113" xfId="0" applyFont="1" applyBorder="1" applyAlignment="1">
      <alignment horizontal="distributed" vertical="center"/>
    </xf>
    <xf numFmtId="0" fontId="29" fillId="0" borderId="114" xfId="0" applyFont="1" applyBorder="1" applyAlignment="1">
      <alignment horizontal="distributed" vertical="center"/>
    </xf>
    <xf numFmtId="0" fontId="29" fillId="36" borderId="112" xfId="0" applyFont="1" applyFill="1" applyBorder="1" applyAlignment="1">
      <alignment horizontal="center" vertical="center"/>
    </xf>
    <xf numFmtId="0" fontId="29" fillId="36" borderId="113" xfId="0" applyFont="1" applyFill="1" applyBorder="1" applyAlignment="1">
      <alignment horizontal="center" vertical="center"/>
    </xf>
    <xf numFmtId="0" fontId="29" fillId="36" borderId="114" xfId="0" applyFont="1" applyFill="1" applyBorder="1" applyAlignment="1">
      <alignment horizontal="center" vertical="center"/>
    </xf>
    <xf numFmtId="0" fontId="29" fillId="36" borderId="115" xfId="0" applyFont="1" applyFill="1" applyBorder="1" applyAlignment="1">
      <alignment horizontal="center" vertical="center"/>
    </xf>
    <xf numFmtId="0" fontId="29" fillId="0" borderId="42" xfId="0" applyFont="1" applyBorder="1" applyAlignment="1"/>
    <xf numFmtId="0" fontId="29" fillId="0" borderId="106" xfId="0" applyFont="1" applyBorder="1" applyAlignment="1"/>
    <xf numFmtId="0" fontId="29" fillId="0" borderId="107" xfId="0" applyFont="1" applyBorder="1" applyAlignment="1">
      <alignment vertical="center"/>
    </xf>
    <xf numFmtId="0" fontId="29" fillId="0" borderId="59" xfId="0" applyFont="1" applyBorder="1" applyAlignment="1">
      <alignment vertical="center"/>
    </xf>
    <xf numFmtId="0" fontId="29" fillId="0" borderId="101" xfId="0" applyFont="1" applyBorder="1" applyAlignment="1">
      <alignment vertical="center"/>
    </xf>
    <xf numFmtId="0" fontId="29" fillId="0" borderId="107" xfId="0" applyFont="1" applyBorder="1" applyAlignment="1">
      <alignment horizontal="right" vertical="center"/>
    </xf>
    <xf numFmtId="0" fontId="29" fillId="0" borderId="59" xfId="0" applyFont="1" applyBorder="1" applyAlignment="1">
      <alignment horizontal="right" vertical="center"/>
    </xf>
    <xf numFmtId="58" fontId="29" fillId="36" borderId="59" xfId="0" applyNumberFormat="1" applyFont="1" applyFill="1" applyBorder="1" applyAlignment="1">
      <alignment horizontal="distributed" vertical="center"/>
    </xf>
    <xf numFmtId="0" fontId="29" fillId="0" borderId="59" xfId="0" applyFont="1" applyBorder="1" applyAlignment="1"/>
    <xf numFmtId="0" fontId="29" fillId="0" borderId="108" xfId="0" applyFont="1" applyBorder="1" applyAlignment="1"/>
    <xf numFmtId="58" fontId="33" fillId="0" borderId="39" xfId="0" applyNumberFormat="1" applyFont="1" applyBorder="1" applyAlignment="1">
      <alignment horizontal="right"/>
    </xf>
    <xf numFmtId="58" fontId="33" fillId="0" borderId="0" xfId="0" applyNumberFormat="1" applyFont="1" applyBorder="1" applyAlignment="1">
      <alignment horizontal="right"/>
    </xf>
    <xf numFmtId="58" fontId="33" fillId="0" borderId="54" xfId="0" applyNumberFormat="1" applyFont="1" applyBorder="1" applyAlignment="1">
      <alignment horizontal="right"/>
    </xf>
    <xf numFmtId="58" fontId="33" fillId="0" borderId="109" xfId="0" applyNumberFormat="1" applyFont="1" applyBorder="1" applyAlignment="1">
      <alignment horizontal="right"/>
    </xf>
    <xf numFmtId="0" fontId="35" fillId="0" borderId="110" xfId="0" applyFont="1" applyBorder="1" applyAlignment="1">
      <alignment horizontal="center"/>
    </xf>
    <xf numFmtId="0" fontId="35" fillId="0" borderId="54" xfId="0" applyFont="1" applyBorder="1" applyAlignment="1">
      <alignment horizontal="center"/>
    </xf>
    <xf numFmtId="0" fontId="35" fillId="0" borderId="111" xfId="0" applyFont="1" applyBorder="1" applyAlignment="1">
      <alignment horizontal="center"/>
    </xf>
    <xf numFmtId="0" fontId="29" fillId="0" borderId="0" xfId="0" applyFont="1" applyBorder="1" applyAlignment="1">
      <alignment vertical="center"/>
    </xf>
    <xf numFmtId="0" fontId="35" fillId="0" borderId="0" xfId="0" applyFont="1" applyBorder="1" applyAlignment="1">
      <alignment vertical="center"/>
    </xf>
    <xf numFmtId="0" fontId="35" fillId="0" borderId="77" xfId="0" applyFont="1" applyBorder="1" applyAlignment="1">
      <alignment vertical="center"/>
    </xf>
    <xf numFmtId="0" fontId="31" fillId="0" borderId="0" xfId="0" applyFont="1" applyBorder="1" applyAlignment="1">
      <alignment horizontal="left" vertical="center"/>
    </xf>
    <xf numFmtId="0" fontId="31" fillId="0" borderId="0" xfId="0" applyFont="1" applyBorder="1" applyAlignment="1">
      <alignment horizontal="center" vertical="center"/>
    </xf>
    <xf numFmtId="0" fontId="31" fillId="0" borderId="62" xfId="0" applyFont="1" applyBorder="1" applyAlignment="1">
      <alignment horizontal="left" vertical="center"/>
    </xf>
    <xf numFmtId="0" fontId="35" fillId="0" borderId="62" xfId="0" applyFont="1" applyBorder="1" applyAlignment="1">
      <alignment vertical="center"/>
    </xf>
    <xf numFmtId="0" fontId="29" fillId="0" borderId="61" xfId="0" applyFont="1" applyBorder="1" applyAlignment="1">
      <alignment horizontal="center" vertical="distributed" textRotation="255"/>
    </xf>
    <xf numFmtId="0" fontId="29" fillId="0" borderId="41" xfId="0" applyFont="1" applyBorder="1" applyAlignment="1">
      <alignment horizontal="center" vertical="distributed" textRotation="255"/>
    </xf>
    <xf numFmtId="0" fontId="29" fillId="0" borderId="100" xfId="0" applyFont="1" applyBorder="1" applyAlignment="1">
      <alignment horizontal="center" vertical="distributed" textRotation="255"/>
    </xf>
    <xf numFmtId="0" fontId="29" fillId="0" borderId="101" xfId="0" applyFont="1" applyBorder="1" applyAlignment="1">
      <alignment horizontal="center" vertical="distributed" textRotation="255"/>
    </xf>
    <xf numFmtId="0" fontId="31" fillId="0" borderId="39" xfId="0" applyFont="1" applyBorder="1" applyAlignment="1">
      <alignment vertical="center"/>
    </xf>
    <xf numFmtId="0" fontId="31" fillId="0" borderId="0" xfId="0" applyFont="1" applyBorder="1" applyAlignment="1">
      <alignment vertical="center"/>
    </xf>
    <xf numFmtId="0" fontId="31" fillId="0" borderId="41" xfId="0" applyFont="1" applyBorder="1" applyAlignment="1">
      <alignment vertical="center"/>
    </xf>
    <xf numFmtId="3" fontId="33" fillId="0" borderId="68" xfId="0" applyNumberFormat="1" applyFont="1" applyBorder="1" applyAlignment="1">
      <alignment horizontal="center" vertical="center"/>
    </xf>
    <xf numFmtId="0" fontId="33" fillId="0" borderId="68" xfId="0" applyFont="1" applyBorder="1" applyAlignment="1">
      <alignment horizontal="center" vertical="center"/>
    </xf>
    <xf numFmtId="0" fontId="29" fillId="0" borderId="39" xfId="0" applyFont="1" applyBorder="1" applyAlignment="1">
      <alignment vertical="center"/>
    </xf>
    <xf numFmtId="0" fontId="29" fillId="0" borderId="62" xfId="0" applyFont="1" applyBorder="1" applyAlignment="1">
      <alignment vertical="center"/>
    </xf>
    <xf numFmtId="0" fontId="31" fillId="0" borderId="39" xfId="0" applyFont="1" applyBorder="1" applyAlignment="1">
      <alignment horizontal="center" vertical="center"/>
    </xf>
    <xf numFmtId="0" fontId="31" fillId="0" borderId="62" xfId="0" applyFont="1" applyBorder="1" applyAlignment="1">
      <alignment vertical="center"/>
    </xf>
    <xf numFmtId="58" fontId="31" fillId="0" borderId="0" xfId="0" applyNumberFormat="1" applyFont="1" applyBorder="1" applyAlignment="1">
      <alignment vertical="center" shrinkToFit="1"/>
    </xf>
    <xf numFmtId="0" fontId="31" fillId="0" borderId="0" xfId="0" applyFont="1" applyBorder="1" applyAlignment="1">
      <alignment vertical="center" shrinkToFit="1"/>
    </xf>
    <xf numFmtId="0" fontId="29" fillId="0" borderId="106" xfId="0" applyFont="1" applyBorder="1" applyAlignment="1">
      <alignment vertical="center"/>
    </xf>
    <xf numFmtId="0" fontId="31" fillId="0" borderId="39" xfId="0" applyFont="1" applyBorder="1" applyAlignment="1">
      <alignment horizontal="distributed" vertical="center"/>
    </xf>
    <xf numFmtId="0" fontId="31" fillId="0" borderId="0" xfId="0" applyFont="1" applyBorder="1" applyAlignment="1">
      <alignment horizontal="distributed" vertical="center"/>
    </xf>
    <xf numFmtId="0" fontId="31" fillId="0" borderId="41" xfId="0" applyFont="1" applyBorder="1" applyAlignment="1">
      <alignment horizontal="distributed" vertical="center"/>
    </xf>
    <xf numFmtId="0" fontId="29" fillId="0" borderId="41" xfId="0" applyFont="1" applyBorder="1" applyAlignment="1">
      <alignment vertical="center"/>
    </xf>
    <xf numFmtId="0" fontId="29" fillId="0" borderId="95" xfId="0" applyFont="1" applyBorder="1" applyAlignment="1">
      <alignment horizontal="distributed" vertical="center"/>
    </xf>
    <xf numFmtId="0" fontId="29" fillId="0" borderId="74" xfId="0" applyFont="1" applyBorder="1" applyAlignment="1">
      <alignment horizontal="distributed" vertical="center"/>
    </xf>
    <xf numFmtId="0" fontId="29" fillId="0" borderId="96" xfId="0" applyFont="1" applyBorder="1" applyAlignment="1">
      <alignment horizontal="distributed" vertical="center"/>
    </xf>
    <xf numFmtId="0" fontId="29" fillId="0" borderId="29" xfId="0" applyFont="1" applyBorder="1" applyAlignment="1">
      <alignment horizontal="left" vertical="center" indent="1"/>
    </xf>
    <xf numFmtId="0" fontId="29" fillId="0" borderId="3" xfId="0" applyFont="1" applyBorder="1" applyAlignment="1">
      <alignment horizontal="left" vertical="center" indent="1"/>
    </xf>
    <xf numFmtId="0" fontId="29" fillId="0" borderId="97" xfId="0" applyFont="1" applyBorder="1" applyAlignment="1">
      <alignment horizontal="left" vertical="center" indent="1"/>
    </xf>
    <xf numFmtId="0" fontId="29" fillId="0" borderId="12" xfId="0" applyFont="1" applyBorder="1" applyAlignment="1">
      <alignment horizontal="left" vertical="center" indent="1"/>
    </xf>
    <xf numFmtId="0" fontId="29" fillId="0" borderId="2" xfId="0" applyFont="1" applyBorder="1" applyAlignment="1">
      <alignment horizontal="left" vertical="center" indent="1"/>
    </xf>
    <xf numFmtId="0" fontId="29" fillId="0" borderId="98" xfId="0" applyFont="1" applyBorder="1" applyAlignment="1">
      <alignment horizontal="left" vertical="center" indent="1"/>
    </xf>
    <xf numFmtId="181" fontId="29" fillId="36" borderId="95" xfId="0" applyNumberFormat="1" applyFont="1" applyFill="1" applyBorder="1" applyAlignment="1">
      <alignment horizontal="left" vertical="center" indent="1"/>
    </xf>
    <xf numFmtId="181" fontId="29" fillId="36" borderId="74" xfId="0" applyNumberFormat="1" applyFont="1" applyFill="1" applyBorder="1" applyAlignment="1">
      <alignment horizontal="left" vertical="center" indent="1"/>
    </xf>
    <xf numFmtId="0" fontId="29" fillId="0" borderId="0" xfId="0" applyFont="1" applyAlignment="1">
      <alignment horizontal="center" vertical="center"/>
    </xf>
    <xf numFmtId="0" fontId="29" fillId="0" borderId="70" xfId="0" applyFont="1" applyBorder="1" applyAlignment="1">
      <alignment horizontal="center" vertical="distributed" textRotation="255"/>
    </xf>
    <xf numFmtId="0" fontId="29" fillId="0" borderId="99" xfId="0" applyFont="1" applyBorder="1" applyAlignment="1">
      <alignment horizontal="center" vertical="distributed" textRotation="255"/>
    </xf>
    <xf numFmtId="0" fontId="29" fillId="0" borderId="102" xfId="0" applyFont="1" applyBorder="1" applyAlignment="1">
      <alignment horizontal="distributed" vertical="center"/>
    </xf>
    <xf numFmtId="0" fontId="29" fillId="0" borderId="103" xfId="0" applyFont="1" applyBorder="1" applyAlignment="1">
      <alignment horizontal="distributed" vertical="center"/>
    </xf>
    <xf numFmtId="0" fontId="29" fillId="0" borderId="104" xfId="0" applyFont="1" applyBorder="1" applyAlignment="1">
      <alignment horizontal="distributed" vertical="center"/>
    </xf>
    <xf numFmtId="0" fontId="29" fillId="36" borderId="102" xfId="0" applyFont="1" applyFill="1" applyBorder="1" applyAlignment="1">
      <alignment horizontal="left" vertical="center" indent="1"/>
    </xf>
    <xf numFmtId="0" fontId="29" fillId="36" borderId="103" xfId="0" applyFont="1" applyFill="1" applyBorder="1" applyAlignment="1">
      <alignment horizontal="left" vertical="center" indent="1"/>
    </xf>
    <xf numFmtId="0" fontId="29" fillId="36" borderId="105" xfId="0" applyFont="1" applyFill="1" applyBorder="1" applyAlignment="1">
      <alignment horizontal="left" vertical="center" indent="1"/>
    </xf>
    <xf numFmtId="0" fontId="33" fillId="0" borderId="43" xfId="0" applyFont="1" applyBorder="1" applyAlignment="1">
      <alignment horizontal="right" vertical="center"/>
    </xf>
    <xf numFmtId="0" fontId="33" fillId="0" borderId="42" xfId="0" applyFont="1" applyBorder="1" applyAlignment="1">
      <alignment horizontal="right" vertical="center"/>
    </xf>
    <xf numFmtId="0" fontId="33" fillId="0" borderId="40" xfId="0" applyFont="1" applyBorder="1" applyAlignment="1">
      <alignment horizontal="right" vertical="center"/>
    </xf>
    <xf numFmtId="0" fontId="33" fillId="36" borderId="43" xfId="0" applyFont="1" applyFill="1" applyBorder="1" applyAlignment="1">
      <alignment vertical="center"/>
    </xf>
    <xf numFmtId="0" fontId="33" fillId="36" borderId="42" xfId="0" applyFont="1" applyFill="1" applyBorder="1" applyAlignment="1">
      <alignment vertical="center"/>
    </xf>
    <xf numFmtId="0" fontId="33" fillId="36" borderId="106" xfId="0" applyFont="1" applyFill="1" applyBorder="1" applyAlignment="1">
      <alignment vertical="center"/>
    </xf>
    <xf numFmtId="0" fontId="29" fillId="36" borderId="29" xfId="0" applyFont="1" applyFill="1" applyBorder="1" applyAlignment="1">
      <alignment vertical="center"/>
    </xf>
    <xf numFmtId="0" fontId="29" fillId="36" borderId="3" xfId="0" applyFont="1" applyFill="1" applyBorder="1" applyAlignment="1">
      <alignment vertical="center"/>
    </xf>
    <xf numFmtId="0" fontId="29" fillId="36" borderId="97" xfId="0" applyFont="1" applyFill="1" applyBorder="1" applyAlignment="1">
      <alignment vertical="center"/>
    </xf>
    <xf numFmtId="0" fontId="29" fillId="0" borderId="0" xfId="0" applyFont="1" applyAlignment="1">
      <alignment vertical="center"/>
    </xf>
    <xf numFmtId="0" fontId="29" fillId="0" borderId="0" xfId="0" applyFont="1" applyAlignment="1">
      <alignment vertical="center" shrinkToFit="1"/>
    </xf>
    <xf numFmtId="58" fontId="29" fillId="36" borderId="0" xfId="0" applyNumberFormat="1" applyFont="1" applyFill="1" applyAlignment="1">
      <alignment horizontal="distributed" vertical="center"/>
    </xf>
    <xf numFmtId="0" fontId="29" fillId="0" borderId="3" xfId="0" applyFont="1" applyBorder="1" applyAlignment="1">
      <alignment horizontal="right" vertical="center"/>
    </xf>
    <xf numFmtId="0" fontId="29" fillId="0" borderId="0" xfId="0" applyFont="1" applyAlignment="1"/>
    <xf numFmtId="0" fontId="31" fillId="0" borderId="0" xfId="0" applyFont="1" applyAlignment="1">
      <alignment vertical="center"/>
    </xf>
    <xf numFmtId="0" fontId="30" fillId="0" borderId="0" xfId="0" applyFont="1" applyAlignment="1">
      <alignment horizontal="center" vertical="center"/>
    </xf>
    <xf numFmtId="0" fontId="29" fillId="36" borderId="0" xfId="0" applyFont="1" applyFill="1" applyAlignment="1">
      <alignment horizontal="distributed" vertical="center"/>
    </xf>
    <xf numFmtId="0" fontId="29" fillId="36" borderId="0" xfId="0" applyNumberFormat="1" applyFont="1" applyFill="1" applyAlignment="1">
      <alignment horizontal="center"/>
    </xf>
    <xf numFmtId="0" fontId="29" fillId="36" borderId="0" xfId="0" applyFont="1" applyFill="1" applyAlignment="1">
      <alignment horizontal="right"/>
    </xf>
    <xf numFmtId="0" fontId="32" fillId="0" borderId="0" xfId="0" applyFont="1" applyBorder="1" applyAlignment="1">
      <alignment horizontal="distributed" vertical="center"/>
    </xf>
    <xf numFmtId="0" fontId="39" fillId="0" borderId="0" xfId="67" applyFont="1" applyAlignment="1">
      <alignment horizontal="left"/>
    </xf>
    <xf numFmtId="0" fontId="39" fillId="0" borderId="0" xfId="67" applyFont="1" applyAlignment="1">
      <alignment horizontal="center"/>
    </xf>
    <xf numFmtId="0" fontId="116" fillId="0" borderId="0" xfId="67" applyFont="1" applyAlignment="1">
      <alignment horizontal="center"/>
    </xf>
    <xf numFmtId="0" fontId="39" fillId="0" borderId="0" xfId="67" applyFont="1" applyAlignment="1">
      <alignment horizontal="left" wrapText="1"/>
    </xf>
    <xf numFmtId="0" fontId="1" fillId="0" borderId="0" xfId="89" applyNumberFormat="1" applyFont="1" applyFill="1" applyBorder="1" applyAlignment="1">
      <alignment horizontal="left" vertical="center" shrinkToFit="1"/>
    </xf>
    <xf numFmtId="0" fontId="85" fillId="0" borderId="0" xfId="67" applyFont="1" applyAlignment="1">
      <alignment horizontal="center"/>
    </xf>
    <xf numFmtId="0" fontId="39" fillId="0" borderId="245" xfId="67" applyFont="1" applyBorder="1" applyAlignment="1">
      <alignment horizontal="distributed"/>
    </xf>
    <xf numFmtId="0" fontId="6" fillId="0" borderId="12" xfId="74" applyFont="1" applyBorder="1" applyAlignment="1">
      <alignment horizontal="distributed" vertical="center" shrinkToFit="1"/>
    </xf>
    <xf numFmtId="0" fontId="6" fillId="0" borderId="5" xfId="74" applyFont="1" applyBorder="1" applyAlignment="1">
      <alignment horizontal="distributed" vertical="center" shrinkToFit="1"/>
    </xf>
    <xf numFmtId="0" fontId="6" fillId="0" borderId="12" xfId="74" applyFont="1" applyBorder="1" applyAlignment="1">
      <alignment horizontal="center" vertical="center"/>
    </xf>
    <xf numFmtId="0" fontId="6" fillId="0" borderId="5" xfId="74" applyFont="1" applyBorder="1" applyAlignment="1">
      <alignment horizontal="center" vertical="center"/>
    </xf>
    <xf numFmtId="0" fontId="6" fillId="0" borderId="44" xfId="74" applyFont="1" applyBorder="1" applyAlignment="1">
      <alignment horizontal="center" vertical="center" textRotation="255"/>
    </xf>
    <xf numFmtId="0" fontId="6" fillId="0" borderId="43" xfId="74" applyFont="1" applyBorder="1" applyAlignment="1">
      <alignment horizontal="center" vertical="center" shrinkToFit="1"/>
    </xf>
    <xf numFmtId="0" fontId="6" fillId="0" borderId="40" xfId="74" applyFont="1" applyBorder="1" applyAlignment="1">
      <alignment horizontal="center" vertical="center" shrinkToFit="1"/>
    </xf>
    <xf numFmtId="0" fontId="6" fillId="0" borderId="44" xfId="74" applyFont="1" applyBorder="1" applyAlignment="1">
      <alignment horizontal="distributed" vertical="center" shrinkToFit="1"/>
    </xf>
    <xf numFmtId="0" fontId="1" fillId="0" borderId="34" xfId="0" applyFont="1" applyBorder="1" applyAlignment="1">
      <alignment horizontal="distributed" vertical="center" shrinkToFit="1"/>
    </xf>
    <xf numFmtId="0" fontId="6" fillId="0" borderId="43" xfId="74" applyFont="1" applyBorder="1" applyAlignment="1">
      <alignment horizontal="distributed" vertical="center" shrinkToFit="1"/>
    </xf>
    <xf numFmtId="0" fontId="6" fillId="0" borderId="40" xfId="74" applyFont="1" applyBorder="1" applyAlignment="1">
      <alignment horizontal="distributed" vertical="center" shrinkToFit="1"/>
    </xf>
    <xf numFmtId="0" fontId="6" fillId="0" borderId="29" xfId="74" applyFont="1" applyBorder="1" applyAlignment="1">
      <alignment horizontal="distributed" vertical="center" shrinkToFit="1"/>
    </xf>
    <xf numFmtId="0" fontId="6" fillId="0" borderId="30" xfId="74" applyFont="1" applyBorder="1" applyAlignment="1">
      <alignment horizontal="distributed" vertical="center" shrinkToFit="1"/>
    </xf>
    <xf numFmtId="0" fontId="6" fillId="0" borderId="39" xfId="74" applyFont="1" applyBorder="1" applyAlignment="1">
      <alignment horizontal="center" vertical="center" shrinkToFit="1"/>
    </xf>
    <xf numFmtId="0" fontId="6" fillId="0" borderId="41" xfId="74" applyFont="1" applyBorder="1" applyAlignment="1">
      <alignment horizontal="center" vertical="center" shrinkToFit="1"/>
    </xf>
    <xf numFmtId="0" fontId="6" fillId="0" borderId="29" xfId="74" applyFont="1" applyBorder="1" applyAlignment="1">
      <alignment horizontal="center" vertical="center" shrinkToFit="1"/>
    </xf>
    <xf numFmtId="0" fontId="6" fillId="0" borderId="30" xfId="74" applyFont="1" applyBorder="1" applyAlignment="1">
      <alignment horizontal="center" vertical="center" shrinkToFit="1"/>
    </xf>
    <xf numFmtId="0" fontId="6" fillId="0" borderId="39" xfId="74" applyFont="1" applyBorder="1" applyAlignment="1">
      <alignment horizontal="distributed" vertical="center" indent="1" shrinkToFit="1"/>
    </xf>
    <xf numFmtId="0" fontId="6" fillId="0" borderId="41" xfId="74" applyFont="1" applyBorder="1" applyAlignment="1">
      <alignment horizontal="distributed" vertical="center" indent="1" shrinkToFit="1"/>
    </xf>
    <xf numFmtId="0" fontId="6" fillId="0" borderId="39" xfId="74" applyFont="1" applyBorder="1" applyAlignment="1">
      <alignment horizontal="right" vertical="center" indent="1" shrinkToFit="1"/>
    </xf>
    <xf numFmtId="0" fontId="6" fillId="0" borderId="41" xfId="74" applyFont="1" applyBorder="1" applyAlignment="1">
      <alignment horizontal="right" vertical="center" indent="1" shrinkToFit="1"/>
    </xf>
    <xf numFmtId="0" fontId="6" fillId="0" borderId="12" xfId="74" applyFont="1" applyBorder="1" applyAlignment="1">
      <alignment horizontal="center" vertical="center" shrinkToFit="1"/>
    </xf>
    <xf numFmtId="0" fontId="6" fillId="0" borderId="5" xfId="74" applyFont="1" applyBorder="1" applyAlignment="1">
      <alignment horizontal="center" vertical="center" shrinkToFit="1"/>
    </xf>
    <xf numFmtId="0" fontId="6" fillId="0" borderId="43" xfId="74" applyFont="1" applyFill="1" applyBorder="1" applyAlignment="1">
      <alignment horizontal="distributed" vertical="center" indent="1"/>
    </xf>
    <xf numFmtId="0" fontId="6" fillId="0" borderId="40" xfId="74" applyFont="1" applyFill="1" applyBorder="1" applyAlignment="1">
      <alignment horizontal="distributed" vertical="center" indent="1"/>
    </xf>
    <xf numFmtId="0" fontId="6" fillId="0" borderId="39" xfId="74" applyFont="1" applyFill="1" applyBorder="1" applyAlignment="1">
      <alignment horizontal="distributed" vertical="center" indent="1"/>
    </xf>
    <xf numFmtId="0" fontId="6" fillId="0" borderId="41" xfId="74" applyFont="1" applyFill="1" applyBorder="1" applyAlignment="1">
      <alignment horizontal="distributed" vertical="center" indent="1"/>
    </xf>
    <xf numFmtId="0" fontId="6" fillId="0" borderId="42" xfId="74" applyFont="1" applyBorder="1" applyAlignment="1">
      <alignment horizontal="distributed" vertical="center" shrinkToFit="1"/>
    </xf>
    <xf numFmtId="0" fontId="1" fillId="0" borderId="29" xfId="0" applyFont="1" applyBorder="1" applyAlignment="1">
      <alignment horizontal="distributed" vertical="center" shrinkToFit="1"/>
    </xf>
    <xf numFmtId="0" fontId="1" fillId="0" borderId="3" xfId="0" applyFont="1" applyBorder="1" applyAlignment="1">
      <alignment horizontal="distributed" vertical="center" shrinkToFit="1"/>
    </xf>
    <xf numFmtId="0" fontId="1" fillId="0" borderId="30" xfId="0" applyFont="1" applyBorder="1" applyAlignment="1">
      <alignment horizontal="distributed" vertical="center" shrinkToFit="1"/>
    </xf>
    <xf numFmtId="0" fontId="6" fillId="0" borderId="44" xfId="74" applyFont="1" applyBorder="1" applyAlignment="1">
      <alignment horizontal="center" vertical="distributed" textRotation="255" indent="4"/>
    </xf>
    <xf numFmtId="0" fontId="6" fillId="0" borderId="45" xfId="0" applyFont="1" applyBorder="1" applyAlignment="1">
      <alignment horizontal="center" vertical="distributed" textRotation="255" indent="4"/>
    </xf>
    <xf numFmtId="0" fontId="6" fillId="0" borderId="34" xfId="0" applyFont="1" applyBorder="1" applyAlignment="1">
      <alignment horizontal="center" vertical="distributed" textRotation="255" indent="4"/>
    </xf>
    <xf numFmtId="0" fontId="6" fillId="0" borderId="39" xfId="74" applyFont="1" applyBorder="1" applyAlignment="1">
      <alignment horizontal="distributed" vertical="center" shrinkToFit="1"/>
    </xf>
    <xf numFmtId="0" fontId="6" fillId="0" borderId="41" xfId="74" applyFont="1" applyBorder="1" applyAlignment="1">
      <alignment horizontal="distributed" vertical="center" shrinkToFit="1"/>
    </xf>
    <xf numFmtId="0" fontId="6" fillId="0" borderId="0" xfId="74" applyFont="1" applyBorder="1" applyAlignment="1">
      <alignment horizontal="distributed" vertical="center" indent="1" shrinkToFit="1"/>
    </xf>
    <xf numFmtId="0" fontId="6" fillId="0" borderId="45" xfId="74" applyFont="1" applyBorder="1" applyAlignment="1">
      <alignment horizontal="center" vertical="center"/>
    </xf>
    <xf numFmtId="0" fontId="6" fillId="0" borderId="29" xfId="74" applyFont="1" applyFill="1" applyBorder="1" applyAlignment="1">
      <alignment horizontal="left" vertical="center" indent="1" shrinkToFit="1"/>
    </xf>
    <xf numFmtId="0" fontId="6" fillId="0" borderId="30" xfId="74" applyFont="1" applyBorder="1" applyAlignment="1">
      <alignment horizontal="left" vertical="center" indent="1" shrinkToFit="1"/>
    </xf>
    <xf numFmtId="0" fontId="6" fillId="0" borderId="2" xfId="74" applyFont="1" applyBorder="1" applyAlignment="1">
      <alignment horizontal="distributed" vertical="center" shrinkToFit="1"/>
    </xf>
    <xf numFmtId="0" fontId="6" fillId="0" borderId="43" xfId="74" applyFont="1" applyBorder="1" applyAlignment="1">
      <alignment horizontal="center" vertical="center"/>
    </xf>
    <xf numFmtId="0" fontId="6" fillId="0" borderId="42" xfId="74" applyFont="1" applyBorder="1" applyAlignment="1">
      <alignment horizontal="center" vertical="center"/>
    </xf>
    <xf numFmtId="0" fontId="6" fillId="0" borderId="40" xfId="74" applyFont="1" applyBorder="1" applyAlignment="1">
      <alignment horizontal="center" vertical="center"/>
    </xf>
    <xf numFmtId="0" fontId="6" fillId="0" borderId="29" xfId="74" applyFont="1" applyBorder="1" applyAlignment="1">
      <alignment horizontal="center" vertical="center"/>
    </xf>
    <xf numFmtId="0" fontId="6" fillId="0" borderId="3" xfId="74" applyFont="1" applyBorder="1" applyAlignment="1">
      <alignment horizontal="center" vertical="center"/>
    </xf>
    <xf numFmtId="0" fontId="6" fillId="0" borderId="30" xfId="74" applyFont="1" applyBorder="1" applyAlignment="1">
      <alignment horizontal="center" vertical="center"/>
    </xf>
    <xf numFmtId="0" fontId="6" fillId="0" borderId="39" xfId="74" applyFont="1" applyBorder="1" applyAlignment="1">
      <alignment horizontal="center" vertical="center"/>
    </xf>
    <xf numFmtId="0" fontId="6" fillId="0" borderId="41" xfId="74" applyFont="1" applyBorder="1" applyAlignment="1">
      <alignment horizontal="center" vertical="center"/>
    </xf>
    <xf numFmtId="0" fontId="6" fillId="0" borderId="3" xfId="74" applyFont="1" applyBorder="1" applyAlignment="1">
      <alignment horizontal="distributed" vertical="center" shrinkToFit="1"/>
    </xf>
    <xf numFmtId="0" fontId="6" fillId="0" borderId="43" xfId="74" applyFont="1" applyFill="1" applyBorder="1" applyAlignment="1">
      <alignment horizontal="distributed" vertical="center" indent="2" shrinkToFit="1"/>
    </xf>
    <xf numFmtId="0" fontId="6" fillId="0" borderId="40" xfId="74" applyFont="1" applyFill="1" applyBorder="1" applyAlignment="1">
      <alignment horizontal="distributed" vertical="center" indent="2" shrinkToFit="1"/>
    </xf>
    <xf numFmtId="0" fontId="6" fillId="0" borderId="29" xfId="74" applyFont="1" applyFill="1" applyBorder="1" applyAlignment="1">
      <alignment horizontal="distributed" vertical="center" indent="2" shrinkToFit="1"/>
    </xf>
    <xf numFmtId="0" fontId="6" fillId="0" borderId="30" xfId="74" applyFont="1" applyFill="1" applyBorder="1" applyAlignment="1">
      <alignment horizontal="distributed" vertical="center" indent="2" shrinkToFit="1"/>
    </xf>
    <xf numFmtId="0" fontId="6" fillId="0" borderId="0" xfId="74" applyFont="1" applyBorder="1" applyAlignment="1">
      <alignment horizontal="distributed" vertical="center" shrinkToFit="1"/>
    </xf>
    <xf numFmtId="0" fontId="6" fillId="0" borderId="43" xfId="74" applyFont="1" applyFill="1" applyBorder="1" applyAlignment="1">
      <alignment horizontal="left" vertical="center" indent="1" shrinkToFit="1"/>
    </xf>
    <xf numFmtId="0" fontId="6" fillId="0" borderId="40" xfId="74" applyFont="1" applyFill="1" applyBorder="1" applyAlignment="1">
      <alignment horizontal="left" vertical="center" indent="1" shrinkToFit="1"/>
    </xf>
    <xf numFmtId="0" fontId="6" fillId="0" borderId="39" xfId="74" applyFont="1" applyFill="1" applyBorder="1" applyAlignment="1">
      <alignment horizontal="left" vertical="center" indent="1" shrinkToFit="1"/>
    </xf>
    <xf numFmtId="0" fontId="6" fillId="0" borderId="41" xfId="74" applyFont="1" applyFill="1" applyBorder="1" applyAlignment="1">
      <alignment horizontal="left" vertical="center" indent="1" shrinkToFit="1"/>
    </xf>
    <xf numFmtId="0" fontId="6" fillId="0" borderId="3" xfId="74" applyFont="1" applyFill="1" applyBorder="1" applyAlignment="1">
      <alignment vertical="center" shrinkToFit="1"/>
    </xf>
    <xf numFmtId="0" fontId="6" fillId="0" borderId="30" xfId="74" applyFont="1" applyFill="1" applyBorder="1" applyAlignment="1">
      <alignment vertical="center" shrinkToFit="1"/>
    </xf>
    <xf numFmtId="0" fontId="6" fillId="0" borderId="0" xfId="74" applyFont="1" applyBorder="1" applyAlignment="1">
      <alignment horizontal="center" vertical="center" shrinkToFit="1"/>
    </xf>
    <xf numFmtId="0" fontId="6" fillId="0" borderId="42" xfId="74" applyFont="1" applyFill="1" applyBorder="1" applyAlignment="1">
      <alignment vertical="center" shrinkToFit="1"/>
    </xf>
    <xf numFmtId="0" fontId="6" fillId="0" borderId="40" xfId="74" applyFont="1" applyFill="1" applyBorder="1" applyAlignment="1">
      <alignment vertical="center" shrinkToFit="1"/>
    </xf>
    <xf numFmtId="0" fontId="6" fillId="0" borderId="80" xfId="74" applyFont="1" applyBorder="1" applyAlignment="1">
      <alignment horizontal="center" vertical="center" textRotation="255"/>
    </xf>
    <xf numFmtId="0" fontId="6" fillId="0" borderId="81" xfId="0" applyFont="1" applyBorder="1" applyAlignment="1">
      <alignment horizontal="center" vertical="center" textRotation="255"/>
    </xf>
    <xf numFmtId="0" fontId="6" fillId="0" borderId="82" xfId="0" applyFont="1" applyBorder="1" applyAlignment="1">
      <alignment horizontal="center" vertical="center" textRotation="255"/>
    </xf>
    <xf numFmtId="0" fontId="6" fillId="0" borderId="42" xfId="74" applyFont="1" applyBorder="1" applyAlignment="1">
      <alignment horizontal="center" vertical="center" shrinkToFit="1"/>
    </xf>
    <xf numFmtId="0" fontId="6" fillId="0" borderId="3" xfId="74" applyFont="1" applyBorder="1" applyAlignment="1">
      <alignment horizontal="center" vertical="center" shrinkToFit="1"/>
    </xf>
    <xf numFmtId="0" fontId="6" fillId="0" borderId="2" xfId="74" applyFont="1" applyBorder="1" applyAlignment="1">
      <alignment horizontal="center" vertical="center" shrinkToFit="1"/>
    </xf>
    <xf numFmtId="0" fontId="6" fillId="0" borderId="43" xfId="74" applyFont="1" applyBorder="1" applyAlignment="1">
      <alignment horizontal="right" vertical="center"/>
    </xf>
    <xf numFmtId="0" fontId="6" fillId="0" borderId="40" xfId="74" applyFont="1" applyBorder="1" applyAlignment="1">
      <alignment horizontal="right" vertical="center"/>
    </xf>
    <xf numFmtId="0" fontId="85" fillId="0" borderId="0" xfId="74" applyFont="1" applyBorder="1" applyAlignment="1">
      <alignment horizontal="center" vertical="center"/>
    </xf>
    <xf numFmtId="0" fontId="6" fillId="0" borderId="4" xfId="74" applyFont="1" applyBorder="1" applyAlignment="1">
      <alignment horizontal="distributed" vertical="center" indent="1" shrinkToFit="1"/>
    </xf>
    <xf numFmtId="0" fontId="6" fillId="0" borderId="43" xfId="74" applyFont="1" applyBorder="1" applyAlignment="1">
      <alignment horizontal="left" vertical="center"/>
    </xf>
    <xf numFmtId="0" fontId="6" fillId="0" borderId="42" xfId="74" applyFont="1" applyBorder="1" applyAlignment="1">
      <alignment horizontal="left" vertical="center"/>
    </xf>
    <xf numFmtId="0" fontId="6" fillId="0" borderId="40" xfId="74" applyFont="1" applyBorder="1" applyAlignment="1">
      <alignment horizontal="left" vertical="center"/>
    </xf>
    <xf numFmtId="0" fontId="6" fillId="0" borderId="29" xfId="74" applyFont="1" applyBorder="1" applyAlignment="1">
      <alignment horizontal="left" vertical="center"/>
    </xf>
    <xf numFmtId="0" fontId="6" fillId="0" borderId="3" xfId="74" applyFont="1" applyBorder="1" applyAlignment="1">
      <alignment horizontal="left" vertical="center"/>
    </xf>
    <xf numFmtId="0" fontId="6" fillId="0" borderId="30" xfId="74" applyFont="1" applyBorder="1" applyAlignment="1">
      <alignment horizontal="left" vertical="center"/>
    </xf>
    <xf numFmtId="0" fontId="6" fillId="0" borderId="44" xfId="74" applyFont="1" applyBorder="1" applyAlignment="1">
      <alignment horizontal="distributed" vertical="center"/>
    </xf>
    <xf numFmtId="0" fontId="6" fillId="0" borderId="34" xfId="74" applyFont="1" applyBorder="1" applyAlignment="1">
      <alignment horizontal="distributed" vertical="center"/>
    </xf>
    <xf numFmtId="0" fontId="6" fillId="0" borderId="43" xfId="74" applyFont="1" applyBorder="1" applyAlignment="1">
      <alignment horizontal="distributed" vertical="center"/>
    </xf>
    <xf numFmtId="0" fontId="6" fillId="0" borderId="40" xfId="0" applyFont="1" applyBorder="1" applyAlignment="1">
      <alignment horizontal="distributed" vertical="center"/>
    </xf>
    <xf numFmtId="0" fontId="6" fillId="0" borderId="29" xfId="74" applyFont="1" applyBorder="1" applyAlignment="1">
      <alignment horizontal="distributed" vertical="center"/>
    </xf>
    <xf numFmtId="0" fontId="6" fillId="0" borderId="30" xfId="0" applyFont="1" applyBorder="1" applyAlignment="1">
      <alignment horizontal="distributed" vertical="center"/>
    </xf>
    <xf numFmtId="0" fontId="6" fillId="0" borderId="12" xfId="74" applyFont="1" applyBorder="1" applyAlignment="1">
      <alignment horizontal="left" vertical="center"/>
    </xf>
    <xf numFmtId="0" fontId="6" fillId="0" borderId="2" xfId="74" applyFont="1" applyBorder="1" applyAlignment="1">
      <alignment horizontal="left" vertical="center"/>
    </xf>
    <xf numFmtId="0" fontId="6" fillId="0" borderId="5" xfId="74" applyFont="1" applyBorder="1" applyAlignment="1">
      <alignment horizontal="left" vertical="center"/>
    </xf>
    <xf numFmtId="190" fontId="6" fillId="0" borderId="43" xfId="74" applyNumberFormat="1" applyFont="1" applyBorder="1" applyAlignment="1">
      <alignment horizontal="right" vertical="center" shrinkToFit="1"/>
    </xf>
    <xf numFmtId="190" fontId="6" fillId="0" borderId="42" xfId="74" applyNumberFormat="1" applyFont="1" applyBorder="1" applyAlignment="1">
      <alignment horizontal="right" vertical="center" shrinkToFit="1"/>
    </xf>
    <xf numFmtId="190" fontId="6" fillId="0" borderId="40" xfId="74" applyNumberFormat="1" applyFont="1" applyBorder="1" applyAlignment="1">
      <alignment horizontal="right" vertical="center" shrinkToFit="1"/>
    </xf>
    <xf numFmtId="0" fontId="6" fillId="0" borderId="29" xfId="74" applyFont="1" applyBorder="1" applyAlignment="1">
      <alignment horizontal="right" vertical="center" indent="1" shrinkToFit="1"/>
    </xf>
    <xf numFmtId="0" fontId="6" fillId="0" borderId="3" xfId="74" applyFont="1" applyBorder="1" applyAlignment="1">
      <alignment horizontal="right" vertical="center" indent="1" shrinkToFit="1"/>
    </xf>
    <xf numFmtId="0" fontId="6" fillId="0" borderId="30" xfId="74" applyFont="1" applyBorder="1" applyAlignment="1">
      <alignment horizontal="right" vertical="center" indent="1" shrinkToFit="1"/>
    </xf>
    <xf numFmtId="176" fontId="6" fillId="0" borderId="42" xfId="74" applyNumberFormat="1" applyFont="1" applyBorder="1" applyAlignment="1">
      <alignment horizontal="center" vertical="center" shrinkToFit="1"/>
    </xf>
    <xf numFmtId="176" fontId="6" fillId="0" borderId="40" xfId="74" applyNumberFormat="1" applyFont="1" applyBorder="1" applyAlignment="1">
      <alignment horizontal="center" vertical="center" shrinkToFit="1"/>
    </xf>
    <xf numFmtId="176" fontId="6" fillId="0" borderId="3" xfId="74" applyNumberFormat="1" applyFont="1" applyBorder="1" applyAlignment="1">
      <alignment horizontal="center" vertical="center" shrinkToFit="1"/>
    </xf>
    <xf numFmtId="176" fontId="6" fillId="0" borderId="30" xfId="74" applyNumberFormat="1" applyFont="1" applyBorder="1" applyAlignment="1">
      <alignment horizontal="center" vertical="center" shrinkToFit="1"/>
    </xf>
    <xf numFmtId="176" fontId="6" fillId="0" borderId="12" xfId="74" applyNumberFormat="1" applyFont="1" applyBorder="1" applyAlignment="1">
      <alignment horizontal="center" vertical="center" shrinkToFit="1"/>
    </xf>
    <xf numFmtId="176" fontId="6" fillId="0" borderId="2" xfId="74" applyNumberFormat="1" applyFont="1" applyBorder="1" applyAlignment="1">
      <alignment horizontal="center" vertical="center" shrinkToFit="1"/>
    </xf>
    <xf numFmtId="176" fontId="6" fillId="0" borderId="5" xfId="74" applyNumberFormat="1" applyFont="1" applyBorder="1" applyAlignment="1">
      <alignment horizontal="center" vertical="center" shrinkToFit="1"/>
    </xf>
    <xf numFmtId="0" fontId="1" fillId="0" borderId="0" xfId="74" applyFont="1" applyAlignment="1">
      <alignment vertical="center" shrinkToFit="1"/>
    </xf>
    <xf numFmtId="0" fontId="6" fillId="0" borderId="14" xfId="74" applyFont="1" applyBorder="1" applyAlignment="1">
      <alignment horizontal="center" vertical="center" shrinkToFit="1"/>
    </xf>
    <xf numFmtId="0" fontId="6" fillId="0" borderId="77" xfId="74" applyFont="1" applyBorder="1" applyAlignment="1">
      <alignment horizontal="center" vertical="center" shrinkToFit="1"/>
    </xf>
    <xf numFmtId="0" fontId="6" fillId="0" borderId="13" xfId="74" applyFont="1" applyBorder="1" applyAlignment="1">
      <alignment horizontal="center" vertical="center" shrinkToFit="1"/>
    </xf>
    <xf numFmtId="0" fontId="6" fillId="0" borderId="19" xfId="74" applyFont="1" applyBorder="1" applyAlignment="1">
      <alignment horizontal="center" vertical="center" shrinkToFit="1"/>
    </xf>
    <xf numFmtId="0" fontId="6" fillId="0" borderId="68" xfId="74" applyFont="1" applyBorder="1" applyAlignment="1">
      <alignment horizontal="center" vertical="center" shrinkToFit="1"/>
    </xf>
    <xf numFmtId="0" fontId="6" fillId="0" borderId="18" xfId="74" applyFont="1" applyBorder="1" applyAlignment="1">
      <alignment horizontal="center" vertical="center" shrinkToFit="1"/>
    </xf>
    <xf numFmtId="182" fontId="6" fillId="0" borderId="79" xfId="74" applyNumberFormat="1" applyFont="1" applyBorder="1" applyAlignment="1">
      <alignment horizontal="left" vertical="center" indent="1"/>
    </xf>
    <xf numFmtId="182" fontId="6" fillId="0" borderId="2" xfId="74" applyNumberFormat="1" applyFont="1" applyBorder="1" applyAlignment="1">
      <alignment horizontal="left" vertical="center" indent="1"/>
    </xf>
    <xf numFmtId="182" fontId="6" fillId="0" borderId="5" xfId="74" applyNumberFormat="1" applyFont="1" applyBorder="1" applyAlignment="1">
      <alignment horizontal="left" vertical="center" indent="1"/>
    </xf>
    <xf numFmtId="0" fontId="1" fillId="0" borderId="12" xfId="0" applyFont="1" applyBorder="1" applyAlignment="1">
      <alignment horizontal="distributed" vertical="center" indent="1"/>
    </xf>
    <xf numFmtId="0" fontId="6" fillId="0" borderId="120" xfId="74" applyFont="1" applyBorder="1" applyAlignment="1">
      <alignment horizontal="left" vertical="center" wrapText="1"/>
    </xf>
    <xf numFmtId="0" fontId="6" fillId="0" borderId="42" xfId="74" applyFont="1" applyBorder="1" applyAlignment="1">
      <alignment horizontal="left" vertical="center" wrapText="1"/>
    </xf>
    <xf numFmtId="0" fontId="6" fillId="0" borderId="40" xfId="74" applyFont="1" applyBorder="1" applyAlignment="1">
      <alignment horizontal="left" vertical="center" wrapText="1"/>
    </xf>
    <xf numFmtId="0" fontId="6" fillId="0" borderId="117" xfId="74" applyFont="1" applyBorder="1" applyAlignment="1">
      <alignment horizontal="left" vertical="center" wrapText="1"/>
    </xf>
    <xf numFmtId="0" fontId="6" fillId="0" borderId="3" xfId="74" applyFont="1" applyBorder="1" applyAlignment="1">
      <alignment horizontal="left" vertical="center" wrapText="1"/>
    </xf>
    <xf numFmtId="0" fontId="6" fillId="0" borderId="30" xfId="74" applyFont="1" applyBorder="1" applyAlignment="1">
      <alignment horizontal="left" vertical="center" wrapText="1"/>
    </xf>
    <xf numFmtId="0" fontId="6" fillId="0" borderId="40" xfId="0" applyFont="1" applyBorder="1" applyAlignment="1">
      <alignment horizontal="left" vertical="center"/>
    </xf>
    <xf numFmtId="0" fontId="6" fillId="0" borderId="30" xfId="0" applyFont="1" applyBorder="1" applyAlignment="1">
      <alignment horizontal="left" vertical="center"/>
    </xf>
    <xf numFmtId="0" fontId="6" fillId="0" borderId="79" xfId="74" applyFont="1" applyBorder="1" applyAlignment="1">
      <alignment horizontal="left" vertical="center"/>
    </xf>
    <xf numFmtId="0" fontId="1" fillId="0" borderId="0" xfId="74" applyFont="1" applyAlignment="1">
      <alignment horizontal="right" vertical="center" indent="1"/>
    </xf>
    <xf numFmtId="0" fontId="6" fillId="0" borderId="12" xfId="74" applyFont="1" applyBorder="1" applyAlignment="1">
      <alignment horizontal="distributed" vertical="center"/>
    </xf>
    <xf numFmtId="0" fontId="6" fillId="0" borderId="2" xfId="74" applyFont="1" applyBorder="1" applyAlignment="1">
      <alignment horizontal="distributed" vertical="center"/>
    </xf>
    <xf numFmtId="0" fontId="6" fillId="0" borderId="116" xfId="74" applyFont="1" applyBorder="1" applyAlignment="1">
      <alignment horizontal="distributed" vertical="center"/>
    </xf>
    <xf numFmtId="0" fontId="6" fillId="0" borderId="22" xfId="74" applyFont="1" applyBorder="1" applyAlignment="1">
      <alignment horizontal="center" vertical="center" shrinkToFit="1"/>
    </xf>
    <xf numFmtId="0" fontId="6" fillId="0" borderId="85" xfId="74" applyFont="1" applyBorder="1" applyAlignment="1">
      <alignment horizontal="center" vertical="center" shrinkToFit="1"/>
    </xf>
    <xf numFmtId="0" fontId="6" fillId="0" borderId="21" xfId="74" applyFont="1" applyBorder="1" applyAlignment="1">
      <alignment horizontal="center" vertical="center" shrinkToFit="1"/>
    </xf>
    <xf numFmtId="0" fontId="6" fillId="0" borderId="42" xfId="74" applyFont="1" applyFill="1" applyBorder="1" applyAlignment="1">
      <alignment horizontal="distributed" vertical="center" indent="1" shrinkToFit="1"/>
    </xf>
    <xf numFmtId="0" fontId="6" fillId="0" borderId="40" xfId="74" applyFont="1" applyFill="1" applyBorder="1" applyAlignment="1">
      <alignment horizontal="distributed" vertical="center" indent="1" shrinkToFit="1"/>
    </xf>
    <xf numFmtId="0" fontId="6" fillId="0" borderId="3" xfId="74" applyFont="1" applyFill="1" applyBorder="1" applyAlignment="1">
      <alignment horizontal="distributed" vertical="center" indent="1" shrinkToFit="1"/>
    </xf>
    <xf numFmtId="0" fontId="6" fillId="0" borderId="30" xfId="74" applyFont="1" applyFill="1" applyBorder="1" applyAlignment="1">
      <alignment horizontal="distributed" vertical="center" indent="1" shrinkToFit="1"/>
    </xf>
    <xf numFmtId="0" fontId="6" fillId="0" borderId="42" xfId="74" applyFont="1" applyBorder="1" applyAlignment="1">
      <alignment horizontal="distributed" vertical="center"/>
    </xf>
    <xf numFmtId="0" fontId="6" fillId="0" borderId="118" xfId="74" applyFont="1" applyBorder="1" applyAlignment="1">
      <alignment horizontal="distributed" vertical="center"/>
    </xf>
    <xf numFmtId="0" fontId="6" fillId="0" borderId="3" xfId="74" applyFont="1" applyBorder="1" applyAlignment="1">
      <alignment horizontal="distributed" vertical="center"/>
    </xf>
    <xf numFmtId="0" fontId="6" fillId="0" borderId="119" xfId="74" applyFont="1" applyBorder="1" applyAlignment="1">
      <alignment horizontal="distributed" vertical="center"/>
    </xf>
    <xf numFmtId="0" fontId="6" fillId="0" borderId="0" xfId="74" applyFont="1" applyFill="1" applyBorder="1" applyAlignment="1">
      <alignment vertical="center" shrinkToFit="1"/>
    </xf>
    <xf numFmtId="0" fontId="6" fillId="0" borderId="41" xfId="74" applyFont="1" applyFill="1" applyBorder="1" applyAlignment="1">
      <alignment vertical="center" shrinkToFit="1"/>
    </xf>
    <xf numFmtId="0" fontId="1" fillId="0" borderId="152" xfId="81" applyFont="1" applyFill="1" applyBorder="1" applyAlignment="1">
      <alignment horizontal="center" vertical="center"/>
    </xf>
    <xf numFmtId="0" fontId="1" fillId="0" borderId="2" xfId="81" applyFont="1" applyFill="1" applyBorder="1" applyAlignment="1">
      <alignment horizontal="center" vertical="center"/>
    </xf>
    <xf numFmtId="0" fontId="1" fillId="0" borderId="98" xfId="81" applyFont="1" applyFill="1" applyBorder="1" applyAlignment="1">
      <alignment horizontal="center" vertical="center"/>
    </xf>
    <xf numFmtId="0" fontId="114" fillId="0" borderId="0" xfId="81" applyFont="1" applyFill="1" applyAlignment="1">
      <alignment horizontal="center" vertical="center"/>
    </xf>
    <xf numFmtId="0" fontId="1" fillId="0" borderId="154" xfId="81" applyFont="1" applyFill="1" applyBorder="1" applyAlignment="1">
      <alignment horizontal="center" vertical="center"/>
    </xf>
    <xf numFmtId="0" fontId="1" fillId="0" borderId="103" xfId="81" applyFont="1" applyFill="1" applyBorder="1" applyAlignment="1">
      <alignment horizontal="center" vertical="center"/>
    </xf>
    <xf numFmtId="0" fontId="1" fillId="0" borderId="105" xfId="81" applyFont="1" applyFill="1" applyBorder="1" applyAlignment="1">
      <alignment horizontal="center" vertical="center"/>
    </xf>
    <xf numFmtId="0" fontId="1" fillId="0" borderId="154" xfId="81" applyFont="1" applyFill="1" applyBorder="1" applyAlignment="1">
      <alignment vertical="center"/>
    </xf>
    <xf numFmtId="0" fontId="1" fillId="0" borderId="103" xfId="81" applyFont="1" applyFill="1" applyBorder="1" applyAlignment="1">
      <alignment vertical="center"/>
    </xf>
    <xf numFmtId="0" fontId="1" fillId="0" borderId="103" xfId="81" applyFont="1" applyFill="1" applyBorder="1">
      <alignment vertical="center"/>
    </xf>
    <xf numFmtId="0" fontId="1" fillId="0" borderId="104" xfId="81" applyFont="1" applyFill="1" applyBorder="1">
      <alignment vertical="center"/>
    </xf>
    <xf numFmtId="0" fontId="1" fillId="0" borderId="102" xfId="81" applyFont="1" applyFill="1" applyBorder="1" applyAlignment="1">
      <alignment horizontal="center" vertical="center"/>
    </xf>
    <xf numFmtId="0" fontId="1" fillId="0" borderId="104" xfId="81" applyFont="1" applyFill="1" applyBorder="1" applyAlignment="1">
      <alignment horizontal="center" vertical="center"/>
    </xf>
    <xf numFmtId="176" fontId="1" fillId="0" borderId="102" xfId="81" applyNumberFormat="1" applyFont="1" applyFill="1" applyBorder="1" applyAlignment="1">
      <alignment horizontal="center" vertical="center"/>
    </xf>
    <xf numFmtId="176" fontId="1" fillId="0" borderId="103" xfId="81" applyNumberFormat="1" applyFont="1" applyFill="1" applyBorder="1" applyAlignment="1">
      <alignment horizontal="center" vertical="center"/>
    </xf>
    <xf numFmtId="176" fontId="1" fillId="0" borderId="105" xfId="81" applyNumberFormat="1" applyFont="1" applyFill="1" applyBorder="1" applyAlignment="1">
      <alignment horizontal="center" vertical="center"/>
    </xf>
    <xf numFmtId="0" fontId="1" fillId="0" borderId="163" xfId="81" applyFont="1" applyFill="1" applyBorder="1" applyAlignment="1">
      <alignment horizontal="center" vertical="center"/>
    </xf>
    <xf numFmtId="0" fontId="1" fillId="0" borderId="42" xfId="81" applyFont="1" applyFill="1" applyBorder="1" applyAlignment="1">
      <alignment horizontal="center" vertical="center"/>
    </xf>
    <xf numFmtId="0" fontId="1" fillId="0" borderId="106" xfId="81" applyFont="1" applyFill="1" applyBorder="1" applyAlignment="1">
      <alignment horizontal="center" vertical="center"/>
    </xf>
    <xf numFmtId="0" fontId="1" fillId="0" borderId="149" xfId="81" applyFont="1" applyFill="1" applyBorder="1" applyAlignment="1">
      <alignment vertical="center" wrapText="1"/>
    </xf>
    <xf numFmtId="0" fontId="1" fillId="0" borderId="113" xfId="81" applyFont="1" applyFill="1" applyBorder="1" applyAlignment="1">
      <alignment vertical="center" wrapText="1"/>
    </xf>
    <xf numFmtId="0" fontId="1" fillId="0" borderId="115" xfId="81" applyFont="1" applyFill="1" applyBorder="1" applyAlignment="1">
      <alignment vertical="center" wrapText="1"/>
    </xf>
    <xf numFmtId="0" fontId="1" fillId="0" borderId="64" xfId="81" applyFont="1" applyFill="1" applyBorder="1" applyAlignment="1">
      <alignment horizontal="center" vertical="center"/>
    </xf>
    <xf numFmtId="0" fontId="1" fillId="0" borderId="64" xfId="81" applyFont="1" applyFill="1" applyBorder="1" applyAlignment="1">
      <alignment horizontal="left" vertical="center"/>
    </xf>
    <xf numFmtId="0" fontId="75" fillId="0" borderId="0" xfId="81" applyFont="1" applyFill="1" applyBorder="1" applyAlignment="1">
      <alignment horizontal="left" vertical="top" wrapText="1"/>
    </xf>
    <xf numFmtId="0" fontId="1" fillId="0" borderId="0" xfId="81" applyFont="1" applyFill="1" applyBorder="1" applyAlignment="1">
      <alignment horizontal="center" vertical="center"/>
    </xf>
    <xf numFmtId="0" fontId="1" fillId="0" borderId="71" xfId="81" applyFont="1" applyFill="1" applyBorder="1" applyAlignment="1">
      <alignment horizontal="center" vertical="center"/>
    </xf>
    <xf numFmtId="0" fontId="1" fillId="0" borderId="163" xfId="81" applyFont="1" applyFill="1" applyBorder="1" applyAlignment="1">
      <alignment vertical="center"/>
    </xf>
    <xf numFmtId="0" fontId="1" fillId="0" borderId="42" xfId="81" applyFont="1" applyFill="1" applyBorder="1" applyAlignment="1">
      <alignment vertical="center"/>
    </xf>
    <xf numFmtId="0" fontId="1" fillId="0" borderId="106" xfId="81" applyFont="1" applyFill="1" applyBorder="1" applyAlignment="1">
      <alignment vertical="center"/>
    </xf>
    <xf numFmtId="0" fontId="1" fillId="0" borderId="0" xfId="81" applyFont="1" applyFill="1" applyBorder="1" applyAlignment="1">
      <alignment vertical="center"/>
    </xf>
    <xf numFmtId="0" fontId="1" fillId="0" borderId="61" xfId="81" applyFont="1" applyFill="1" applyBorder="1" applyAlignment="1">
      <alignment horizontal="center" vertical="center" textRotation="255"/>
    </xf>
    <xf numFmtId="0" fontId="1" fillId="0" borderId="0" xfId="81" applyFont="1" applyFill="1" applyBorder="1" applyAlignment="1">
      <alignment vertical="top" wrapText="1"/>
    </xf>
    <xf numFmtId="0" fontId="1" fillId="0" borderId="3" xfId="81" applyFont="1" applyFill="1" applyBorder="1" applyAlignment="1">
      <alignment horizontal="center" vertical="center"/>
    </xf>
    <xf numFmtId="176" fontId="1" fillId="0" borderId="3" xfId="81" applyNumberFormat="1" applyFont="1" applyFill="1" applyBorder="1" applyAlignment="1">
      <alignment horizontal="center" vertical="center"/>
    </xf>
    <xf numFmtId="0" fontId="1" fillId="0" borderId="162" xfId="81" applyFont="1" applyFill="1" applyBorder="1" applyAlignment="1">
      <alignment horizontal="center" vertical="center" textRotation="255"/>
    </xf>
    <xf numFmtId="0" fontId="1" fillId="0" borderId="158" xfId="81" applyFont="1" applyFill="1" applyBorder="1" applyAlignment="1">
      <alignment horizontal="center" vertical="center" textRotation="255"/>
    </xf>
    <xf numFmtId="0" fontId="1" fillId="0" borderId="160" xfId="81" applyFont="1" applyFill="1" applyBorder="1" applyAlignment="1">
      <alignment horizontal="center" vertical="center" textRotation="255"/>
    </xf>
    <xf numFmtId="0" fontId="1" fillId="0" borderId="71" xfId="81" applyFont="1" applyFill="1" applyBorder="1" applyAlignment="1">
      <alignment horizontal="left" vertical="center"/>
    </xf>
    <xf numFmtId="0" fontId="1" fillId="0" borderId="0" xfId="81" applyFont="1" applyFill="1" applyBorder="1" applyAlignment="1">
      <alignment horizontal="left" vertical="center"/>
    </xf>
    <xf numFmtId="176" fontId="1" fillId="0" borderId="64" xfId="81" applyNumberFormat="1" applyFont="1" applyFill="1" applyBorder="1" applyAlignment="1">
      <alignment horizontal="center" vertical="center"/>
    </xf>
    <xf numFmtId="0" fontId="1" fillId="0" borderId="42" xfId="81" applyFont="1" applyFill="1" applyBorder="1" applyAlignment="1">
      <alignment horizontal="center" vertical="center" wrapText="1"/>
    </xf>
    <xf numFmtId="0" fontId="1" fillId="0" borderId="159" xfId="81" applyFont="1" applyFill="1" applyBorder="1" applyAlignment="1">
      <alignment horizontal="center" vertical="center" textRotation="255"/>
    </xf>
    <xf numFmtId="0" fontId="1" fillId="0" borderId="157" xfId="81" applyFont="1" applyFill="1" applyBorder="1" applyAlignment="1">
      <alignment horizontal="center" vertical="center" textRotation="255"/>
    </xf>
    <xf numFmtId="0" fontId="1" fillId="0" borderId="42" xfId="81" applyFont="1" applyFill="1" applyBorder="1" applyAlignment="1">
      <alignment vertical="center" wrapText="1"/>
    </xf>
    <xf numFmtId="0" fontId="1" fillId="0" borderId="12" xfId="81" applyFont="1" applyFill="1" applyBorder="1" applyAlignment="1">
      <alignment horizontal="center" vertical="center"/>
    </xf>
    <xf numFmtId="0" fontId="1" fillId="0" borderId="112" xfId="81" applyFont="1" applyFill="1" applyBorder="1" applyAlignment="1">
      <alignment horizontal="center" vertical="center"/>
    </xf>
    <xf numFmtId="0" fontId="1" fillId="0" borderId="113" xfId="81" applyFont="1" applyFill="1" applyBorder="1" applyAlignment="1">
      <alignment horizontal="center" vertical="center"/>
    </xf>
    <xf numFmtId="0" fontId="1" fillId="0" borderId="115" xfId="81" applyFont="1" applyFill="1" applyBorder="1" applyAlignment="1">
      <alignment horizontal="center" vertical="center"/>
    </xf>
    <xf numFmtId="0" fontId="1" fillId="0" borderId="156" xfId="81" applyFont="1" applyFill="1" applyBorder="1" applyAlignment="1">
      <alignment horizontal="center" vertical="center" wrapText="1"/>
    </xf>
    <xf numFmtId="0" fontId="1" fillId="0" borderId="155" xfId="81" applyFont="1" applyFill="1" applyBorder="1" applyAlignment="1">
      <alignment horizontal="center" vertical="center"/>
    </xf>
    <xf numFmtId="0" fontId="1" fillId="0" borderId="153" xfId="81" applyFont="1" applyFill="1" applyBorder="1" applyAlignment="1">
      <alignment horizontal="center" vertical="center"/>
    </xf>
    <xf numFmtId="0" fontId="1" fillId="0" borderId="4" xfId="81" applyFont="1" applyFill="1" applyBorder="1" applyAlignment="1">
      <alignment horizontal="center" vertical="center"/>
    </xf>
    <xf numFmtId="0" fontId="1" fillId="0" borderId="155" xfId="81" applyFont="1" applyFill="1" applyBorder="1" applyAlignment="1">
      <alignment horizontal="center" vertical="center" wrapText="1"/>
    </xf>
    <xf numFmtId="0" fontId="1" fillId="0" borderId="102" xfId="81" applyFont="1" applyFill="1" applyBorder="1" applyAlignment="1">
      <alignment horizontal="center" vertical="center" wrapText="1"/>
    </xf>
    <xf numFmtId="0" fontId="1" fillId="0" borderId="0" xfId="81" applyFont="1" applyFill="1" applyBorder="1" applyAlignment="1">
      <alignment horizontal="center" vertical="center" wrapText="1"/>
    </xf>
    <xf numFmtId="0" fontId="74" fillId="0" borderId="0" xfId="81" applyFont="1" applyFill="1" applyBorder="1" applyAlignment="1">
      <alignment horizontal="center" vertical="center"/>
    </xf>
    <xf numFmtId="0" fontId="1" fillId="0" borderId="154" xfId="81" applyFont="1" applyFill="1" applyBorder="1" applyAlignment="1">
      <alignment horizontal="center" vertical="center" wrapText="1"/>
    </xf>
    <xf numFmtId="0" fontId="1" fillId="0" borderId="5" xfId="81" applyFont="1" applyFill="1" applyBorder="1" applyAlignment="1">
      <alignment horizontal="center" vertical="center"/>
    </xf>
    <xf numFmtId="0" fontId="1" fillId="0" borderId="151" xfId="81" applyFont="1" applyFill="1" applyBorder="1" applyAlignment="1">
      <alignment horizontal="center" vertical="center"/>
    </xf>
    <xf numFmtId="0" fontId="1" fillId="0" borderId="150" xfId="81" applyFont="1" applyFill="1" applyBorder="1" applyAlignment="1">
      <alignment horizontal="center" vertical="center"/>
    </xf>
    <xf numFmtId="0" fontId="1" fillId="0" borderId="149" xfId="81" applyFont="1" applyFill="1" applyBorder="1" applyAlignment="1">
      <alignment horizontal="center" vertical="center"/>
    </xf>
    <xf numFmtId="0" fontId="1" fillId="0" borderId="114" xfId="81" applyFont="1" applyFill="1" applyBorder="1" applyAlignment="1">
      <alignment horizontal="center" vertical="center"/>
    </xf>
    <xf numFmtId="0" fontId="1" fillId="0" borderId="12" xfId="67" applyFont="1" applyFill="1" applyBorder="1" applyAlignment="1">
      <alignment horizontal="center"/>
    </xf>
    <xf numFmtId="0" fontId="1" fillId="0" borderId="2" xfId="67" applyFont="1" applyFill="1" applyBorder="1" applyAlignment="1">
      <alignment horizontal="center"/>
    </xf>
    <xf numFmtId="0" fontId="1" fillId="0" borderId="5" xfId="67" applyFont="1" applyFill="1" applyBorder="1" applyAlignment="1">
      <alignment horizontal="center"/>
    </xf>
    <xf numFmtId="0" fontId="6" fillId="0" borderId="4" xfId="0" applyFont="1" applyBorder="1" applyAlignment="1">
      <alignment horizontal="left" vertical="center" shrinkToFit="1"/>
    </xf>
    <xf numFmtId="0" fontId="6" fillId="0" borderId="12" xfId="0" applyFont="1" applyBorder="1" applyAlignment="1">
      <alignment horizontal="left" vertical="center" shrinkToFit="1"/>
    </xf>
    <xf numFmtId="0" fontId="6" fillId="0" borderId="2" xfId="0" applyFont="1" applyBorder="1" applyAlignment="1">
      <alignment horizontal="left" vertical="center" shrinkToFit="1"/>
    </xf>
    <xf numFmtId="0" fontId="6" fillId="0" borderId="5" xfId="0" applyFont="1" applyBorder="1" applyAlignment="1">
      <alignment horizontal="left" vertical="center" shrinkToFit="1"/>
    </xf>
    <xf numFmtId="0" fontId="6" fillId="0" borderId="12" xfId="0" applyFont="1" applyBorder="1" applyAlignment="1">
      <alignment horizontal="center" vertical="center"/>
    </xf>
    <xf numFmtId="0" fontId="6" fillId="0" borderId="2" xfId="0" applyFont="1" applyBorder="1" applyAlignment="1">
      <alignment horizontal="center" vertical="center"/>
    </xf>
    <xf numFmtId="0" fontId="6" fillId="0" borderId="5" xfId="0" applyFont="1" applyBorder="1" applyAlignment="1">
      <alignment horizontal="center" vertical="center"/>
    </xf>
    <xf numFmtId="189" fontId="75" fillId="37" borderId="0" xfId="0" applyNumberFormat="1" applyFont="1" applyFill="1" applyBorder="1" applyAlignment="1">
      <alignment horizontal="distributed" vertical="center"/>
    </xf>
    <xf numFmtId="0" fontId="75" fillId="0" borderId="0" xfId="0" applyFont="1" applyBorder="1" applyAlignment="1">
      <alignment horizontal="center" vertical="center"/>
    </xf>
    <xf numFmtId="0" fontId="106" fillId="0" borderId="0" xfId="81" applyFont="1" applyFill="1" applyAlignment="1">
      <alignment horizontal="center" vertical="center"/>
    </xf>
    <xf numFmtId="0" fontId="1" fillId="0" borderId="89" xfId="81" applyFont="1" applyFill="1" applyBorder="1" applyAlignment="1">
      <alignment horizontal="center" vertical="center"/>
    </xf>
    <xf numFmtId="0" fontId="1" fillId="0" borderId="89" xfId="81" applyFont="1" applyFill="1" applyBorder="1" applyAlignment="1">
      <alignment vertical="center" wrapText="1"/>
    </xf>
    <xf numFmtId="176" fontId="1" fillId="0" borderId="146" xfId="81" applyNumberFormat="1" applyFont="1" applyFill="1" applyBorder="1" applyAlignment="1">
      <alignment horizontal="center" vertical="center"/>
    </xf>
    <xf numFmtId="176" fontId="1" fillId="0" borderId="68" xfId="81" applyNumberFormat="1" applyFont="1" applyFill="1" applyBorder="1" applyAlignment="1">
      <alignment horizontal="center" vertical="center"/>
    </xf>
    <xf numFmtId="176" fontId="1" fillId="0" borderId="145" xfId="81" applyNumberFormat="1" applyFont="1" applyFill="1" applyBorder="1" applyAlignment="1">
      <alignment horizontal="center" vertical="center"/>
    </xf>
    <xf numFmtId="0" fontId="1" fillId="0" borderId="89" xfId="81" applyFont="1" applyFill="1" applyBorder="1" applyAlignment="1">
      <alignment vertical="center"/>
    </xf>
    <xf numFmtId="0" fontId="1" fillId="0" borderId="68" xfId="81" applyFont="1" applyFill="1" applyBorder="1" applyAlignment="1">
      <alignment vertical="center"/>
    </xf>
    <xf numFmtId="0" fontId="1" fillId="0" borderId="89" xfId="81" applyFont="1" applyFill="1" applyBorder="1" applyAlignment="1">
      <alignment horizontal="center" vertical="center" wrapText="1"/>
    </xf>
    <xf numFmtId="0" fontId="1" fillId="0" borderId="146" xfId="81" applyFont="1" applyFill="1" applyBorder="1" applyAlignment="1">
      <alignment horizontal="center" vertical="center" wrapText="1"/>
    </xf>
    <xf numFmtId="0" fontId="1" fillId="0" borderId="68" xfId="81" applyFont="1" applyFill="1" applyBorder="1" applyAlignment="1">
      <alignment horizontal="center" vertical="center"/>
    </xf>
    <xf numFmtId="0" fontId="1" fillId="0" borderId="145" xfId="81" applyFont="1" applyFill="1" applyBorder="1" applyAlignment="1">
      <alignment horizontal="center" vertical="center"/>
    </xf>
    <xf numFmtId="0" fontId="1" fillId="0" borderId="146" xfId="81" applyFont="1" applyFill="1" applyBorder="1" applyAlignment="1">
      <alignment horizontal="center" vertical="center"/>
    </xf>
    <xf numFmtId="0" fontId="1" fillId="0" borderId="122" xfId="81" applyFont="1" applyFill="1" applyBorder="1" applyAlignment="1">
      <alignment vertical="top" wrapText="1"/>
    </xf>
    <xf numFmtId="0" fontId="1" fillId="0" borderId="138" xfId="81" applyFont="1" applyFill="1" applyBorder="1" applyAlignment="1">
      <alignment vertical="top" wrapText="1"/>
    </xf>
    <xf numFmtId="0" fontId="1" fillId="0" borderId="137" xfId="81" applyFont="1" applyFill="1" applyBorder="1" applyAlignment="1">
      <alignment vertical="top" wrapText="1"/>
    </xf>
    <xf numFmtId="0" fontId="1" fillId="0" borderId="77" xfId="81" applyFont="1" applyFill="1" applyBorder="1" applyAlignment="1">
      <alignment vertical="top" wrapText="1"/>
    </xf>
    <xf numFmtId="0" fontId="1" fillId="0" borderId="136" xfId="81" applyFont="1" applyFill="1" applyBorder="1" applyAlignment="1">
      <alignment vertical="top" wrapText="1"/>
    </xf>
    <xf numFmtId="0" fontId="91" fillId="0" borderId="9" xfId="74" applyFont="1" applyBorder="1" applyAlignment="1">
      <alignment horizontal="distributed" vertical="center" indent="1"/>
    </xf>
    <xf numFmtId="0" fontId="91" fillId="0" borderId="10" xfId="74" applyFont="1" applyBorder="1" applyAlignment="1">
      <alignment horizontal="distributed" vertical="center" indent="1"/>
    </xf>
    <xf numFmtId="0" fontId="91" fillId="0" borderId="11" xfId="74" applyFont="1" applyBorder="1" applyAlignment="1">
      <alignment horizontal="distributed" vertical="center" indent="1"/>
    </xf>
    <xf numFmtId="0" fontId="91" fillId="0" borderId="86" xfId="74" applyFont="1" applyBorder="1" applyAlignment="1">
      <alignment horizontal="distributed" vertical="center" indent="1"/>
    </xf>
    <xf numFmtId="0" fontId="91" fillId="0" borderId="87" xfId="74" applyFont="1" applyBorder="1" applyAlignment="1">
      <alignment horizontal="distributed" vertical="center" indent="1"/>
    </xf>
    <xf numFmtId="0" fontId="91" fillId="0" borderId="88" xfId="74" applyFont="1" applyBorder="1" applyAlignment="1">
      <alignment horizontal="distributed" vertical="center" indent="1"/>
    </xf>
    <xf numFmtId="0" fontId="84" fillId="0" borderId="0" xfId="74" applyFont="1" applyBorder="1" applyAlignment="1">
      <alignment horizontal="center" vertical="center"/>
    </xf>
    <xf numFmtId="0" fontId="84" fillId="0" borderId="3" xfId="74" applyFont="1" applyBorder="1" applyAlignment="1">
      <alignment horizontal="center" vertical="center"/>
    </xf>
    <xf numFmtId="0" fontId="91" fillId="0" borderId="4" xfId="74" applyFont="1" applyBorder="1" applyAlignment="1">
      <alignment horizontal="distributed" vertical="center" indent="1"/>
    </xf>
    <xf numFmtId="0" fontId="8" fillId="0" borderId="3" xfId="0" applyFont="1" applyBorder="1" applyAlignment="1">
      <alignment horizontal="left" vertical="center"/>
    </xf>
    <xf numFmtId="0" fontId="8" fillId="0" borderId="36" xfId="0" applyFont="1" applyBorder="1" applyAlignment="1">
      <alignment horizontal="distributed" vertical="center" indent="3"/>
    </xf>
    <xf numFmtId="0" fontId="8" fillId="0" borderId="37" xfId="0" applyFont="1" applyBorder="1" applyAlignment="1">
      <alignment horizontal="distributed" vertical="center" indent="3"/>
    </xf>
    <xf numFmtId="0" fontId="8" fillId="0" borderId="26" xfId="0" applyFont="1" applyBorder="1" applyAlignment="1">
      <alignment horizontal="distributed" vertical="center" indent="3"/>
    </xf>
    <xf numFmtId="0" fontId="8" fillId="0" borderId="27" xfId="0" applyFont="1" applyBorder="1" applyAlignment="1">
      <alignment horizontal="distributed" vertical="center" indent="3"/>
    </xf>
    <xf numFmtId="0" fontId="8" fillId="0" borderId="0" xfId="0" applyFont="1" applyAlignment="1">
      <alignment horizontal="left" vertical="center"/>
    </xf>
    <xf numFmtId="0" fontId="85" fillId="0" borderId="3" xfId="0" applyFont="1" applyBorder="1" applyAlignment="1">
      <alignment horizontal="center" vertical="center"/>
    </xf>
    <xf numFmtId="0" fontId="8" fillId="0" borderId="43" xfId="0" applyFont="1" applyBorder="1" applyAlignment="1">
      <alignment horizontal="center" vertical="center" shrinkToFit="1"/>
    </xf>
    <xf numFmtId="0" fontId="8" fillId="0" borderId="42" xfId="0" applyFont="1" applyBorder="1" applyAlignment="1">
      <alignment horizontal="center" vertical="center" shrinkToFit="1"/>
    </xf>
    <xf numFmtId="0" fontId="8" fillId="0" borderId="14" xfId="0" applyFont="1" applyBorder="1" applyAlignment="1">
      <alignment horizontal="center" vertical="center" shrinkToFit="1"/>
    </xf>
    <xf numFmtId="0" fontId="8" fillId="0" borderId="77" xfId="0" applyFont="1" applyBorder="1" applyAlignment="1">
      <alignment horizontal="center" vertical="center" shrinkToFit="1"/>
    </xf>
    <xf numFmtId="0" fontId="8" fillId="0" borderId="13" xfId="0" applyFont="1" applyBorder="1" applyAlignment="1">
      <alignment horizontal="center" vertical="center" shrinkToFit="1"/>
    </xf>
    <xf numFmtId="0" fontId="8" fillId="0" borderId="22" xfId="0" applyFont="1" applyBorder="1" applyAlignment="1">
      <alignment horizontal="center" vertical="center" shrinkToFit="1"/>
    </xf>
    <xf numFmtId="0" fontId="8" fillId="0" borderId="85" xfId="0" applyFont="1" applyBorder="1" applyAlignment="1">
      <alignment horizontal="center" vertical="center" shrinkToFit="1"/>
    </xf>
    <xf numFmtId="0" fontId="8" fillId="0" borderId="40" xfId="0" applyFont="1" applyBorder="1" applyAlignment="1">
      <alignment horizontal="center" vertical="center" shrinkToFit="1"/>
    </xf>
    <xf numFmtId="0" fontId="8" fillId="0" borderId="0" xfId="0" applyFont="1" applyBorder="1" applyAlignment="1">
      <alignment horizontal="center" vertical="center" shrinkToFit="1"/>
    </xf>
    <xf numFmtId="0" fontId="8" fillId="0" borderId="41"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30" xfId="0" applyFont="1" applyBorder="1" applyAlignment="1">
      <alignment horizontal="center" vertical="center" shrinkToFit="1"/>
    </xf>
    <xf numFmtId="0" fontId="8" fillId="0" borderId="44" xfId="0" applyFont="1" applyBorder="1" applyAlignment="1">
      <alignment horizontal="center" vertical="center" shrinkToFit="1"/>
    </xf>
    <xf numFmtId="0" fontId="8" fillId="0" borderId="16" xfId="0" applyFont="1" applyBorder="1" applyAlignment="1">
      <alignment horizontal="center" vertical="center" shrinkToFit="1"/>
    </xf>
    <xf numFmtId="0" fontId="8" fillId="0" borderId="39" xfId="0" applyFont="1" applyBorder="1" applyAlignment="1">
      <alignment horizontal="center" vertical="center" shrinkToFit="1"/>
    </xf>
    <xf numFmtId="0" fontId="8" fillId="0" borderId="21" xfId="0" applyFont="1" applyBorder="1" applyAlignment="1">
      <alignment horizontal="center" vertical="center" shrinkToFit="1"/>
    </xf>
    <xf numFmtId="0" fontId="8" fillId="0" borderId="12"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0" fillId="0" borderId="2" xfId="0" applyFont="1" applyBorder="1" applyAlignment="1"/>
    <xf numFmtId="0" fontId="0" fillId="0" borderId="5" xfId="0" applyFont="1" applyBorder="1" applyAlignment="1"/>
    <xf numFmtId="0" fontId="8" fillId="0" borderId="44" xfId="0" applyFont="1" applyBorder="1" applyAlignment="1">
      <alignment horizontal="center" vertical="center" textRotation="255" shrinkToFit="1"/>
    </xf>
    <xf numFmtId="0" fontId="8" fillId="0" borderId="45" xfId="0" applyFont="1" applyBorder="1" applyAlignment="1">
      <alignment horizontal="center" vertical="center" textRotation="255" shrinkToFit="1"/>
    </xf>
    <xf numFmtId="0" fontId="8" fillId="0" borderId="34" xfId="0" applyFont="1" applyBorder="1" applyAlignment="1">
      <alignment horizontal="center" vertical="center" textRotation="255" shrinkToFit="1"/>
    </xf>
    <xf numFmtId="0" fontId="8" fillId="0" borderId="29" xfId="0" applyFont="1" applyBorder="1" applyAlignment="1">
      <alignment horizontal="center" vertical="center" shrinkToFit="1"/>
    </xf>
    <xf numFmtId="0" fontId="8" fillId="0" borderId="78" xfId="0" applyFont="1" applyBorder="1" applyAlignment="1">
      <alignment horizontal="center" vertical="center" shrinkToFit="1"/>
    </xf>
    <xf numFmtId="0" fontId="8" fillId="0" borderId="83" xfId="0" applyFont="1" applyBorder="1" applyAlignment="1">
      <alignment horizontal="center" vertical="center" shrinkToFit="1"/>
    </xf>
    <xf numFmtId="0" fontId="8" fillId="0" borderId="84" xfId="0" applyFont="1" applyBorder="1" applyAlignment="1">
      <alignment horizontal="center" vertical="center" shrinkToFit="1"/>
    </xf>
    <xf numFmtId="0" fontId="8" fillId="0" borderId="22" xfId="0" applyFont="1" applyBorder="1" applyAlignment="1">
      <alignment horizontal="distributed" vertical="center" indent="1" shrinkToFit="1"/>
    </xf>
    <xf numFmtId="0" fontId="8" fillId="0" borderId="85" xfId="0" applyFont="1" applyBorder="1" applyAlignment="1">
      <alignment horizontal="distributed" vertical="center" indent="1" shrinkToFit="1"/>
    </xf>
    <xf numFmtId="0" fontId="8" fillId="0" borderId="43" xfId="0" applyFont="1" applyBorder="1" applyAlignment="1">
      <alignment horizontal="left" vertical="center" wrapText="1" shrinkToFit="1"/>
    </xf>
    <xf numFmtId="0" fontId="8" fillId="0" borderId="40" xfId="0" applyFont="1" applyBorder="1" applyAlignment="1">
      <alignment horizontal="left" vertical="center" wrapText="1" shrinkToFit="1"/>
    </xf>
    <xf numFmtId="0" fontId="8" fillId="0" borderId="39" xfId="0" applyFont="1" applyBorder="1" applyAlignment="1">
      <alignment horizontal="left" vertical="center" wrapText="1" shrinkToFit="1"/>
    </xf>
    <xf numFmtId="0" fontId="8" fillId="0" borderId="41" xfId="0" applyFont="1" applyBorder="1" applyAlignment="1">
      <alignment horizontal="left" vertical="center" wrapText="1" shrinkToFit="1"/>
    </xf>
    <xf numFmtId="0" fontId="8" fillId="0" borderId="29" xfId="0" applyFont="1" applyBorder="1" applyAlignment="1">
      <alignment horizontal="left" vertical="center" wrapText="1" shrinkToFit="1"/>
    </xf>
    <xf numFmtId="0" fontId="8" fillId="0" borderId="30" xfId="0" applyFont="1" applyBorder="1" applyAlignment="1">
      <alignment horizontal="left" vertical="center" wrapText="1" shrinkToFit="1"/>
    </xf>
    <xf numFmtId="0" fontId="8" fillId="0" borderId="43" xfId="0" applyFont="1" applyBorder="1" applyAlignment="1">
      <alignment vertical="center" shrinkToFit="1"/>
    </xf>
    <xf numFmtId="0" fontId="8" fillId="0" borderId="42" xfId="0" applyFont="1" applyBorder="1" applyAlignment="1">
      <alignment vertical="center" shrinkToFit="1"/>
    </xf>
    <xf numFmtId="0" fontId="8" fillId="0" borderId="40" xfId="0" applyFont="1" applyBorder="1" applyAlignment="1">
      <alignment vertical="center" shrinkToFit="1"/>
    </xf>
    <xf numFmtId="0" fontId="8" fillId="0" borderId="14" xfId="0" applyFont="1" applyBorder="1" applyAlignment="1">
      <alignment vertical="center" shrinkToFit="1"/>
    </xf>
    <xf numFmtId="0" fontId="8" fillId="0" borderId="77" xfId="0" applyFont="1" applyBorder="1" applyAlignment="1">
      <alignment vertical="center" shrinkToFit="1"/>
    </xf>
    <xf numFmtId="0" fontId="8" fillId="0" borderId="13" xfId="0" applyFont="1" applyBorder="1" applyAlignment="1">
      <alignment vertical="center" shrinkToFit="1"/>
    </xf>
    <xf numFmtId="0" fontId="8" fillId="0" borderId="78" xfId="0" applyFont="1" applyBorder="1" applyAlignment="1">
      <alignment horizontal="distributed" vertical="center" indent="1" shrinkToFit="1"/>
    </xf>
    <xf numFmtId="0" fontId="8" fillId="0" borderId="83" xfId="0" applyFont="1" applyBorder="1" applyAlignment="1">
      <alignment horizontal="distributed" vertical="center" indent="1" shrinkToFit="1"/>
    </xf>
    <xf numFmtId="0" fontId="8" fillId="0" borderId="43" xfId="0" applyFont="1" applyBorder="1" applyAlignment="1">
      <alignment horizontal="left" vertical="center" shrinkToFit="1"/>
    </xf>
    <xf numFmtId="0" fontId="8" fillId="0" borderId="42" xfId="0" applyFont="1" applyBorder="1" applyAlignment="1">
      <alignment horizontal="left" vertical="center" shrinkToFit="1"/>
    </xf>
    <xf numFmtId="0" fontId="8" fillId="0" borderId="40" xfId="0" applyFont="1" applyBorder="1" applyAlignment="1">
      <alignment horizontal="left" vertical="center" shrinkToFit="1"/>
    </xf>
    <xf numFmtId="0" fontId="8" fillId="0" borderId="39" xfId="0" applyFont="1" applyBorder="1" applyAlignment="1">
      <alignment horizontal="left" vertical="center" shrinkToFit="1"/>
    </xf>
    <xf numFmtId="0" fontId="8" fillId="0" borderId="0" xfId="0" applyFont="1" applyBorder="1" applyAlignment="1">
      <alignment horizontal="left" vertical="center" shrinkToFit="1"/>
    </xf>
    <xf numFmtId="0" fontId="8" fillId="0" borderId="41" xfId="0" applyFont="1" applyBorder="1" applyAlignment="1">
      <alignment horizontal="left" vertical="center" shrinkToFit="1"/>
    </xf>
    <xf numFmtId="0" fontId="8" fillId="0" borderId="29" xfId="0" applyFont="1" applyBorder="1" applyAlignment="1">
      <alignment horizontal="left" vertical="center" shrinkToFit="1"/>
    </xf>
    <xf numFmtId="0" fontId="8" fillId="0" borderId="3" xfId="0" applyFont="1" applyBorder="1" applyAlignment="1">
      <alignment horizontal="left" vertical="center" shrinkToFit="1"/>
    </xf>
    <xf numFmtId="0" fontId="8" fillId="0" borderId="30" xfId="0" applyFont="1" applyBorder="1" applyAlignment="1">
      <alignment horizontal="left" vertical="center" shrinkToFit="1"/>
    </xf>
    <xf numFmtId="182" fontId="8" fillId="0" borderId="78" xfId="0" applyNumberFormat="1" applyFont="1" applyBorder="1" applyAlignment="1">
      <alignment horizontal="center" vertical="center" shrinkToFit="1"/>
    </xf>
    <xf numFmtId="182" fontId="8" fillId="0" borderId="83" xfId="0" applyNumberFormat="1" applyFont="1" applyBorder="1" applyAlignment="1">
      <alignment horizontal="center" vertical="center" shrinkToFit="1"/>
    </xf>
    <xf numFmtId="182" fontId="8" fillId="0" borderId="84" xfId="0" applyNumberFormat="1" applyFont="1" applyBorder="1" applyAlignment="1">
      <alignment horizontal="center" vertical="center" shrinkToFit="1"/>
    </xf>
    <xf numFmtId="176" fontId="8" fillId="0" borderId="12" xfId="0" applyNumberFormat="1" applyFont="1" applyBorder="1" applyAlignment="1">
      <alignment horizontal="center" vertical="center" shrinkToFit="1"/>
    </xf>
    <xf numFmtId="176" fontId="8" fillId="0" borderId="2" xfId="0" applyNumberFormat="1" applyFont="1" applyBorder="1" applyAlignment="1">
      <alignment horizontal="center" vertical="center" shrinkToFit="1"/>
    </xf>
    <xf numFmtId="0" fontId="8" fillId="0" borderId="0" xfId="0" applyFont="1" applyAlignment="1">
      <alignment horizontal="center" vertical="center" shrinkToFit="1"/>
    </xf>
    <xf numFmtId="0" fontId="75" fillId="0" borderId="0" xfId="60" applyFont="1" applyFill="1" applyAlignment="1">
      <alignment horizontal="center" vertical="center"/>
    </xf>
    <xf numFmtId="0" fontId="0" fillId="0" borderId="9" xfId="0" applyFont="1" applyBorder="1" applyAlignment="1">
      <alignment horizontal="distributed" vertical="center"/>
    </xf>
    <xf numFmtId="0" fontId="0" fillId="0" borderId="79" xfId="0" applyFont="1" applyBorder="1" applyAlignment="1">
      <alignment horizontal="distributed" vertical="center"/>
    </xf>
    <xf numFmtId="0" fontId="0" fillId="0" borderId="12" xfId="0" applyFont="1" applyBorder="1" applyAlignment="1">
      <alignment horizontal="left" vertical="center" indent="1" shrinkToFit="1"/>
    </xf>
    <xf numFmtId="0" fontId="0" fillId="0" borderId="2" xfId="0" applyFont="1" applyBorder="1" applyAlignment="1">
      <alignment horizontal="left" vertical="center" indent="1" shrinkToFit="1"/>
    </xf>
    <xf numFmtId="0" fontId="0" fillId="0" borderId="5" xfId="0" applyFont="1" applyBorder="1" applyAlignment="1">
      <alignment horizontal="left" vertical="center" indent="1" shrinkToFit="1"/>
    </xf>
    <xf numFmtId="0" fontId="0" fillId="0" borderId="4" xfId="0" applyFont="1" applyBorder="1" applyAlignment="1">
      <alignment horizontal="distributed" vertical="center" indent="1"/>
    </xf>
    <xf numFmtId="0" fontId="0" fillId="0" borderId="4" xfId="0" applyFont="1" applyBorder="1" applyAlignment="1">
      <alignment horizontal="center" vertical="center"/>
    </xf>
    <xf numFmtId="176" fontId="0" fillId="0" borderId="4" xfId="0" applyNumberFormat="1" applyFont="1" applyBorder="1" applyAlignment="1">
      <alignment horizontal="distributed" vertical="center" indent="1"/>
    </xf>
    <xf numFmtId="0" fontId="8" fillId="0" borderId="0" xfId="74" applyFont="1" applyAlignment="1">
      <alignment horizontal="distributed" vertical="center"/>
    </xf>
    <xf numFmtId="0" fontId="1" fillId="0" borderId="0" xfId="74" applyFont="1" applyAlignment="1">
      <alignment horizontal="distributed" vertical="center"/>
    </xf>
    <xf numFmtId="176" fontId="1" fillId="0" borderId="0" xfId="74" applyNumberFormat="1" applyFont="1" applyAlignment="1">
      <alignment horizontal="distributed" vertical="center" shrinkToFit="1"/>
    </xf>
    <xf numFmtId="0" fontId="1" fillId="36" borderId="0" xfId="74" applyFont="1" applyFill="1">
      <alignment vertical="center"/>
    </xf>
    <xf numFmtId="176" fontId="1" fillId="36" borderId="0" xfId="74" applyNumberFormat="1" applyFont="1" applyFill="1" applyAlignment="1">
      <alignment horizontal="right" vertical="center"/>
    </xf>
    <xf numFmtId="0" fontId="1" fillId="0" borderId="89" xfId="81" applyFont="1" applyFill="1" applyBorder="1" applyAlignment="1">
      <alignment horizontal="left" vertical="center"/>
    </xf>
    <xf numFmtId="0" fontId="1" fillId="0" borderId="143" xfId="81" applyFont="1" applyFill="1" applyBorder="1" applyAlignment="1">
      <alignment horizontal="center" vertical="center" wrapText="1"/>
    </xf>
    <xf numFmtId="0" fontId="1" fillId="0" borderId="135" xfId="81" applyFont="1" applyFill="1" applyBorder="1" applyAlignment="1">
      <alignment horizontal="center" vertical="center" wrapText="1"/>
    </xf>
    <xf numFmtId="0" fontId="1" fillId="0" borderId="140" xfId="81" applyFont="1" applyFill="1" applyBorder="1" applyAlignment="1">
      <alignment horizontal="center" vertical="center" wrapText="1"/>
    </xf>
    <xf numFmtId="0" fontId="1" fillId="0" borderId="122" xfId="81" applyFont="1" applyFill="1" applyBorder="1" applyAlignment="1">
      <alignment horizontal="center" vertical="center" wrapText="1"/>
    </xf>
    <xf numFmtId="0" fontId="1" fillId="0" borderId="138" xfId="81" applyFont="1" applyFill="1" applyBorder="1" applyAlignment="1">
      <alignment horizontal="center" vertical="center" wrapText="1"/>
    </xf>
    <xf numFmtId="0" fontId="1" fillId="0" borderId="137" xfId="81" applyFont="1" applyFill="1" applyBorder="1" applyAlignment="1">
      <alignment horizontal="center" vertical="center" wrapText="1"/>
    </xf>
    <xf numFmtId="0" fontId="1" fillId="0" borderId="77" xfId="81" applyFont="1" applyFill="1" applyBorder="1" applyAlignment="1">
      <alignment horizontal="center" vertical="center" wrapText="1"/>
    </xf>
    <xf numFmtId="0" fontId="1" fillId="0" borderId="136" xfId="81" applyFont="1" applyFill="1" applyBorder="1" applyAlignment="1">
      <alignment horizontal="center" vertical="center" wrapText="1"/>
    </xf>
    <xf numFmtId="0" fontId="1" fillId="0" borderId="68" xfId="81" applyFont="1" applyFill="1" applyBorder="1" applyAlignment="1">
      <alignment horizontal="center" vertical="center" wrapText="1"/>
    </xf>
    <xf numFmtId="0" fontId="1" fillId="0" borderId="145" xfId="81" applyFont="1" applyFill="1" applyBorder="1" applyAlignment="1">
      <alignment horizontal="center" vertical="center" wrapText="1"/>
    </xf>
    <xf numFmtId="0" fontId="1" fillId="0" borderId="89" xfId="81" applyFont="1" applyFill="1" applyBorder="1" applyAlignment="1">
      <alignment horizontal="right" vertical="center"/>
    </xf>
    <xf numFmtId="176" fontId="6" fillId="0" borderId="89" xfId="81" applyNumberFormat="1" applyFont="1" applyFill="1" applyBorder="1" applyAlignment="1">
      <alignment vertical="center" shrinkToFit="1"/>
    </xf>
    <xf numFmtId="176" fontId="6" fillId="0" borderId="146" xfId="81" applyNumberFormat="1" applyFont="1" applyFill="1" applyBorder="1" applyAlignment="1">
      <alignment vertical="center" shrinkToFit="1"/>
    </xf>
    <xf numFmtId="176" fontId="6" fillId="0" borderId="68" xfId="81" applyNumberFormat="1" applyFont="1" applyFill="1" applyBorder="1" applyAlignment="1">
      <alignment vertical="center" shrinkToFit="1"/>
    </xf>
    <xf numFmtId="176" fontId="6" fillId="0" borderId="145" xfId="81" applyNumberFormat="1" applyFont="1" applyFill="1" applyBorder="1" applyAlignment="1">
      <alignment vertical="center" shrinkToFit="1"/>
    </xf>
    <xf numFmtId="0" fontId="106" fillId="0" borderId="0" xfId="81" applyFont="1" applyFill="1" applyBorder="1" applyAlignment="1">
      <alignment horizontal="center" vertical="center"/>
    </xf>
    <xf numFmtId="176" fontId="1" fillId="0" borderId="0" xfId="81" applyNumberFormat="1" applyFont="1" applyFill="1" applyBorder="1" applyAlignment="1">
      <alignment horizontal="center" vertical="center"/>
    </xf>
    <xf numFmtId="0" fontId="1" fillId="0" borderId="77" xfId="81" applyFont="1" applyFill="1" applyBorder="1" applyAlignment="1">
      <alignment horizontal="center"/>
    </xf>
    <xf numFmtId="0" fontId="1" fillId="0" borderId="77" xfId="81" applyFont="1" applyFill="1" applyBorder="1" applyAlignment="1">
      <alignment horizontal="center" wrapText="1"/>
    </xf>
    <xf numFmtId="0" fontId="1" fillId="0" borderId="122" xfId="81" applyFont="1" applyFill="1" applyBorder="1" applyAlignment="1">
      <alignment horizontal="center" vertical="center"/>
    </xf>
    <xf numFmtId="0" fontId="1" fillId="0" borderId="138" xfId="81" applyFont="1" applyFill="1" applyBorder="1" applyAlignment="1">
      <alignment horizontal="center" vertical="center"/>
    </xf>
    <xf numFmtId="0" fontId="8" fillId="0" borderId="89" xfId="81" applyFont="1" applyFill="1" applyBorder="1" applyAlignment="1">
      <alignment horizontal="center" vertical="center"/>
    </xf>
    <xf numFmtId="0" fontId="6" fillId="0" borderId="43" xfId="74" applyFont="1" applyBorder="1" applyAlignment="1">
      <alignment horizontal="center"/>
    </xf>
    <xf numFmtId="0" fontId="6" fillId="0" borderId="40" xfId="74" applyFont="1" applyBorder="1" applyAlignment="1">
      <alignment horizontal="center"/>
    </xf>
    <xf numFmtId="0" fontId="6" fillId="0" borderId="29" xfId="74" applyFont="1" applyBorder="1" applyAlignment="1">
      <alignment horizontal="center" vertical="top"/>
    </xf>
    <xf numFmtId="0" fontId="6" fillId="0" borderId="30" xfId="74" applyFont="1" applyBorder="1" applyAlignment="1">
      <alignment horizontal="center" vertical="top"/>
    </xf>
    <xf numFmtId="0" fontId="6" fillId="0" borderId="4" xfId="74" applyFont="1" applyBorder="1" applyAlignment="1">
      <alignment horizontal="center" vertical="center"/>
    </xf>
    <xf numFmtId="0" fontId="1" fillId="0" borderId="43" xfId="74" applyFont="1" applyBorder="1" applyAlignment="1">
      <alignment horizontal="distributed" vertical="center"/>
    </xf>
    <xf numFmtId="0" fontId="1" fillId="0" borderId="40" xfId="74" applyFont="1" applyBorder="1" applyAlignment="1">
      <alignment horizontal="distributed" vertical="center"/>
    </xf>
    <xf numFmtId="0" fontId="1" fillId="0" borderId="29" xfId="74" applyFont="1" applyBorder="1" applyAlignment="1">
      <alignment horizontal="distributed" vertical="center"/>
    </xf>
    <xf numFmtId="0" fontId="1" fillId="0" borderId="30" xfId="74" applyFont="1" applyBorder="1" applyAlignment="1">
      <alignment horizontal="distributed" vertical="center"/>
    </xf>
    <xf numFmtId="0" fontId="1" fillId="0" borderId="43" xfId="74" applyFont="1" applyBorder="1" applyAlignment="1">
      <alignment horizontal="center" vertical="center"/>
    </xf>
    <xf numFmtId="0" fontId="1" fillId="0" borderId="0" xfId="74" applyFont="1" applyBorder="1" applyAlignment="1">
      <alignment horizontal="distributed" vertical="center" indent="1"/>
    </xf>
    <xf numFmtId="0" fontId="6" fillId="0" borderId="2" xfId="74" applyFont="1" applyBorder="1" applyAlignment="1">
      <alignment horizontal="center" vertical="center"/>
    </xf>
    <xf numFmtId="0" fontId="6" fillId="0" borderId="4" xfId="0" applyFont="1" applyBorder="1" applyAlignment="1">
      <alignment horizontal="center" vertical="center" wrapText="1"/>
    </xf>
    <xf numFmtId="0" fontId="89" fillId="0" borderId="43" xfId="74" applyFont="1" applyBorder="1" applyAlignment="1">
      <alignment horizontal="center" vertical="center" wrapText="1"/>
    </xf>
    <xf numFmtId="0" fontId="89" fillId="0" borderId="40" xfId="74" applyFont="1" applyBorder="1" applyAlignment="1">
      <alignment horizontal="center" vertical="center"/>
    </xf>
    <xf numFmtId="0" fontId="89" fillId="0" borderId="29" xfId="74" applyFont="1" applyBorder="1" applyAlignment="1">
      <alignment horizontal="center" vertical="center"/>
    </xf>
    <xf numFmtId="0" fontId="89" fillId="0" borderId="30" xfId="74" applyFont="1" applyBorder="1" applyAlignment="1">
      <alignment horizontal="center" vertical="center"/>
    </xf>
    <xf numFmtId="0" fontId="1" fillId="0" borderId="3" xfId="74" applyFont="1" applyBorder="1" applyAlignment="1">
      <alignment horizontal="distributed" vertical="center"/>
    </xf>
    <xf numFmtId="0" fontId="1" fillId="0" borderId="0" xfId="74" applyFont="1" applyBorder="1" applyAlignment="1">
      <alignment horizontal="distributed" vertical="center"/>
    </xf>
    <xf numFmtId="0" fontId="6" fillId="0" borderId="12" xfId="0" applyFont="1" applyBorder="1" applyAlignment="1">
      <alignment horizontal="center" vertical="center" wrapText="1"/>
    </xf>
    <xf numFmtId="0" fontId="6" fillId="0" borderId="10" xfId="74" applyFont="1" applyBorder="1" applyAlignment="1">
      <alignment horizontal="center" vertical="center"/>
    </xf>
    <xf numFmtId="0" fontId="6" fillId="0" borderId="11" xfId="74" applyFont="1" applyBorder="1" applyAlignment="1">
      <alignment horizontal="center" vertical="center"/>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9" xfId="74" applyFont="1" applyBorder="1" applyAlignment="1">
      <alignment horizontal="center" vertical="center"/>
    </xf>
    <xf numFmtId="0" fontId="6" fillId="0" borderId="43" xfId="74" applyFont="1" applyBorder="1" applyAlignment="1">
      <alignment horizontal="center" vertical="center" wrapText="1"/>
    </xf>
    <xf numFmtId="0" fontId="1" fillId="0" borderId="40" xfId="0" applyFont="1" applyBorder="1" applyAlignment="1">
      <alignment horizontal="center" vertical="center"/>
    </xf>
    <xf numFmtId="0" fontId="6" fillId="0" borderId="4" xfId="74" applyFont="1" applyBorder="1" applyAlignment="1">
      <alignment horizontal="center" vertical="center" wrapText="1"/>
    </xf>
    <xf numFmtId="0" fontId="6" fillId="0" borderId="10" xfId="74" applyFont="1" applyBorder="1" applyAlignment="1">
      <alignment horizontal="center" vertical="center" wrapText="1"/>
    </xf>
    <xf numFmtId="0" fontId="6" fillId="0" borderId="11" xfId="74" applyFont="1" applyBorder="1" applyAlignment="1">
      <alignment horizontal="center" vertical="center" wrapText="1"/>
    </xf>
    <xf numFmtId="176" fontId="1" fillId="0" borderId="0" xfId="74" applyNumberFormat="1" applyFont="1" applyBorder="1" applyAlignment="1">
      <alignment horizontal="center" vertical="center"/>
    </xf>
    <xf numFmtId="0" fontId="6" fillId="0" borderId="80" xfId="74" applyFont="1" applyBorder="1" applyAlignment="1">
      <alignment horizontal="center" vertical="center" wrapText="1"/>
    </xf>
    <xf numFmtId="0" fontId="1" fillId="0" borderId="91" xfId="0" applyFont="1" applyBorder="1" applyAlignment="1">
      <alignment horizontal="center" vertical="center"/>
    </xf>
    <xf numFmtId="0" fontId="6" fillId="0" borderId="91" xfId="74" applyFont="1" applyBorder="1" applyAlignment="1">
      <alignment horizontal="center" vertical="center" wrapText="1"/>
    </xf>
    <xf numFmtId="0" fontId="1" fillId="0" borderId="92" xfId="0" applyFont="1" applyBorder="1" applyAlignment="1">
      <alignment horizontal="center" vertical="center"/>
    </xf>
    <xf numFmtId="0" fontId="6" fillId="0" borderId="9" xfId="74" applyFont="1" applyBorder="1" applyAlignment="1">
      <alignment horizontal="center" vertical="center" wrapText="1"/>
    </xf>
    <xf numFmtId="0" fontId="106" fillId="0" borderId="143" xfId="81" applyFont="1" applyFill="1" applyBorder="1" applyAlignment="1">
      <alignment horizontal="center" vertical="center"/>
    </xf>
    <xf numFmtId="0" fontId="106" fillId="0" borderId="135" xfId="81" applyFont="1" applyFill="1" applyBorder="1" applyAlignment="1">
      <alignment horizontal="center" vertical="center"/>
    </xf>
    <xf numFmtId="0" fontId="106" fillId="0" borderId="140" xfId="81" applyFont="1" applyFill="1" applyBorder="1" applyAlignment="1">
      <alignment horizontal="center" vertical="center"/>
    </xf>
    <xf numFmtId="0" fontId="87" fillId="0" borderId="143" xfId="81" applyFont="1" applyFill="1" applyBorder="1" applyAlignment="1">
      <alignment horizontal="center" vertical="center"/>
    </xf>
    <xf numFmtId="0" fontId="87" fillId="0" borderId="135" xfId="81" applyFont="1" applyFill="1" applyBorder="1" applyAlignment="1">
      <alignment horizontal="center" vertical="center"/>
    </xf>
    <xf numFmtId="0" fontId="87" fillId="0" borderId="140" xfId="81" applyFont="1" applyFill="1" applyBorder="1" applyAlignment="1">
      <alignment horizontal="center" vertical="center"/>
    </xf>
    <xf numFmtId="0" fontId="1" fillId="0" borderId="0" xfId="81" applyFont="1" applyFill="1" applyBorder="1" applyAlignment="1">
      <alignment horizontal="right" vertical="center"/>
    </xf>
    <xf numFmtId="0" fontId="1" fillId="0" borderId="77" xfId="81" applyFont="1" applyFill="1" applyBorder="1" applyAlignment="1">
      <alignment vertical="center"/>
    </xf>
    <xf numFmtId="0" fontId="1" fillId="0" borderId="77" xfId="81" applyFont="1" applyFill="1" applyBorder="1" applyAlignment="1">
      <alignment horizontal="center" vertical="center"/>
    </xf>
    <xf numFmtId="0" fontId="1" fillId="0" borderId="0" xfId="81" applyFont="1" applyFill="1" applyBorder="1" applyAlignment="1">
      <alignment horizontal="left" vertical="center" wrapText="1"/>
    </xf>
    <xf numFmtId="0" fontId="1" fillId="0" borderId="77" xfId="81" applyFont="1" applyFill="1" applyBorder="1" applyAlignment="1">
      <alignment horizontal="left" vertical="center" wrapText="1"/>
    </xf>
    <xf numFmtId="0" fontId="1" fillId="0" borderId="77" xfId="81" applyFont="1" applyFill="1" applyBorder="1" applyAlignment="1">
      <alignment horizontal="right" vertical="center"/>
    </xf>
    <xf numFmtId="0" fontId="87" fillId="0" borderId="122" xfId="81" applyFont="1" applyFill="1" applyBorder="1" applyAlignment="1">
      <alignment horizontal="center" vertical="center"/>
    </xf>
    <xf numFmtId="0" fontId="87" fillId="0" borderId="0" xfId="81" applyFont="1" applyFill="1" applyBorder="1" applyAlignment="1">
      <alignment horizontal="center" vertical="center"/>
    </xf>
    <xf numFmtId="0" fontId="87" fillId="0" borderId="138" xfId="81" applyFont="1" applyFill="1" applyBorder="1" applyAlignment="1">
      <alignment horizontal="center" vertical="center"/>
    </xf>
    <xf numFmtId="0" fontId="1" fillId="0" borderId="146" xfId="81" applyFont="1" applyFill="1" applyBorder="1" applyAlignment="1">
      <alignment vertical="top" wrapText="1"/>
    </xf>
    <xf numFmtId="0" fontId="1" fillId="0" borderId="68" xfId="81" applyFont="1" applyFill="1" applyBorder="1" applyAlignment="1">
      <alignment vertical="top" wrapText="1"/>
    </xf>
    <xf numFmtId="0" fontId="1" fillId="0" borderId="145" xfId="81" applyFont="1" applyFill="1" applyBorder="1" applyAlignment="1">
      <alignment vertical="top" wrapText="1"/>
    </xf>
    <xf numFmtId="0" fontId="75" fillId="0" borderId="137" xfId="81" applyFont="1" applyFill="1" applyBorder="1" applyAlignment="1">
      <alignment horizontal="center"/>
    </xf>
    <xf numFmtId="0" fontId="75" fillId="0" borderId="77" xfId="81" applyFont="1" applyFill="1" applyBorder="1" applyAlignment="1">
      <alignment horizontal="center"/>
    </xf>
    <xf numFmtId="176" fontId="1" fillId="0" borderId="77" xfId="81" applyNumberFormat="1" applyFont="1" applyFill="1" applyBorder="1" applyAlignment="1">
      <alignment horizontal="center"/>
    </xf>
    <xf numFmtId="0" fontId="1" fillId="0" borderId="146" xfId="81" applyFont="1" applyFill="1" applyBorder="1" applyAlignment="1">
      <alignment vertical="center"/>
    </xf>
    <xf numFmtId="0" fontId="1" fillId="0" borderId="145" xfId="81" applyFont="1" applyFill="1" applyBorder="1" applyAlignment="1">
      <alignment vertical="center"/>
    </xf>
    <xf numFmtId="0" fontId="75" fillId="0" borderId="77" xfId="81" applyFont="1" applyFill="1" applyBorder="1" applyAlignment="1">
      <alignment horizontal="left" shrinkToFit="1"/>
    </xf>
    <xf numFmtId="0" fontId="1" fillId="0" borderId="148" xfId="81" applyFont="1" applyFill="1" applyBorder="1" applyAlignment="1">
      <alignment horizontal="center"/>
    </xf>
    <xf numFmtId="0" fontId="1" fillId="0" borderId="121" xfId="81" applyFont="1" applyFill="1" applyBorder="1" applyAlignment="1">
      <alignment horizontal="center"/>
    </xf>
    <xf numFmtId="0" fontId="1" fillId="0" borderId="147" xfId="81" applyFont="1" applyFill="1" applyBorder="1" applyAlignment="1">
      <alignment horizontal="center"/>
    </xf>
    <xf numFmtId="0" fontId="1" fillId="0" borderId="143" xfId="81" applyFont="1" applyFill="1" applyBorder="1" applyAlignment="1">
      <alignment horizontal="center"/>
    </xf>
    <xf numFmtId="0" fontId="1" fillId="0" borderId="135" xfId="81" applyFont="1" applyFill="1" applyBorder="1" applyAlignment="1">
      <alignment horizontal="center"/>
    </xf>
    <xf numFmtId="0" fontId="1" fillId="0" borderId="140" xfId="81" applyFont="1" applyFill="1" applyBorder="1" applyAlignment="1">
      <alignment horizontal="center"/>
    </xf>
    <xf numFmtId="0" fontId="1" fillId="0" borderId="122" xfId="81" applyFont="1" applyFill="1" applyBorder="1" applyAlignment="1">
      <alignment horizontal="center"/>
    </xf>
    <xf numFmtId="0" fontId="1" fillId="0" borderId="0" xfId="81" applyFont="1" applyFill="1" applyBorder="1" applyAlignment="1">
      <alignment horizontal="center"/>
    </xf>
    <xf numFmtId="0" fontId="1" fillId="0" borderId="138" xfId="81" applyFont="1" applyFill="1" applyBorder="1" applyAlignment="1">
      <alignment horizontal="center"/>
    </xf>
    <xf numFmtId="0" fontId="1" fillId="0" borderId="137" xfId="81" applyFont="1" applyFill="1" applyBorder="1" applyAlignment="1">
      <alignment horizontal="center"/>
    </xf>
    <xf numFmtId="0" fontId="1" fillId="0" borderId="136" xfId="81" applyFont="1" applyFill="1" applyBorder="1" applyAlignment="1">
      <alignment horizontal="center"/>
    </xf>
    <xf numFmtId="0" fontId="1" fillId="0" borderId="137" xfId="81" applyFont="1" applyFill="1" applyBorder="1" applyAlignment="1">
      <alignment horizontal="center" vertical="center"/>
    </xf>
    <xf numFmtId="0" fontId="1" fillId="0" borderId="136" xfId="81" applyFont="1" applyFill="1" applyBorder="1" applyAlignment="1">
      <alignment horizontal="center" vertical="center"/>
    </xf>
    <xf numFmtId="0" fontId="1" fillId="0" borderId="143" xfId="81" applyFont="1" applyFill="1" applyBorder="1" applyAlignment="1">
      <alignment horizontal="center" vertical="center"/>
    </xf>
    <xf numFmtId="0" fontId="1" fillId="0" borderId="135" xfId="81" applyFont="1" applyFill="1" applyBorder="1" applyAlignment="1">
      <alignment horizontal="center" vertical="center"/>
    </xf>
    <xf numFmtId="0" fontId="1" fillId="0" borderId="140" xfId="81" applyFont="1" applyFill="1" applyBorder="1" applyAlignment="1">
      <alignment horizontal="center" vertical="center"/>
    </xf>
    <xf numFmtId="0" fontId="68" fillId="0" borderId="89" xfId="81" applyFont="1" applyFill="1" applyBorder="1" applyAlignment="1">
      <alignment horizontal="center" vertical="center"/>
    </xf>
    <xf numFmtId="180" fontId="1" fillId="0" borderId="89" xfId="81" applyNumberFormat="1" applyFont="1" applyFill="1" applyBorder="1" applyAlignment="1">
      <alignment horizontal="center" vertical="center"/>
    </xf>
    <xf numFmtId="0" fontId="1" fillId="0" borderId="89" xfId="81" applyFont="1" applyFill="1" applyBorder="1" applyAlignment="1">
      <alignment horizontal="center" vertical="center" shrinkToFit="1"/>
    </xf>
    <xf numFmtId="180" fontId="1" fillId="0" borderId="89" xfId="81" applyNumberFormat="1" applyFont="1" applyFill="1" applyBorder="1" applyAlignment="1">
      <alignment horizontal="right" vertical="center" wrapText="1"/>
    </xf>
    <xf numFmtId="0" fontId="75" fillId="0" borderId="0" xfId="81" applyFont="1" applyFill="1" applyBorder="1" applyAlignment="1">
      <alignment horizontal="center"/>
    </xf>
    <xf numFmtId="0" fontId="1" fillId="0" borderId="77" xfId="81" applyFont="1" applyFill="1" applyBorder="1" applyAlignment="1">
      <alignment horizontal="right"/>
    </xf>
    <xf numFmtId="0" fontId="1" fillId="0" borderId="89" xfId="81" applyFont="1" applyFill="1" applyBorder="1" applyAlignment="1">
      <alignment horizontal="center"/>
    </xf>
    <xf numFmtId="0" fontId="75" fillId="0" borderId="0" xfId="81" applyFont="1" applyFill="1" applyBorder="1" applyAlignment="1">
      <alignment horizontal="left" shrinkToFit="1"/>
    </xf>
    <xf numFmtId="0" fontId="1" fillId="0" borderId="0" xfId="74" applyFont="1" applyFill="1" applyAlignment="1">
      <alignment horizontal="right" vertical="center" shrinkToFit="1"/>
    </xf>
    <xf numFmtId="196" fontId="1" fillId="0" borderId="0" xfId="74" applyNumberFormat="1" applyFont="1" applyFill="1" applyBorder="1" applyAlignment="1">
      <alignment horizontal="center" vertical="center" shrinkToFit="1"/>
    </xf>
    <xf numFmtId="0" fontId="85" fillId="36" borderId="0" xfId="74" applyFont="1" applyFill="1" applyAlignment="1">
      <alignment horizontal="left" vertical="center"/>
    </xf>
    <xf numFmtId="0" fontId="1" fillId="0" borderId="42" xfId="74" applyFont="1" applyBorder="1" applyAlignment="1">
      <alignment horizontal="center" vertical="center"/>
    </xf>
    <xf numFmtId="0" fontId="1" fillId="0" borderId="120" xfId="74" applyFont="1" applyBorder="1" applyAlignment="1">
      <alignment horizontal="center" vertical="center"/>
    </xf>
    <xf numFmtId="0" fontId="1" fillId="0" borderId="79" xfId="74" applyFont="1" applyBorder="1" applyAlignment="1">
      <alignment horizontal="center" vertical="center"/>
    </xf>
    <xf numFmtId="0" fontId="1" fillId="0" borderId="2" xfId="74" applyFont="1" applyBorder="1" applyAlignment="1">
      <alignment horizontal="center" vertical="center"/>
    </xf>
    <xf numFmtId="196" fontId="1" fillId="0" borderId="0" xfId="74" applyNumberFormat="1" applyFont="1" applyAlignment="1">
      <alignment horizontal="left" vertical="center" indent="1"/>
    </xf>
    <xf numFmtId="0" fontId="1" fillId="0" borderId="39" xfId="74" applyFont="1" applyBorder="1" applyAlignment="1">
      <alignment horizontal="center" vertical="center"/>
    </xf>
    <xf numFmtId="0" fontId="1" fillId="0" borderId="122" xfId="74" applyFont="1" applyBorder="1" applyAlignment="1">
      <alignment horizontal="center" vertical="center"/>
    </xf>
    <xf numFmtId="0" fontId="1" fillId="0" borderId="41" xfId="74" applyFont="1" applyBorder="1" applyAlignment="1">
      <alignment horizontal="center" vertical="center"/>
    </xf>
    <xf numFmtId="0" fontId="1" fillId="0" borderId="3" xfId="74" applyFont="1" applyBorder="1" applyAlignment="1">
      <alignment horizontal="center" vertical="center"/>
    </xf>
    <xf numFmtId="0" fontId="1" fillId="0" borderId="117" xfId="74" applyFont="1" applyBorder="1" applyAlignment="1">
      <alignment horizontal="center" vertical="center"/>
    </xf>
    <xf numFmtId="0" fontId="1" fillId="0" borderId="43" xfId="70" applyFont="1" applyFill="1" applyBorder="1" applyAlignment="1">
      <alignment horizontal="center" vertical="center"/>
    </xf>
    <xf numFmtId="0" fontId="1" fillId="0" borderId="40" xfId="70" applyFont="1" applyFill="1" applyBorder="1" applyAlignment="1">
      <alignment horizontal="center" vertical="center"/>
    </xf>
    <xf numFmtId="0" fontId="1" fillId="0" borderId="29" xfId="70" applyFont="1" applyFill="1" applyBorder="1" applyAlignment="1">
      <alignment horizontal="center" vertical="center"/>
    </xf>
    <xf numFmtId="0" fontId="1" fillId="0" borderId="30" xfId="70" applyFont="1" applyFill="1" applyBorder="1" applyAlignment="1">
      <alignment horizontal="center" vertical="center"/>
    </xf>
    <xf numFmtId="0" fontId="1" fillId="0" borderId="12" xfId="70" applyFont="1" applyFill="1" applyBorder="1" applyAlignment="1">
      <alignment horizontal="center" vertical="center"/>
    </xf>
    <xf numFmtId="0" fontId="1" fillId="0" borderId="5" xfId="70" applyFont="1" applyFill="1" applyBorder="1" applyAlignment="1">
      <alignment horizontal="center" vertical="center"/>
    </xf>
    <xf numFmtId="0" fontId="85" fillId="0" borderId="0" xfId="70" applyFont="1" applyFill="1" applyAlignment="1">
      <alignment horizontal="center" vertical="center"/>
    </xf>
    <xf numFmtId="176" fontId="1" fillId="0" borderId="0" xfId="70" applyNumberFormat="1" applyFont="1" applyFill="1" applyAlignment="1">
      <alignment horizontal="center" vertical="center" shrinkToFit="1"/>
    </xf>
    <xf numFmtId="0" fontId="1" fillId="0" borderId="12" xfId="70" applyFont="1" applyFill="1" applyBorder="1" applyAlignment="1">
      <alignment vertical="center" wrapText="1"/>
    </xf>
    <xf numFmtId="0" fontId="1" fillId="0" borderId="2" xfId="70" applyFont="1" applyFill="1" applyBorder="1" applyAlignment="1">
      <alignment vertical="center" wrapText="1"/>
    </xf>
    <xf numFmtId="0" fontId="1" fillId="0" borderId="5" xfId="70" applyFont="1" applyFill="1" applyBorder="1" applyAlignment="1">
      <alignment vertical="center" wrapText="1"/>
    </xf>
    <xf numFmtId="0" fontId="1" fillId="0" borderId="0" xfId="70" applyFont="1" applyFill="1" applyAlignment="1">
      <alignment horizontal="left" vertical="center" shrinkToFit="1"/>
    </xf>
    <xf numFmtId="176" fontId="1" fillId="0" borderId="12" xfId="70" applyNumberFormat="1" applyFont="1" applyFill="1" applyBorder="1" applyAlignment="1">
      <alignment horizontal="center" vertical="center" shrinkToFit="1"/>
    </xf>
    <xf numFmtId="176" fontId="1" fillId="0" borderId="5" xfId="70" applyNumberFormat="1" applyFont="1" applyFill="1" applyBorder="1" applyAlignment="1">
      <alignment horizontal="center" vertical="center" shrinkToFit="1"/>
    </xf>
    <xf numFmtId="0" fontId="1" fillId="0" borderId="44" xfId="70" applyFont="1" applyFill="1" applyBorder="1" applyAlignment="1">
      <alignment horizontal="center" vertical="center"/>
    </xf>
    <xf numFmtId="0" fontId="1" fillId="0" borderId="34" xfId="70" applyFont="1" applyFill="1" applyBorder="1" applyAlignment="1">
      <alignment horizontal="center" vertical="center"/>
    </xf>
    <xf numFmtId="0" fontId="1" fillId="0" borderId="43" xfId="70" applyFont="1" applyFill="1" applyBorder="1" applyAlignment="1">
      <alignment vertical="center" wrapText="1"/>
    </xf>
    <xf numFmtId="0" fontId="1" fillId="0" borderId="40" xfId="70" applyFont="1" applyFill="1" applyBorder="1" applyAlignment="1">
      <alignment vertical="center" wrapText="1"/>
    </xf>
    <xf numFmtId="0" fontId="1" fillId="0" borderId="39" xfId="70" applyFont="1" applyFill="1" applyBorder="1" applyAlignment="1">
      <alignment vertical="center" wrapText="1"/>
    </xf>
    <xf numFmtId="0" fontId="1" fillId="0" borderId="41" xfId="70" applyFont="1" applyFill="1" applyBorder="1" applyAlignment="1">
      <alignment vertical="center" wrapText="1"/>
    </xf>
    <xf numFmtId="0" fontId="1" fillId="0" borderId="29" xfId="70" applyFont="1" applyFill="1" applyBorder="1" applyAlignment="1">
      <alignment vertical="center" wrapText="1"/>
    </xf>
    <xf numFmtId="0" fontId="1" fillId="0" borderId="30" xfId="70" applyFont="1" applyFill="1" applyBorder="1" applyAlignment="1">
      <alignment vertical="center" wrapText="1"/>
    </xf>
    <xf numFmtId="0" fontId="1" fillId="0" borderId="44" xfId="70" applyFont="1" applyFill="1" applyBorder="1" applyAlignment="1">
      <alignment vertical="center" wrapText="1"/>
    </xf>
    <xf numFmtId="0" fontId="1" fillId="0" borderId="45" xfId="70" applyFont="1" applyFill="1" applyBorder="1" applyAlignment="1">
      <alignment vertical="center" wrapText="1"/>
    </xf>
    <xf numFmtId="0" fontId="1" fillId="0" borderId="34" xfId="70" applyFont="1" applyFill="1" applyBorder="1" applyAlignment="1">
      <alignment vertical="center" wrapText="1"/>
    </xf>
    <xf numFmtId="0" fontId="85" fillId="0" borderId="0" xfId="71" applyFont="1" applyFill="1" applyAlignment="1">
      <alignment horizontal="center" vertical="center"/>
    </xf>
    <xf numFmtId="176" fontId="1" fillId="0" borderId="0" xfId="71" applyNumberFormat="1" applyFont="1" applyFill="1" applyAlignment="1">
      <alignment horizontal="center" vertical="center" shrinkToFit="1"/>
    </xf>
    <xf numFmtId="0" fontId="1" fillId="0" borderId="12" xfId="71" applyFont="1" applyFill="1" applyBorder="1" applyAlignment="1">
      <alignment vertical="center" shrinkToFit="1"/>
    </xf>
    <xf numFmtId="0" fontId="1" fillId="0" borderId="2" xfId="71" applyFont="1" applyFill="1" applyBorder="1" applyAlignment="1">
      <alignment vertical="center" shrinkToFit="1"/>
    </xf>
    <xf numFmtId="0" fontId="1" fillId="0" borderId="5" xfId="71" applyFont="1" applyFill="1" applyBorder="1" applyAlignment="1">
      <alignment vertical="center" shrinkToFit="1"/>
    </xf>
    <xf numFmtId="176" fontId="1" fillId="0" borderId="12" xfId="71" applyNumberFormat="1" applyFont="1" applyFill="1" applyBorder="1" applyAlignment="1">
      <alignment horizontal="center" vertical="center" shrinkToFit="1"/>
    </xf>
    <xf numFmtId="176" fontId="1" fillId="0" borderId="2" xfId="71" applyNumberFormat="1" applyFont="1" applyFill="1" applyBorder="1" applyAlignment="1">
      <alignment horizontal="center" vertical="center" shrinkToFit="1"/>
    </xf>
    <xf numFmtId="176" fontId="1" fillId="0" borderId="5" xfId="71" applyNumberFormat="1" applyFont="1" applyFill="1" applyBorder="1" applyAlignment="1">
      <alignment horizontal="center" vertical="center" shrinkToFit="1"/>
    </xf>
    <xf numFmtId="0" fontId="1" fillId="0" borderId="43" xfId="71" applyFont="1" applyFill="1" applyBorder="1" applyAlignment="1">
      <alignment horizontal="center" vertical="center"/>
    </xf>
    <xf numFmtId="0" fontId="1" fillId="0" borderId="40" xfId="71" applyFont="1" applyFill="1" applyBorder="1" applyAlignment="1">
      <alignment horizontal="center" vertical="center"/>
    </xf>
    <xf numFmtId="0" fontId="1" fillId="0" borderId="29" xfId="71" applyFont="1" applyFill="1" applyBorder="1" applyAlignment="1">
      <alignment horizontal="center" vertical="center"/>
    </xf>
    <xf numFmtId="0" fontId="1" fillId="0" borderId="30" xfId="71" applyFont="1" applyFill="1" applyBorder="1" applyAlignment="1">
      <alignment horizontal="center" vertical="center"/>
    </xf>
    <xf numFmtId="0" fontId="1" fillId="0" borderId="44" xfId="71" applyFont="1" applyFill="1" applyBorder="1" applyAlignment="1">
      <alignment horizontal="center" vertical="center"/>
    </xf>
    <xf numFmtId="0" fontId="1" fillId="0" borderId="34" xfId="71" applyFont="1" applyFill="1" applyBorder="1" applyAlignment="1">
      <alignment horizontal="center" vertical="center"/>
    </xf>
    <xf numFmtId="0" fontId="1" fillId="0" borderId="3" xfId="71" applyFont="1" applyFill="1" applyBorder="1" applyAlignment="1">
      <alignment horizontal="center" vertical="center"/>
    </xf>
    <xf numFmtId="0" fontId="1" fillId="0" borderId="42" xfId="71" applyFont="1" applyFill="1" applyBorder="1" applyAlignment="1">
      <alignment horizontal="center" vertical="center"/>
    </xf>
    <xf numFmtId="0" fontId="1" fillId="0" borderId="43" xfId="71" applyFont="1" applyFill="1" applyBorder="1" applyAlignment="1">
      <alignment horizontal="center" vertical="center" shrinkToFit="1"/>
    </xf>
    <xf numFmtId="0" fontId="1" fillId="0" borderId="40" xfId="71" applyFont="1" applyFill="1" applyBorder="1" applyAlignment="1">
      <alignment horizontal="center" vertical="center" shrinkToFit="1"/>
    </xf>
    <xf numFmtId="0" fontId="1" fillId="0" borderId="43" xfId="71" applyFont="1" applyFill="1" applyBorder="1" applyAlignment="1">
      <alignment vertical="center" shrinkToFit="1"/>
    </xf>
    <xf numFmtId="0" fontId="1" fillId="0" borderId="42" xfId="71" applyFont="1" applyFill="1" applyBorder="1" applyAlignment="1">
      <alignment vertical="center" shrinkToFit="1"/>
    </xf>
    <xf numFmtId="0" fontId="1" fillId="0" borderId="40" xfId="71" applyFont="1" applyFill="1" applyBorder="1" applyAlignment="1">
      <alignment vertical="center" shrinkToFit="1"/>
    </xf>
    <xf numFmtId="0" fontId="1" fillId="0" borderId="39" xfId="71" applyFont="1" applyFill="1" applyBorder="1" applyAlignment="1">
      <alignment horizontal="center" vertical="center" shrinkToFit="1"/>
    </xf>
    <xf numFmtId="0" fontId="1" fillId="0" borderId="41" xfId="71" applyFont="1" applyFill="1" applyBorder="1" applyAlignment="1">
      <alignment horizontal="center" vertical="center" shrinkToFit="1"/>
    </xf>
    <xf numFmtId="0" fontId="1" fillId="0" borderId="39" xfId="71" applyFont="1" applyFill="1" applyBorder="1" applyAlignment="1">
      <alignment vertical="center" shrinkToFit="1"/>
    </xf>
    <xf numFmtId="0" fontId="1" fillId="0" borderId="0" xfId="71" applyFont="1" applyFill="1" applyBorder="1" applyAlignment="1">
      <alignment vertical="center" shrinkToFit="1"/>
    </xf>
    <xf numFmtId="0" fontId="1" fillId="0" borderId="41" xfId="71" applyFont="1" applyFill="1" applyBorder="1" applyAlignment="1">
      <alignment vertical="center" shrinkToFit="1"/>
    </xf>
    <xf numFmtId="0" fontId="1" fillId="0" borderId="29" xfId="71" applyFont="1" applyFill="1" applyBorder="1" applyAlignment="1">
      <alignment horizontal="center" vertical="center" shrinkToFit="1"/>
    </xf>
    <xf numFmtId="0" fontId="1" fillId="0" borderId="30" xfId="71" applyFont="1" applyFill="1" applyBorder="1" applyAlignment="1">
      <alignment horizontal="center" vertical="center" shrinkToFit="1"/>
    </xf>
    <xf numFmtId="0" fontId="1" fillId="0" borderId="29" xfId="71" applyFont="1" applyFill="1" applyBorder="1" applyAlignment="1">
      <alignment vertical="center" shrinkToFit="1"/>
    </xf>
    <xf numFmtId="0" fontId="1" fillId="0" borderId="3" xfId="71" applyFont="1" applyFill="1" applyBorder="1" applyAlignment="1">
      <alignment vertical="center" shrinkToFit="1"/>
    </xf>
    <xf numFmtId="0" fontId="1" fillId="0" borderId="30" xfId="71" applyFont="1" applyFill="1" applyBorder="1" applyAlignment="1">
      <alignment vertical="center" shrinkToFit="1"/>
    </xf>
    <xf numFmtId="0" fontId="1" fillId="0" borderId="39" xfId="71" applyFont="1" applyFill="1" applyBorder="1" applyAlignment="1">
      <alignment horizontal="center" vertical="center"/>
    </xf>
    <xf numFmtId="0" fontId="1" fillId="0" borderId="41" xfId="71" applyFont="1" applyFill="1" applyBorder="1" applyAlignment="1">
      <alignment horizontal="center" vertical="center"/>
    </xf>
    <xf numFmtId="176" fontId="1" fillId="0" borderId="43" xfId="71" applyNumberFormat="1" applyFont="1" applyFill="1" applyBorder="1" applyAlignment="1">
      <alignment horizontal="center" vertical="center" shrinkToFit="1"/>
    </xf>
    <xf numFmtId="176" fontId="1" fillId="0" borderId="40" xfId="71" applyNumberFormat="1" applyFont="1" applyFill="1" applyBorder="1" applyAlignment="1">
      <alignment horizontal="center" vertical="center" shrinkToFit="1"/>
    </xf>
    <xf numFmtId="176" fontId="1" fillId="0" borderId="29" xfId="71" applyNumberFormat="1" applyFont="1" applyFill="1" applyBorder="1" applyAlignment="1">
      <alignment horizontal="center" vertical="center" shrinkToFit="1"/>
    </xf>
    <xf numFmtId="176" fontId="1" fillId="0" borderId="30" xfId="71" applyNumberFormat="1" applyFont="1" applyFill="1" applyBorder="1" applyAlignment="1">
      <alignment horizontal="center" vertical="center" shrinkToFit="1"/>
    </xf>
    <xf numFmtId="176" fontId="1" fillId="0" borderId="0" xfId="71" applyNumberFormat="1" applyFont="1" applyFill="1" applyAlignment="1">
      <alignment horizontal="center" vertical="center"/>
    </xf>
    <xf numFmtId="0" fontId="1" fillId="0" borderId="0" xfId="71" applyFont="1" applyFill="1" applyBorder="1" applyAlignment="1">
      <alignment horizontal="center" vertical="center" shrinkToFit="1"/>
    </xf>
    <xf numFmtId="176" fontId="39" fillId="4" borderId="0" xfId="69" applyNumberFormat="1" applyFont="1" applyFill="1" applyAlignment="1">
      <alignment horizontal="center" shrinkToFit="1"/>
    </xf>
    <xf numFmtId="176" fontId="1" fillId="0" borderId="0" xfId="74" applyNumberFormat="1" applyFont="1" applyAlignment="1">
      <alignment horizontal="right" vertical="center" indent="1" shrinkToFit="1"/>
    </xf>
    <xf numFmtId="0" fontId="39" fillId="4" borderId="12" xfId="69" applyFont="1" applyFill="1" applyBorder="1" applyAlignment="1">
      <alignment horizontal="center" vertical="center" shrinkToFit="1"/>
    </xf>
    <xf numFmtId="0" fontId="39" fillId="4" borderId="2" xfId="69" applyFont="1" applyFill="1" applyBorder="1" applyAlignment="1">
      <alignment horizontal="center" vertical="center" shrinkToFit="1"/>
    </xf>
    <xf numFmtId="0" fontId="39" fillId="4" borderId="5" xfId="69" applyFont="1" applyFill="1" applyBorder="1" applyAlignment="1">
      <alignment horizontal="center" vertical="center" shrinkToFit="1"/>
    </xf>
    <xf numFmtId="176" fontId="39" fillId="4" borderId="12" xfId="69" applyNumberFormat="1" applyFont="1" applyFill="1" applyBorder="1" applyAlignment="1">
      <alignment horizontal="center" vertical="center" shrinkToFit="1"/>
    </xf>
    <xf numFmtId="176" fontId="39" fillId="4" borderId="5" xfId="69" applyNumberFormat="1" applyFont="1" applyFill="1" applyBorder="1" applyAlignment="1">
      <alignment horizontal="center" vertical="center" shrinkToFit="1"/>
    </xf>
    <xf numFmtId="0" fontId="39" fillId="0" borderId="12" xfId="69" applyFont="1" applyFill="1" applyBorder="1" applyAlignment="1">
      <alignment horizontal="left" vertical="center" wrapText="1" shrinkToFit="1"/>
    </xf>
    <xf numFmtId="0" fontId="39" fillId="0" borderId="2" xfId="69" applyFont="1" applyFill="1" applyBorder="1" applyAlignment="1">
      <alignment horizontal="left" vertical="center" wrapText="1" shrinkToFit="1"/>
    </xf>
    <xf numFmtId="0" fontId="39" fillId="0" borderId="5" xfId="69" applyFont="1" applyFill="1" applyBorder="1" applyAlignment="1">
      <alignment horizontal="left" vertical="center" wrapText="1" shrinkToFit="1"/>
    </xf>
    <xf numFmtId="176" fontId="39" fillId="0" borderId="12" xfId="69" applyNumberFormat="1" applyFont="1" applyFill="1" applyBorder="1" applyAlignment="1">
      <alignment horizontal="center" vertical="center" shrinkToFit="1"/>
    </xf>
    <xf numFmtId="176" fontId="39" fillId="0" borderId="5" xfId="69" applyNumberFormat="1" applyFont="1" applyFill="1" applyBorder="1" applyAlignment="1">
      <alignment horizontal="center" vertical="center" shrinkToFit="1"/>
    </xf>
    <xf numFmtId="0" fontId="95" fillId="0" borderId="0" xfId="69" applyFont="1" applyAlignment="1">
      <alignment horizontal="center"/>
    </xf>
    <xf numFmtId="0" fontId="39" fillId="0" borderId="0" xfId="69" applyFont="1" applyFill="1" applyAlignment="1">
      <alignment wrapText="1"/>
    </xf>
    <xf numFmtId="0" fontId="95" fillId="36" borderId="0" xfId="69" applyFont="1" applyFill="1" applyAlignment="1">
      <alignment horizontal="left" indent="1"/>
    </xf>
    <xf numFmtId="0" fontId="39" fillId="0" borderId="0" xfId="69" applyFont="1" applyFill="1" applyAlignment="1">
      <alignment horizontal="left" vertical="center" indent="1" shrinkToFit="1"/>
    </xf>
    <xf numFmtId="0" fontId="39" fillId="4" borderId="0" xfId="69" applyFont="1" applyFill="1" applyAlignment="1">
      <alignment vertical="center" shrinkToFit="1"/>
    </xf>
    <xf numFmtId="0" fontId="39" fillId="4" borderId="0" xfId="69" applyFont="1" applyFill="1" applyAlignment="1">
      <alignment horizontal="center" vertical="center" shrinkToFit="1"/>
    </xf>
    <xf numFmtId="176" fontId="39" fillId="4" borderId="12" xfId="72" applyNumberFormat="1" applyFont="1" applyFill="1" applyBorder="1" applyAlignment="1">
      <alignment horizontal="center" vertical="center" shrinkToFit="1"/>
    </xf>
    <xf numFmtId="176" fontId="39" fillId="4" borderId="2" xfId="72" applyNumberFormat="1" applyFont="1" applyFill="1" applyBorder="1" applyAlignment="1">
      <alignment horizontal="center" vertical="center" shrinkToFit="1"/>
    </xf>
    <xf numFmtId="176" fontId="39" fillId="4" borderId="5" xfId="72" applyNumberFormat="1" applyFont="1" applyFill="1" applyBorder="1" applyAlignment="1">
      <alignment horizontal="center" vertical="center" shrinkToFit="1"/>
    </xf>
    <xf numFmtId="0" fontId="39" fillId="0" borderId="43" xfId="72" applyFont="1" applyBorder="1" applyAlignment="1">
      <alignment horizontal="center" vertical="center" wrapText="1"/>
    </xf>
    <xf numFmtId="0" fontId="39" fillId="0" borderId="40" xfId="72" applyFont="1" applyBorder="1" applyAlignment="1">
      <alignment horizontal="center" vertical="center" wrapText="1"/>
    </xf>
    <xf numFmtId="0" fontId="39" fillId="0" borderId="29" xfId="72" applyFont="1" applyBorder="1" applyAlignment="1">
      <alignment horizontal="center" vertical="center" wrapText="1"/>
    </xf>
    <xf numFmtId="0" fontId="39" fillId="0" borderId="30" xfId="72" applyFont="1" applyBorder="1" applyAlignment="1">
      <alignment horizontal="center" vertical="center" wrapText="1"/>
    </xf>
    <xf numFmtId="0" fontId="39" fillId="0" borderId="42" xfId="72" applyFont="1" applyBorder="1" applyAlignment="1">
      <alignment horizontal="center" vertical="center" wrapText="1"/>
    </xf>
    <xf numFmtId="0" fontId="39" fillId="0" borderId="3" xfId="72" applyFont="1" applyBorder="1" applyAlignment="1">
      <alignment horizontal="center" vertical="center" wrapText="1"/>
    </xf>
    <xf numFmtId="0" fontId="39" fillId="0" borderId="43" xfId="72" applyFont="1" applyBorder="1" applyAlignment="1">
      <alignment horizontal="center" vertical="center"/>
    </xf>
    <xf numFmtId="0" fontId="39" fillId="0" borderId="40" xfId="72" applyFont="1" applyBorder="1" applyAlignment="1">
      <alignment horizontal="center" vertical="center"/>
    </xf>
    <xf numFmtId="0" fontId="39" fillId="0" borderId="29" xfId="72" applyFont="1" applyBorder="1" applyAlignment="1">
      <alignment horizontal="center" vertical="center"/>
    </xf>
    <xf numFmtId="0" fontId="39" fillId="0" borderId="30" xfId="72" applyFont="1" applyBorder="1" applyAlignment="1">
      <alignment horizontal="center" vertical="center"/>
    </xf>
    <xf numFmtId="0" fontId="39" fillId="4" borderId="12" xfId="72" applyFont="1" applyFill="1" applyBorder="1" applyAlignment="1">
      <alignment vertical="center" wrapText="1"/>
    </xf>
    <xf numFmtId="0" fontId="39" fillId="4" borderId="5" xfId="72" applyFont="1" applyFill="1" applyBorder="1" applyAlignment="1">
      <alignment vertical="center" wrapText="1"/>
    </xf>
    <xf numFmtId="0" fontId="39" fillId="0" borderId="12" xfId="72" applyFont="1" applyFill="1" applyBorder="1" applyAlignment="1">
      <alignment vertical="center" wrapText="1"/>
    </xf>
    <xf numFmtId="0" fontId="39" fillId="0" borderId="2" xfId="72" applyFont="1" applyFill="1" applyBorder="1" applyAlignment="1">
      <alignment vertical="center" wrapText="1"/>
    </xf>
    <xf numFmtId="0" fontId="39" fillId="0" borderId="5" xfId="72" applyFont="1" applyFill="1" applyBorder="1" applyAlignment="1">
      <alignment vertical="center" wrapText="1"/>
    </xf>
    <xf numFmtId="0" fontId="39" fillId="4" borderId="2" xfId="72" applyFont="1" applyFill="1" applyBorder="1" applyAlignment="1">
      <alignment vertical="center" wrapText="1"/>
    </xf>
    <xf numFmtId="0" fontId="39" fillId="4" borderId="12" xfId="72" applyFont="1" applyFill="1" applyBorder="1" applyAlignment="1">
      <alignment vertical="center" shrinkToFit="1"/>
    </xf>
    <xf numFmtId="0" fontId="39" fillId="4" borderId="5" xfId="72" applyFont="1" applyFill="1" applyBorder="1" applyAlignment="1">
      <alignment vertical="center" shrinkToFit="1"/>
    </xf>
    <xf numFmtId="6" fontId="39" fillId="4" borderId="12" xfId="72" applyNumberFormat="1" applyFont="1" applyFill="1" applyBorder="1" applyAlignment="1">
      <alignment vertical="center" shrinkToFit="1"/>
    </xf>
    <xf numFmtId="0" fontId="39" fillId="4" borderId="0" xfId="72" applyFont="1" applyFill="1" applyAlignment="1">
      <alignment horizontal="left" vertical="center" shrinkToFit="1"/>
    </xf>
    <xf numFmtId="0" fontId="95" fillId="0" borderId="0" xfId="72" applyFont="1" applyAlignment="1">
      <alignment horizontal="center" vertical="center"/>
    </xf>
    <xf numFmtId="0" fontId="39" fillId="0" borderId="0" xfId="72" applyFont="1" applyFill="1" applyAlignment="1">
      <alignment horizontal="center" vertical="center" shrinkToFit="1"/>
    </xf>
    <xf numFmtId="0" fontId="39" fillId="0" borderId="0" xfId="72" applyFont="1" applyFill="1" applyAlignment="1">
      <alignment horizontal="left" vertical="top" shrinkToFit="1"/>
    </xf>
    <xf numFmtId="0" fontId="39" fillId="0" borderId="0" xfId="72" applyFont="1" applyFill="1" applyAlignment="1">
      <alignment horizontal="left" vertical="center" shrinkToFit="1"/>
    </xf>
    <xf numFmtId="176" fontId="6" fillId="0" borderId="0" xfId="74" applyNumberFormat="1" applyFont="1" applyFill="1" applyAlignment="1">
      <alignment horizontal="distributed" vertical="center" shrinkToFit="1"/>
    </xf>
    <xf numFmtId="0" fontId="1" fillId="0" borderId="0" xfId="74" applyFont="1" applyFill="1" applyAlignment="1">
      <alignment horizontal="center" vertical="center"/>
    </xf>
    <xf numFmtId="0" fontId="1" fillId="0" borderId="0" xfId="74" applyFont="1" applyFill="1" applyAlignment="1">
      <alignment horizontal="distributed" vertical="center" indent="1"/>
    </xf>
    <xf numFmtId="0" fontId="85" fillId="0" borderId="0" xfId="74" applyFont="1" applyFill="1" applyAlignment="1">
      <alignment horizontal="center" vertical="center"/>
    </xf>
    <xf numFmtId="176" fontId="1" fillId="0" borderId="0" xfId="74" applyNumberFormat="1" applyFont="1" applyFill="1" applyAlignment="1">
      <alignment horizontal="right" vertical="center"/>
    </xf>
    <xf numFmtId="0" fontId="1" fillId="0" borderId="0" xfId="74" applyFont="1" applyFill="1">
      <alignment vertical="center"/>
    </xf>
    <xf numFmtId="0" fontId="1" fillId="0" borderId="0" xfId="74" applyFont="1" applyFill="1" applyAlignment="1">
      <alignment horizontal="left" vertical="center" indent="2" shrinkToFit="1"/>
    </xf>
    <xf numFmtId="0" fontId="85" fillId="0" borderId="0" xfId="74" applyFont="1" applyFill="1" applyAlignment="1">
      <alignment horizontal="left" vertical="center" indent="1"/>
    </xf>
    <xf numFmtId="195" fontId="1" fillId="0" borderId="0" xfId="74" applyNumberFormat="1" applyFont="1" applyFill="1">
      <alignment vertical="center"/>
    </xf>
    <xf numFmtId="0" fontId="85" fillId="0" borderId="0" xfId="74" applyFont="1" applyFill="1" applyAlignment="1">
      <alignment horizontal="left" vertical="center" indent="9"/>
    </xf>
    <xf numFmtId="0" fontId="1" fillId="0" borderId="0" xfId="63" applyFont="1" applyFill="1" applyAlignment="1">
      <alignment horizontal="center" vertical="center"/>
    </xf>
    <xf numFmtId="176" fontId="1" fillId="0" borderId="0" xfId="63" applyNumberFormat="1" applyFont="1" applyFill="1" applyAlignment="1">
      <alignment horizontal="center" vertical="center" shrinkToFit="1"/>
    </xf>
    <xf numFmtId="0" fontId="87" fillId="0" borderId="0" xfId="63" applyFont="1" applyFill="1" applyAlignment="1">
      <alignment horizontal="center" vertical="center"/>
    </xf>
    <xf numFmtId="0" fontId="1" fillId="0" borderId="12" xfId="63" applyFont="1" applyFill="1" applyBorder="1" applyAlignment="1">
      <alignment horizontal="center" vertical="center"/>
    </xf>
    <xf numFmtId="0" fontId="1" fillId="0" borderId="2" xfId="63" applyFont="1" applyFill="1" applyBorder="1" applyAlignment="1">
      <alignment horizontal="center" vertical="center"/>
    </xf>
    <xf numFmtId="0" fontId="1" fillId="0" borderId="5" xfId="63" applyFont="1" applyFill="1" applyBorder="1" applyAlignment="1">
      <alignment horizontal="center" vertical="center"/>
    </xf>
    <xf numFmtId="0" fontId="1" fillId="0" borderId="12" xfId="63" applyFont="1" applyFill="1" applyBorder="1" applyAlignment="1">
      <alignment vertical="center" wrapText="1"/>
    </xf>
    <xf numFmtId="0" fontId="1" fillId="0" borderId="2" xfId="63" applyFont="1" applyFill="1" applyBorder="1" applyAlignment="1">
      <alignment vertical="center" wrapText="1"/>
    </xf>
    <xf numFmtId="0" fontId="1" fillId="0" borderId="5" xfId="63" applyFont="1" applyFill="1" applyBorder="1" applyAlignment="1">
      <alignment vertical="center" wrapText="1"/>
    </xf>
    <xf numFmtId="176" fontId="1" fillId="0" borderId="12" xfId="63" applyNumberFormat="1" applyFont="1" applyFill="1" applyBorder="1" applyAlignment="1">
      <alignment horizontal="left" vertical="center" shrinkToFit="1"/>
    </xf>
    <xf numFmtId="176" fontId="1" fillId="0" borderId="2" xfId="63" applyNumberFormat="1" applyFont="1" applyFill="1" applyBorder="1" applyAlignment="1">
      <alignment horizontal="left" vertical="center" shrinkToFit="1"/>
    </xf>
    <xf numFmtId="176" fontId="1" fillId="0" borderId="5" xfId="63" applyNumberFormat="1" applyFont="1" applyFill="1" applyBorder="1" applyAlignment="1">
      <alignment horizontal="left" vertical="center" shrinkToFit="1"/>
    </xf>
    <xf numFmtId="0" fontId="1" fillId="0" borderId="43" xfId="63" applyFont="1" applyFill="1" applyBorder="1" applyAlignment="1">
      <alignment horizontal="center" vertical="center"/>
    </xf>
    <xf numFmtId="0" fontId="1" fillId="0" borderId="42" xfId="63" applyFont="1" applyFill="1" applyBorder="1" applyAlignment="1">
      <alignment horizontal="center" vertical="center"/>
    </xf>
    <xf numFmtId="176" fontId="1" fillId="0" borderId="42" xfId="63" applyNumberFormat="1" applyFont="1" applyFill="1" applyBorder="1" applyAlignment="1">
      <alignment horizontal="left" vertical="center" shrinkToFit="1"/>
    </xf>
    <xf numFmtId="176" fontId="1" fillId="0" borderId="40" xfId="63" applyNumberFormat="1" applyFont="1" applyFill="1" applyBorder="1" applyAlignment="1">
      <alignment horizontal="left" vertical="center" shrinkToFit="1"/>
    </xf>
    <xf numFmtId="0" fontId="1" fillId="0" borderId="29" xfId="63" applyFont="1" applyFill="1" applyBorder="1" applyAlignment="1">
      <alignment horizontal="center" vertical="center"/>
    </xf>
    <xf numFmtId="0" fontId="1" fillId="0" borderId="3" xfId="63" applyFont="1" applyFill="1" applyBorder="1" applyAlignment="1">
      <alignment horizontal="center" vertical="center"/>
    </xf>
    <xf numFmtId="176" fontId="1" fillId="0" borderId="3" xfId="63" applyNumberFormat="1" applyFont="1" applyFill="1" applyBorder="1" applyAlignment="1">
      <alignment horizontal="left" vertical="center" shrinkToFit="1"/>
    </xf>
    <xf numFmtId="176" fontId="1" fillId="0" borderId="30" xfId="63" applyNumberFormat="1" applyFont="1" applyFill="1" applyBorder="1" applyAlignment="1">
      <alignment horizontal="left" vertical="center" shrinkToFit="1"/>
    </xf>
    <xf numFmtId="0" fontId="1" fillId="0" borderId="0" xfId="63" applyFont="1" applyFill="1" applyAlignment="1">
      <alignment vertical="center" wrapText="1"/>
    </xf>
    <xf numFmtId="192" fontId="1" fillId="0" borderId="42" xfId="63" applyNumberFormat="1" applyFont="1" applyFill="1" applyBorder="1" applyAlignment="1">
      <alignment horizontal="left" vertical="center" shrinkToFit="1"/>
    </xf>
    <xf numFmtId="192" fontId="1" fillId="0" borderId="40" xfId="63" applyNumberFormat="1" applyFont="1" applyFill="1" applyBorder="1" applyAlignment="1">
      <alignment horizontal="left" vertical="center" shrinkToFit="1"/>
    </xf>
    <xf numFmtId="197" fontId="1" fillId="0" borderId="3" xfId="63" applyNumberFormat="1" applyFont="1" applyFill="1" applyBorder="1" applyAlignment="1">
      <alignment horizontal="left" vertical="center" shrinkToFit="1"/>
    </xf>
    <xf numFmtId="197" fontId="1" fillId="0" borderId="30" xfId="63" applyNumberFormat="1" applyFont="1" applyFill="1" applyBorder="1" applyAlignment="1">
      <alignment horizontal="left" vertical="center" shrinkToFit="1"/>
    </xf>
    <xf numFmtId="0" fontId="1" fillId="0" borderId="43" xfId="63" applyFont="1" applyFill="1" applyBorder="1" applyAlignment="1">
      <alignment horizontal="left" vertical="top" wrapText="1"/>
    </xf>
    <xf numFmtId="0" fontId="1" fillId="0" borderId="42" xfId="63" applyFont="1" applyFill="1" applyBorder="1" applyAlignment="1">
      <alignment horizontal="left" vertical="top" wrapText="1"/>
    </xf>
    <xf numFmtId="0" fontId="1" fillId="0" borderId="40" xfId="63" applyFont="1" applyFill="1" applyBorder="1" applyAlignment="1">
      <alignment horizontal="left" vertical="top" wrapText="1"/>
    </xf>
    <xf numFmtId="0" fontId="1" fillId="0" borderId="39" xfId="63" applyFont="1" applyFill="1" applyBorder="1" applyAlignment="1">
      <alignment horizontal="left" vertical="top" wrapText="1"/>
    </xf>
    <xf numFmtId="0" fontId="1" fillId="0" borderId="0" xfId="63" applyFont="1" applyFill="1" applyBorder="1" applyAlignment="1">
      <alignment horizontal="left" vertical="top" wrapText="1"/>
    </xf>
    <xf numFmtId="0" fontId="1" fillId="0" borderId="41" xfId="63" applyFont="1" applyFill="1" applyBorder="1" applyAlignment="1">
      <alignment horizontal="left" vertical="top" wrapText="1"/>
    </xf>
    <xf numFmtId="0" fontId="1" fillId="0" borderId="29" xfId="63" applyFont="1" applyFill="1" applyBorder="1" applyAlignment="1">
      <alignment horizontal="left" vertical="top" wrapText="1"/>
    </xf>
    <xf numFmtId="0" fontId="1" fillId="0" borderId="3" xfId="63" applyFont="1" applyFill="1" applyBorder="1" applyAlignment="1">
      <alignment horizontal="left" vertical="top" wrapText="1"/>
    </xf>
    <xf numFmtId="0" fontId="1" fillId="0" borderId="30" xfId="63" applyFont="1" applyFill="1" applyBorder="1" applyAlignment="1">
      <alignment horizontal="left" vertical="top" wrapText="1"/>
    </xf>
    <xf numFmtId="0" fontId="1" fillId="0" borderId="0" xfId="74" applyFont="1" applyFill="1" applyBorder="1" applyAlignment="1">
      <alignment horizontal="distributed" vertical="center" indent="1"/>
    </xf>
    <xf numFmtId="193" fontId="1" fillId="0" borderId="0" xfId="74" applyNumberFormat="1" applyFont="1" applyFill="1" applyAlignment="1">
      <alignment horizontal="left" vertical="center"/>
    </xf>
    <xf numFmtId="0" fontId="1" fillId="0" borderId="0" xfId="74" applyFont="1" applyFill="1" applyAlignment="1">
      <alignment vertical="center"/>
    </xf>
    <xf numFmtId="0" fontId="1" fillId="0" borderId="0" xfId="74" applyFont="1" applyFill="1" applyAlignment="1">
      <alignment horizontal="right" vertical="center"/>
    </xf>
    <xf numFmtId="0" fontId="1" fillId="0" borderId="0" xfId="74" applyFont="1" applyFill="1" applyAlignment="1">
      <alignment horizontal="left" vertical="center"/>
    </xf>
    <xf numFmtId="176" fontId="1" fillId="0" borderId="0" xfId="74" applyNumberFormat="1" applyFont="1" applyFill="1">
      <alignment vertical="center"/>
    </xf>
    <xf numFmtId="176" fontId="1" fillId="0" borderId="0" xfId="74" applyNumberFormat="1" applyFont="1" applyFill="1" applyAlignment="1">
      <alignment horizontal="right" vertical="center" shrinkToFit="1"/>
    </xf>
    <xf numFmtId="0" fontId="1" fillId="0" borderId="0" xfId="74" applyFont="1" applyFill="1" applyAlignment="1">
      <alignment horizontal="left" vertical="center" indent="1" shrinkToFit="1"/>
    </xf>
    <xf numFmtId="0" fontId="1" fillId="0" borderId="0" xfId="74" applyFont="1" applyFill="1" applyAlignment="1">
      <alignment horizontal="distributed" vertical="center"/>
    </xf>
    <xf numFmtId="182" fontId="1" fillId="0" borderId="0" xfId="74" applyNumberFormat="1" applyFont="1" applyFill="1">
      <alignment vertical="center"/>
    </xf>
    <xf numFmtId="176" fontId="1" fillId="0" borderId="0" xfId="74" applyNumberFormat="1" applyFont="1" applyAlignment="1">
      <alignment horizontal="left" vertical="center" indent="1"/>
    </xf>
    <xf numFmtId="0" fontId="91" fillId="0" borderId="44" xfId="0" applyFont="1" applyBorder="1" applyAlignment="1">
      <alignment horizontal="center" vertical="center"/>
    </xf>
    <xf numFmtId="0" fontId="91" fillId="0" borderId="34" xfId="0" applyFont="1" applyBorder="1" applyAlignment="1">
      <alignment horizontal="center" vertical="center"/>
    </xf>
    <xf numFmtId="0" fontId="0" fillId="0" borderId="11" xfId="0" applyFont="1" applyBorder="1" applyAlignment="1">
      <alignment horizontal="center" vertical="center"/>
    </xf>
    <xf numFmtId="0" fontId="0" fillId="0" borderId="44" xfId="0" applyFont="1" applyBorder="1" applyAlignment="1">
      <alignment horizontal="center" vertical="center"/>
    </xf>
    <xf numFmtId="0" fontId="0" fillId="0" borderId="34" xfId="0" applyFont="1" applyBorder="1" applyAlignment="1">
      <alignment horizontal="center" vertical="center"/>
    </xf>
    <xf numFmtId="0" fontId="0" fillId="0" borderId="10" xfId="0" applyFont="1" applyBorder="1" applyAlignment="1">
      <alignment horizontal="center" vertical="center"/>
    </xf>
    <xf numFmtId="0" fontId="0" fillId="0" borderId="9" xfId="0" applyFont="1" applyBorder="1" applyAlignment="1">
      <alignment horizontal="center" vertical="center"/>
    </xf>
    <xf numFmtId="0" fontId="89" fillId="0" borderId="44" xfId="0" applyFont="1" applyBorder="1" applyAlignment="1">
      <alignment horizontal="center" vertical="center" wrapText="1"/>
    </xf>
    <xf numFmtId="0" fontId="89" fillId="0" borderId="34" xfId="0" applyFont="1" applyBorder="1" applyAlignment="1">
      <alignment horizontal="center" vertical="center"/>
    </xf>
    <xf numFmtId="176" fontId="1" fillId="0" borderId="0" xfId="74" applyNumberFormat="1" applyFont="1" applyFill="1" applyAlignment="1">
      <alignment horizontal="left" vertical="center" indent="1"/>
    </xf>
    <xf numFmtId="176" fontId="1" fillId="36" borderId="0" xfId="74" applyNumberFormat="1" applyFont="1" applyFill="1" applyAlignment="1">
      <alignment horizontal="right" vertical="center" shrinkToFit="1"/>
    </xf>
    <xf numFmtId="182" fontId="1" fillId="36" borderId="0" xfId="74" applyNumberFormat="1" applyFont="1" applyFill="1">
      <alignment vertical="center"/>
    </xf>
    <xf numFmtId="0" fontId="1" fillId="0" borderId="0" xfId="63" applyFont="1" applyFill="1" applyAlignment="1">
      <alignment horizontal="center" vertical="center" shrinkToFit="1"/>
    </xf>
    <xf numFmtId="0" fontId="84" fillId="0" borderId="0" xfId="63" applyFont="1" applyFill="1" applyAlignment="1">
      <alignment horizontal="center" vertical="center"/>
    </xf>
    <xf numFmtId="0" fontId="39" fillId="0" borderId="0" xfId="63" applyFont="1" applyFill="1" applyAlignment="1">
      <alignment vertical="center" wrapText="1"/>
    </xf>
    <xf numFmtId="176" fontId="1" fillId="0" borderId="0" xfId="63" applyNumberFormat="1" applyFont="1" applyFill="1" applyAlignment="1">
      <alignment horizontal="left" vertical="center" indent="1" shrinkToFit="1"/>
    </xf>
    <xf numFmtId="0" fontId="120" fillId="0" borderId="0" xfId="63" applyFont="1" applyFill="1" applyAlignment="1">
      <alignment horizontal="center" vertical="center"/>
    </xf>
    <xf numFmtId="0" fontId="103" fillId="0" borderId="0" xfId="63" applyFont="1" applyFill="1" applyAlignment="1">
      <alignment horizontal="center" vertical="center"/>
    </xf>
    <xf numFmtId="0" fontId="1" fillId="0" borderId="0" xfId="63" applyNumberFormat="1" applyFont="1" applyFill="1" applyAlignment="1">
      <alignment vertical="center" shrinkToFit="1"/>
    </xf>
    <xf numFmtId="202" fontId="1" fillId="0" borderId="0" xfId="74" applyNumberFormat="1" applyFont="1" applyAlignment="1">
      <alignment horizontal="left" vertical="center"/>
    </xf>
    <xf numFmtId="0" fontId="1" fillId="0" borderId="42" xfId="63" applyFont="1" applyFill="1" applyBorder="1" applyAlignment="1">
      <alignment horizontal="distributed" vertical="center"/>
    </xf>
    <xf numFmtId="0" fontId="1" fillId="0" borderId="3" xfId="63" applyFont="1" applyFill="1" applyBorder="1" applyAlignment="1">
      <alignment horizontal="distributed" vertical="center"/>
    </xf>
    <xf numFmtId="0" fontId="1" fillId="0" borderId="34" xfId="63" applyFont="1" applyFill="1" applyBorder="1" applyAlignment="1">
      <alignment horizontal="center" vertical="center"/>
    </xf>
    <xf numFmtId="0" fontId="1" fillId="0" borderId="4" xfId="63" applyFont="1" applyFill="1" applyBorder="1" applyAlignment="1">
      <alignment horizontal="center" vertical="center"/>
    </xf>
    <xf numFmtId="0" fontId="1" fillId="0" borderId="4" xfId="63" applyFont="1" applyFill="1" applyBorder="1" applyAlignment="1">
      <alignment horizontal="left" vertical="center" indent="1"/>
    </xf>
    <xf numFmtId="203" fontId="1" fillId="0" borderId="42" xfId="96" applyNumberFormat="1" applyFont="1" applyFill="1" applyBorder="1" applyAlignment="1">
      <alignment horizontal="center" vertical="center"/>
    </xf>
    <xf numFmtId="203" fontId="1" fillId="0" borderId="3" xfId="96" applyNumberFormat="1" applyFont="1" applyFill="1" applyBorder="1" applyAlignment="1">
      <alignment horizontal="center" vertical="center"/>
    </xf>
    <xf numFmtId="203" fontId="1" fillId="0" borderId="42" xfId="96" applyNumberFormat="1" applyFont="1" applyFill="1" applyBorder="1" applyAlignment="1">
      <alignment horizontal="right" vertical="center"/>
    </xf>
    <xf numFmtId="203" fontId="1" fillId="0" borderId="3" xfId="96" applyNumberFormat="1" applyFont="1" applyFill="1" applyBorder="1" applyAlignment="1">
      <alignment horizontal="right" vertical="center"/>
    </xf>
    <xf numFmtId="0" fontId="1" fillId="0" borderId="39" xfId="63" applyFont="1" applyFill="1" applyBorder="1" applyAlignment="1">
      <alignment horizontal="center" vertical="center" wrapText="1"/>
    </xf>
    <xf numFmtId="0" fontId="1" fillId="0" borderId="0" xfId="63" applyFont="1" applyFill="1" applyBorder="1" applyAlignment="1">
      <alignment horizontal="center" vertical="center"/>
    </xf>
    <xf numFmtId="0" fontId="1" fillId="0" borderId="41" xfId="63" applyFont="1" applyFill="1" applyBorder="1" applyAlignment="1">
      <alignment horizontal="center" vertical="center"/>
    </xf>
    <xf numFmtId="0" fontId="1" fillId="0" borderId="30" xfId="63" applyFont="1" applyFill="1" applyBorder="1" applyAlignment="1">
      <alignment horizontal="center" vertical="center"/>
    </xf>
    <xf numFmtId="0" fontId="1" fillId="0" borderId="0" xfId="63" applyFont="1" applyFill="1" applyBorder="1" applyAlignment="1">
      <alignment horizontal="center" vertical="center" wrapText="1"/>
    </xf>
    <xf numFmtId="0" fontId="1" fillId="0" borderId="42" xfId="63" applyFont="1" applyFill="1" applyBorder="1" applyAlignment="1">
      <alignment vertical="center"/>
    </xf>
    <xf numFmtId="0" fontId="1" fillId="0" borderId="3" xfId="63" applyFont="1" applyFill="1" applyBorder="1" applyAlignment="1">
      <alignment vertical="center"/>
    </xf>
    <xf numFmtId="0" fontId="1" fillId="0" borderId="40" xfId="63" applyFont="1" applyFill="1" applyBorder="1" applyAlignment="1">
      <alignment vertical="center"/>
    </xf>
    <xf numFmtId="0" fontId="1" fillId="0" borderId="30" xfId="63" applyFont="1" applyFill="1" applyBorder="1" applyAlignment="1">
      <alignment vertical="center"/>
    </xf>
    <xf numFmtId="0" fontId="1" fillId="0" borderId="43" xfId="63" applyFont="1" applyFill="1" applyBorder="1" applyAlignment="1">
      <alignment horizontal="left" vertical="center" indent="1"/>
    </xf>
    <xf numFmtId="0" fontId="1" fillId="0" borderId="42" xfId="63" applyFont="1" applyFill="1" applyBorder="1" applyAlignment="1">
      <alignment horizontal="left" vertical="center" indent="1"/>
    </xf>
    <xf numFmtId="0" fontId="1" fillId="0" borderId="40" xfId="63" applyFont="1" applyFill="1" applyBorder="1" applyAlignment="1">
      <alignment horizontal="left" vertical="center" indent="1"/>
    </xf>
    <xf numFmtId="0" fontId="1" fillId="0" borderId="29" xfId="63" applyFont="1" applyFill="1" applyBorder="1" applyAlignment="1">
      <alignment horizontal="left" vertical="center" indent="1"/>
    </xf>
    <xf numFmtId="0" fontId="1" fillId="0" borderId="3" xfId="63" applyFont="1" applyFill="1" applyBorder="1" applyAlignment="1">
      <alignment horizontal="left" vertical="center" indent="1"/>
    </xf>
    <xf numFmtId="0" fontId="1" fillId="0" borderId="30" xfId="63" applyFont="1" applyFill="1" applyBorder="1" applyAlignment="1">
      <alignment horizontal="left" vertical="center" indent="1"/>
    </xf>
    <xf numFmtId="0" fontId="1" fillId="0" borderId="0" xfId="63" applyFont="1" applyFill="1" applyAlignment="1">
      <alignment horizontal="distributed" vertical="center"/>
    </xf>
    <xf numFmtId="0" fontId="1" fillId="0" borderId="44" xfId="63" applyFont="1" applyFill="1" applyBorder="1" applyAlignment="1">
      <alignment horizontal="center" vertical="center"/>
    </xf>
    <xf numFmtId="0" fontId="1" fillId="39" borderId="0" xfId="94" applyFont="1" applyFill="1" applyBorder="1" applyAlignment="1">
      <alignment horizontal="center"/>
    </xf>
    <xf numFmtId="58" fontId="1" fillId="39" borderId="0" xfId="94" applyNumberFormat="1" applyFont="1" applyFill="1" applyBorder="1" applyAlignment="1">
      <alignment horizontal="left" vertical="center"/>
    </xf>
    <xf numFmtId="0" fontId="1" fillId="39" borderId="42" xfId="94" applyFont="1" applyFill="1" applyBorder="1" applyAlignment="1">
      <alignment horizontal="distributed" vertical="center"/>
    </xf>
    <xf numFmtId="0" fontId="1" fillId="39" borderId="3" xfId="94" applyFont="1" applyFill="1" applyBorder="1" applyAlignment="1">
      <alignment horizontal="distributed" vertical="center"/>
    </xf>
    <xf numFmtId="0" fontId="1" fillId="0" borderId="44" xfId="83" applyFont="1" applyFill="1" applyBorder="1" applyAlignment="1">
      <alignment horizontal="center" vertical="center"/>
    </xf>
    <xf numFmtId="0" fontId="1" fillId="0" borderId="34" xfId="83" applyFont="1" applyFill="1" applyBorder="1" applyAlignment="1">
      <alignment horizontal="center" vertical="center"/>
    </xf>
    <xf numFmtId="176" fontId="1" fillId="0" borderId="2" xfId="83" applyNumberFormat="1" applyFont="1" applyFill="1" applyBorder="1" applyAlignment="1">
      <alignment horizontal="center" vertical="center" shrinkToFit="1"/>
    </xf>
    <xf numFmtId="176" fontId="1" fillId="0" borderId="5" xfId="83" applyNumberFormat="1" applyFont="1" applyFill="1" applyBorder="1" applyAlignment="1">
      <alignment horizontal="center" vertical="center" shrinkToFit="1"/>
    </xf>
    <xf numFmtId="176" fontId="1" fillId="0" borderId="0" xfId="83" applyNumberFormat="1" applyFont="1" applyFill="1" applyAlignment="1">
      <alignment horizontal="center" vertical="center" shrinkToFit="1"/>
    </xf>
    <xf numFmtId="0" fontId="87" fillId="0" borderId="0" xfId="83" applyFont="1" applyFill="1" applyAlignment="1">
      <alignment horizontal="center" vertical="center"/>
    </xf>
    <xf numFmtId="0" fontId="1" fillId="0" borderId="12" xfId="83" applyFont="1" applyFill="1" applyBorder="1" applyAlignment="1">
      <alignment horizontal="left" vertical="center" wrapText="1" indent="2"/>
    </xf>
    <xf numFmtId="0" fontId="1" fillId="0" borderId="2" xfId="83" applyFont="1" applyFill="1" applyBorder="1" applyAlignment="1">
      <alignment horizontal="left" vertical="center" wrapText="1" indent="2"/>
    </xf>
    <xf numFmtId="0" fontId="1" fillId="0" borderId="5" xfId="83" applyFont="1" applyFill="1" applyBorder="1" applyAlignment="1">
      <alignment horizontal="left" vertical="center" wrapText="1" indent="2"/>
    </xf>
    <xf numFmtId="0" fontId="1" fillId="0" borderId="0" xfId="83" applyFont="1" applyFill="1" applyAlignment="1">
      <alignment horizontal="left" vertical="center" shrinkToFit="1"/>
    </xf>
    <xf numFmtId="0" fontId="91" fillId="0" borderId="3" xfId="63" applyFont="1" applyBorder="1" applyAlignment="1">
      <alignment horizontal="left"/>
    </xf>
    <xf numFmtId="0" fontId="87" fillId="0" borderId="0" xfId="64" applyFont="1" applyAlignment="1">
      <alignment horizontal="center" vertical="center"/>
    </xf>
    <xf numFmtId="38" fontId="1" fillId="0" borderId="77" xfId="45" applyFont="1" applyFill="1" applyBorder="1" applyAlignment="1">
      <alignment horizontal="center" vertical="center"/>
    </xf>
    <xf numFmtId="0" fontId="1" fillId="0" borderId="0" xfId="64" applyFont="1" applyAlignment="1">
      <alignment horizontal="left" vertical="center" wrapText="1"/>
    </xf>
    <xf numFmtId="0" fontId="1" fillId="0" borderId="0" xfId="64" applyFont="1" applyAlignment="1">
      <alignment horizontal="center" vertical="center"/>
    </xf>
    <xf numFmtId="185" fontId="1" fillId="0" borderId="0" xfId="64" applyNumberFormat="1" applyFont="1" applyAlignment="1">
      <alignment horizontal="center" vertical="center"/>
    </xf>
    <xf numFmtId="0" fontId="6" fillId="0" borderId="0" xfId="64" applyFont="1" applyAlignment="1">
      <alignment vertical="center" wrapText="1"/>
    </xf>
    <xf numFmtId="0" fontId="1" fillId="0" borderId="0" xfId="64" applyFont="1" applyAlignment="1">
      <alignment horizontal="left" vertical="top" wrapText="1"/>
    </xf>
    <xf numFmtId="0" fontId="6" fillId="0" borderId="0" xfId="64" applyFont="1" applyAlignment="1">
      <alignment horizontal="center" shrinkToFit="1"/>
    </xf>
    <xf numFmtId="0" fontId="6" fillId="0" borderId="12" xfId="64" applyFont="1" applyBorder="1" applyAlignment="1">
      <alignment horizontal="center" vertical="center"/>
    </xf>
    <xf numFmtId="0" fontId="6" fillId="0" borderId="2" xfId="64" applyFont="1" applyBorder="1" applyAlignment="1">
      <alignment horizontal="center" vertical="center"/>
    </xf>
    <xf numFmtId="0" fontId="6" fillId="0" borderId="5" xfId="64" applyFont="1" applyBorder="1" applyAlignment="1">
      <alignment horizontal="center" vertical="center"/>
    </xf>
    <xf numFmtId="0" fontId="6" fillId="0" borderId="12" xfId="64" applyFont="1" applyBorder="1">
      <alignment vertical="center"/>
    </xf>
    <xf numFmtId="0" fontId="6" fillId="0" borderId="2" xfId="64" applyFont="1" applyBorder="1">
      <alignment vertical="center"/>
    </xf>
    <xf numFmtId="38" fontId="6" fillId="0" borderId="2" xfId="45" applyFont="1" applyFill="1" applyBorder="1" applyAlignment="1">
      <alignment horizontal="center" vertical="center" shrinkToFit="1"/>
    </xf>
    <xf numFmtId="38" fontId="6" fillId="0" borderId="5" xfId="45" applyFont="1" applyFill="1" applyBorder="1" applyAlignment="1">
      <alignment horizontal="center" vertical="center" shrinkToFit="1"/>
    </xf>
    <xf numFmtId="0" fontId="6" fillId="0" borderId="12" xfId="64" applyFont="1" applyBorder="1" applyAlignment="1">
      <alignment vertical="center" wrapText="1"/>
    </xf>
    <xf numFmtId="0" fontId="6" fillId="0" borderId="2" xfId="64" applyFont="1" applyBorder="1" applyAlignment="1">
      <alignment vertical="center" wrapText="1"/>
    </xf>
    <xf numFmtId="0" fontId="6" fillId="0" borderId="5" xfId="64" applyFont="1" applyBorder="1" applyAlignment="1">
      <alignment vertical="center" wrapText="1"/>
    </xf>
    <xf numFmtId="38" fontId="6" fillId="0" borderId="2" xfId="45" applyFont="1" applyFill="1" applyBorder="1" applyAlignment="1">
      <alignment horizontal="center" vertical="center"/>
    </xf>
    <xf numFmtId="38" fontId="6" fillId="0" borderId="5" xfId="45" applyFont="1" applyFill="1" applyBorder="1" applyAlignment="1">
      <alignment horizontal="center" vertical="center"/>
    </xf>
    <xf numFmtId="0" fontId="6" fillId="0" borderId="42" xfId="64" applyFont="1" applyBorder="1" applyAlignment="1">
      <alignment horizontal="center" vertical="center"/>
    </xf>
    <xf numFmtId="0" fontId="6" fillId="0" borderId="40" xfId="64" applyFont="1" applyBorder="1" applyAlignment="1">
      <alignment horizontal="center" vertical="center"/>
    </xf>
    <xf numFmtId="0" fontId="6" fillId="0" borderId="0" xfId="64" applyFont="1" applyAlignment="1">
      <alignment horizontal="center" vertical="center"/>
    </xf>
    <xf numFmtId="0" fontId="6" fillId="0" borderId="41" xfId="64" applyFont="1" applyBorder="1" applyAlignment="1">
      <alignment horizontal="center" vertical="center"/>
    </xf>
    <xf numFmtId="0" fontId="6" fillId="0" borderId="3" xfId="64" applyFont="1" applyBorder="1" applyAlignment="1">
      <alignment horizontal="center" vertical="center"/>
    </xf>
    <xf numFmtId="0" fontId="6" fillId="0" borderId="30" xfId="64" applyFont="1" applyBorder="1" applyAlignment="1">
      <alignment horizontal="center" vertical="center"/>
    </xf>
    <xf numFmtId="0" fontId="6" fillId="0" borderId="43" xfId="64" applyFont="1" applyBorder="1" applyAlignment="1">
      <alignment horizontal="center" vertical="center"/>
    </xf>
    <xf numFmtId="0" fontId="6" fillId="0" borderId="39" xfId="64" applyFont="1" applyBorder="1" applyAlignment="1">
      <alignment horizontal="center" vertical="center"/>
    </xf>
    <xf numFmtId="0" fontId="6" fillId="0" borderId="29" xfId="64" applyFont="1" applyBorder="1" applyAlignment="1">
      <alignment horizontal="center" vertical="center"/>
    </xf>
    <xf numFmtId="0" fontId="6" fillId="0" borderId="43" xfId="64" applyFont="1" applyBorder="1" applyAlignment="1">
      <alignment vertical="center" wrapText="1"/>
    </xf>
    <xf numFmtId="0" fontId="6" fillId="0" borderId="42" xfId="64" applyFont="1" applyBorder="1" applyAlignment="1">
      <alignment vertical="center" wrapText="1"/>
    </xf>
    <xf numFmtId="0" fontId="6" fillId="0" borderId="40" xfId="64" applyFont="1" applyBorder="1" applyAlignment="1">
      <alignment vertical="center" wrapText="1"/>
    </xf>
    <xf numFmtId="0" fontId="6" fillId="0" borderId="39" xfId="64" applyFont="1" applyBorder="1" applyAlignment="1">
      <alignment vertical="center" wrapText="1"/>
    </xf>
    <xf numFmtId="0" fontId="6" fillId="0" borderId="41" xfId="64" applyFont="1" applyBorder="1" applyAlignment="1">
      <alignment vertical="center" wrapText="1"/>
    </xf>
    <xf numFmtId="0" fontId="6" fillId="0" borderId="29" xfId="64" applyFont="1" applyBorder="1" applyAlignment="1">
      <alignment vertical="center" wrapText="1"/>
    </xf>
    <xf numFmtId="0" fontId="6" fillId="0" borderId="3" xfId="64" applyFont="1" applyBorder="1" applyAlignment="1">
      <alignment vertical="center" wrapText="1"/>
    </xf>
    <xf numFmtId="0" fontId="6" fillId="0" borderId="30" xfId="64" applyFont="1" applyBorder="1" applyAlignment="1">
      <alignment vertical="center" wrapText="1"/>
    </xf>
    <xf numFmtId="0" fontId="94" fillId="0" borderId="39" xfId="64" applyFont="1" applyBorder="1" applyAlignment="1">
      <alignment vertical="center" wrapText="1"/>
    </xf>
    <xf numFmtId="0" fontId="94" fillId="0" borderId="0" xfId="64" applyFont="1" applyAlignment="1">
      <alignment vertical="center" wrapText="1"/>
    </xf>
    <xf numFmtId="0" fontId="94" fillId="0" borderId="29" xfId="64" applyFont="1" applyBorder="1" applyAlignment="1">
      <alignment vertical="center" wrapText="1"/>
    </xf>
    <xf numFmtId="0" fontId="94" fillId="0" borderId="3" xfId="64" applyFont="1" applyBorder="1" applyAlignment="1">
      <alignment vertical="center" wrapText="1"/>
    </xf>
    <xf numFmtId="38" fontId="6" fillId="0" borderId="3" xfId="45" applyFont="1" applyFill="1" applyBorder="1" applyAlignment="1">
      <alignment horizontal="center" vertical="center"/>
    </xf>
    <xf numFmtId="38" fontId="6" fillId="0" borderId="30" xfId="45" applyFont="1" applyFill="1" applyBorder="1" applyAlignment="1">
      <alignment horizontal="center" vertical="center"/>
    </xf>
    <xf numFmtId="0" fontId="6" fillId="0" borderId="12" xfId="64" applyFont="1" applyBorder="1" applyAlignment="1">
      <alignment horizontal="center" vertical="center" shrinkToFit="1"/>
    </xf>
    <xf numFmtId="0" fontId="6" fillId="0" borderId="2" xfId="64" applyFont="1" applyBorder="1" applyAlignment="1">
      <alignment horizontal="center" vertical="center" shrinkToFit="1"/>
    </xf>
    <xf numFmtId="38" fontId="6" fillId="0" borderId="0" xfId="45" applyFont="1" applyFill="1" applyBorder="1" applyAlignment="1">
      <alignment horizontal="center" vertical="center"/>
    </xf>
    <xf numFmtId="38" fontId="6" fillId="0" borderId="41" xfId="45" applyFont="1" applyFill="1" applyBorder="1" applyAlignment="1">
      <alignment horizontal="center" vertical="center"/>
    </xf>
    <xf numFmtId="0" fontId="6" fillId="0" borderId="5" xfId="64" applyFont="1" applyBorder="1">
      <alignment vertical="center"/>
    </xf>
    <xf numFmtId="0" fontId="1" fillId="0" borderId="135" xfId="64" applyFont="1" applyBorder="1" applyAlignment="1">
      <alignment horizontal="center" vertical="center"/>
    </xf>
    <xf numFmtId="0" fontId="1" fillId="0" borderId="66" xfId="64" applyFont="1" applyBorder="1" applyAlignment="1">
      <alignment horizontal="center" vertical="center"/>
    </xf>
    <xf numFmtId="0" fontId="1" fillId="0" borderId="218" xfId="64" applyFont="1" applyBorder="1" applyAlignment="1">
      <alignment horizontal="center" vertical="center"/>
    </xf>
    <xf numFmtId="0" fontId="1" fillId="0" borderId="42" xfId="64" applyFont="1" applyBorder="1" applyAlignment="1">
      <alignment horizontal="center" vertical="center"/>
    </xf>
    <xf numFmtId="0" fontId="1" fillId="0" borderId="40" xfId="64" applyFont="1" applyBorder="1" applyAlignment="1">
      <alignment horizontal="center" vertical="center"/>
    </xf>
    <xf numFmtId="0" fontId="1" fillId="0" borderId="43" xfId="64" applyFont="1" applyBorder="1" applyAlignment="1">
      <alignment horizontal="center" vertical="center"/>
    </xf>
    <xf numFmtId="0" fontId="1" fillId="0" borderId="29" xfId="64" applyFont="1" applyBorder="1" applyAlignment="1">
      <alignment horizontal="center" vertical="center"/>
    </xf>
    <xf numFmtId="0" fontId="1" fillId="0" borderId="3" xfId="64" applyFont="1" applyBorder="1" applyAlignment="1">
      <alignment horizontal="center" vertical="center"/>
    </xf>
    <xf numFmtId="0" fontId="1" fillId="0" borderId="226" xfId="64" applyFont="1" applyBorder="1" applyAlignment="1">
      <alignment horizontal="center" vertical="center"/>
    </xf>
    <xf numFmtId="0" fontId="1" fillId="0" borderId="67" xfId="64" applyFont="1" applyBorder="1" applyAlignment="1">
      <alignment horizontal="center" vertical="center"/>
    </xf>
    <xf numFmtId="0" fontId="1" fillId="0" borderId="12" xfId="64" applyFont="1" applyBorder="1" applyAlignment="1">
      <alignment horizontal="center" vertical="center"/>
    </xf>
    <xf numFmtId="0" fontId="1" fillId="0" borderId="2" xfId="64" applyFont="1" applyBorder="1" applyAlignment="1">
      <alignment horizontal="center" vertical="center"/>
    </xf>
    <xf numFmtId="0" fontId="1" fillId="0" borderId="5" xfId="64" applyFont="1" applyBorder="1" applyAlignment="1">
      <alignment horizontal="center" vertical="center"/>
    </xf>
    <xf numFmtId="38" fontId="1" fillId="0" borderId="2" xfId="45" applyFont="1" applyFill="1" applyBorder="1" applyAlignment="1">
      <alignment vertical="center"/>
    </xf>
    <xf numFmtId="38" fontId="1" fillId="0" borderId="2" xfId="45" applyFont="1" applyFill="1" applyBorder="1" applyAlignment="1">
      <alignment vertical="center" shrinkToFit="1"/>
    </xf>
    <xf numFmtId="38" fontId="1" fillId="0" borderId="5" xfId="45" applyFont="1" applyFill="1" applyBorder="1" applyAlignment="1">
      <alignment vertical="center" shrinkToFit="1"/>
    </xf>
    <xf numFmtId="38" fontId="1" fillId="0" borderId="5" xfId="45" applyFont="1" applyFill="1" applyBorder="1" applyAlignment="1">
      <alignment vertical="center"/>
    </xf>
    <xf numFmtId="0" fontId="1" fillId="0" borderId="12" xfId="64" applyFont="1" applyBorder="1" applyAlignment="1">
      <alignment horizontal="center" vertical="center" wrapText="1"/>
    </xf>
    <xf numFmtId="0" fontId="1" fillId="0" borderId="2" xfId="64" applyFont="1" applyBorder="1" applyAlignment="1">
      <alignment horizontal="center" vertical="center" wrapText="1"/>
    </xf>
    <xf numFmtId="192" fontId="1" fillId="0" borderId="0" xfId="64" applyNumberFormat="1" applyFont="1" applyFill="1" applyAlignment="1">
      <alignment horizontal="left" vertical="center"/>
    </xf>
    <xf numFmtId="193" fontId="1" fillId="0" borderId="0" xfId="64" applyNumberFormat="1" applyFont="1" applyFill="1" applyAlignment="1">
      <alignment horizontal="left" vertical="center"/>
    </xf>
    <xf numFmtId="38" fontId="1" fillId="0" borderId="0" xfId="45" applyFont="1" applyFill="1" applyAlignment="1">
      <alignment horizontal="center" vertical="center" shrinkToFit="1"/>
    </xf>
    <xf numFmtId="38" fontId="1" fillId="0" borderId="0" xfId="45" applyFont="1" applyFill="1" applyAlignment="1">
      <alignment horizontal="left" vertical="center" shrinkToFit="1"/>
    </xf>
    <xf numFmtId="0" fontId="1" fillId="0" borderId="12" xfId="64" applyFont="1" applyFill="1" applyBorder="1" applyAlignment="1">
      <alignment horizontal="center" vertical="center"/>
    </xf>
    <xf numFmtId="0" fontId="1" fillId="0" borderId="2" xfId="64" applyFont="1" applyFill="1" applyBorder="1" applyAlignment="1">
      <alignment horizontal="center" vertical="center"/>
    </xf>
    <xf numFmtId="0" fontId="1" fillId="0" borderId="5" xfId="64" applyFont="1" applyFill="1" applyBorder="1" applyAlignment="1">
      <alignment horizontal="center" vertical="center"/>
    </xf>
    <xf numFmtId="38" fontId="1" fillId="0" borderId="2" xfId="45" applyFont="1" applyFill="1" applyBorder="1" applyAlignment="1">
      <alignment horizontal="left" vertical="center" shrinkToFit="1"/>
    </xf>
    <xf numFmtId="38" fontId="1" fillId="0" borderId="5" xfId="45" applyFont="1" applyFill="1" applyBorder="1" applyAlignment="1">
      <alignment horizontal="left" vertical="center" shrinkToFit="1"/>
    </xf>
    <xf numFmtId="0" fontId="1" fillId="0" borderId="12" xfId="64" applyFont="1" applyFill="1" applyBorder="1" applyAlignment="1">
      <alignment horizontal="left" vertical="center" wrapText="1" indent="1"/>
    </xf>
    <xf numFmtId="0" fontId="1" fillId="0" borderId="2" xfId="64" applyFont="1" applyFill="1" applyBorder="1" applyAlignment="1">
      <alignment horizontal="left" vertical="center" wrapText="1" indent="1"/>
    </xf>
    <xf numFmtId="0" fontId="1" fillId="0" borderId="5" xfId="64" applyFont="1" applyFill="1" applyBorder="1" applyAlignment="1">
      <alignment horizontal="left" vertical="center" wrapText="1" indent="1"/>
    </xf>
    <xf numFmtId="0" fontId="1" fillId="0" borderId="12" xfId="64" applyFont="1" applyFill="1" applyBorder="1" applyAlignment="1">
      <alignment vertical="center" wrapText="1"/>
    </xf>
    <xf numFmtId="0" fontId="1" fillId="0" borderId="2" xfId="64" applyFont="1" applyFill="1" applyBorder="1" applyAlignment="1">
      <alignment vertical="center" wrapText="1"/>
    </xf>
    <xf numFmtId="0" fontId="1" fillId="0" borderId="5" xfId="64" applyFont="1" applyFill="1" applyBorder="1" applyAlignment="1">
      <alignment vertical="center" wrapText="1"/>
    </xf>
    <xf numFmtId="176" fontId="1" fillId="0" borderId="2" xfId="64" applyNumberFormat="1" applyFont="1" applyFill="1" applyBorder="1" applyAlignment="1">
      <alignment horizontal="center" vertical="center" shrinkToFit="1"/>
    </xf>
    <xf numFmtId="176" fontId="1" fillId="0" borderId="5" xfId="64" applyNumberFormat="1" applyFont="1" applyFill="1" applyBorder="1" applyAlignment="1">
      <alignment horizontal="center" vertical="center" shrinkToFit="1"/>
    </xf>
    <xf numFmtId="197" fontId="1" fillId="0" borderId="12" xfId="64" applyNumberFormat="1" applyFont="1" applyFill="1" applyBorder="1" applyAlignment="1">
      <alignment horizontal="center" vertical="center" shrinkToFit="1"/>
    </xf>
    <xf numFmtId="197" fontId="1" fillId="0" borderId="2" xfId="64" applyNumberFormat="1" applyFont="1" applyFill="1" applyBorder="1" applyAlignment="1">
      <alignment horizontal="center" vertical="center" shrinkToFit="1"/>
    </xf>
    <xf numFmtId="197" fontId="1" fillId="0" borderId="5" xfId="64" applyNumberFormat="1" applyFont="1" applyFill="1" applyBorder="1" applyAlignment="1">
      <alignment horizontal="center" vertical="center" shrinkToFit="1"/>
    </xf>
    <xf numFmtId="38" fontId="1" fillId="0" borderId="2" xfId="45" applyFont="1" applyFill="1" applyBorder="1" applyAlignment="1">
      <alignment horizontal="center" vertical="center" shrinkToFit="1"/>
    </xf>
    <xf numFmtId="38" fontId="1" fillId="0" borderId="5" xfId="45" applyFont="1" applyFill="1" applyBorder="1" applyAlignment="1">
      <alignment horizontal="center" vertical="center" shrinkToFit="1"/>
    </xf>
    <xf numFmtId="0" fontId="8" fillId="0" borderId="0" xfId="74" applyFont="1" applyFill="1" applyAlignment="1">
      <alignment horizontal="distributed" vertical="center"/>
    </xf>
    <xf numFmtId="176" fontId="1" fillId="0" borderId="0" xfId="74" applyNumberFormat="1" applyFont="1" applyFill="1" applyAlignment="1">
      <alignment horizontal="distributed" vertical="center" shrinkToFit="1"/>
    </xf>
    <xf numFmtId="0" fontId="6" fillId="0" borderId="0" xfId="74" applyFont="1" applyFill="1" applyAlignment="1">
      <alignment vertical="center" wrapText="1"/>
    </xf>
    <xf numFmtId="0" fontId="8" fillId="0" borderId="12" xfId="63" applyFont="1" applyFill="1" applyBorder="1" applyAlignment="1">
      <alignment horizontal="left" vertical="center"/>
    </xf>
    <xf numFmtId="0" fontId="8" fillId="0" borderId="2" xfId="63" applyFont="1" applyFill="1" applyBorder="1" applyAlignment="1">
      <alignment horizontal="left" vertical="center"/>
    </xf>
    <xf numFmtId="0" fontId="8" fillId="0" borderId="98" xfId="63" applyFont="1" applyFill="1" applyBorder="1" applyAlignment="1">
      <alignment horizontal="left" vertical="center"/>
    </xf>
    <xf numFmtId="0" fontId="8" fillId="0" borderId="171" xfId="63" applyFont="1" applyBorder="1" applyAlignment="1">
      <alignment horizontal="center" vertical="center" textRotation="255"/>
    </xf>
    <xf numFmtId="0" fontId="8" fillId="0" borderId="161" xfId="63" applyFont="1" applyBorder="1" applyAlignment="1">
      <alignment horizontal="center" vertical="center" textRotation="255"/>
    </xf>
    <xf numFmtId="0" fontId="8" fillId="0" borderId="168" xfId="63" applyFont="1" applyBorder="1" applyAlignment="1">
      <alignment horizontal="center" vertical="center" textRotation="255"/>
    </xf>
    <xf numFmtId="0" fontId="8" fillId="0" borderId="167" xfId="63" applyFont="1" applyBorder="1" applyAlignment="1">
      <alignment horizontal="center" vertical="center" textRotation="255"/>
    </xf>
    <xf numFmtId="0" fontId="8" fillId="0" borderId="0" xfId="63" applyFont="1" applyAlignment="1">
      <alignment vertical="top" wrapText="1"/>
    </xf>
    <xf numFmtId="0" fontId="8" fillId="0" borderId="0" xfId="63" applyFont="1" applyBorder="1" applyAlignment="1">
      <alignment horizontal="left" vertical="center"/>
    </xf>
    <xf numFmtId="0" fontId="8" fillId="0" borderId="4" xfId="63" applyFont="1" applyBorder="1" applyAlignment="1">
      <alignment horizontal="center" vertical="center"/>
    </xf>
    <xf numFmtId="49" fontId="6" fillId="0" borderId="12" xfId="63" applyNumberFormat="1" applyFont="1" applyFill="1" applyBorder="1" applyAlignment="1">
      <alignment horizontal="left" vertical="center"/>
    </xf>
    <xf numFmtId="0" fontId="6" fillId="0" borderId="2" xfId="63" applyNumberFormat="1" applyFont="1" applyFill="1" applyBorder="1" applyAlignment="1">
      <alignment horizontal="left" vertical="center"/>
    </xf>
    <xf numFmtId="0" fontId="6" fillId="0" borderId="98" xfId="63" applyNumberFormat="1" applyFont="1" applyFill="1" applyBorder="1" applyAlignment="1">
      <alignment horizontal="left" vertical="center"/>
    </xf>
    <xf numFmtId="176" fontId="8" fillId="0" borderId="42" xfId="63" applyNumberFormat="1" applyFont="1" applyFill="1" applyBorder="1" applyAlignment="1">
      <alignment horizontal="center" vertical="center"/>
    </xf>
    <xf numFmtId="0" fontId="8" fillId="0" borderId="66" xfId="63" applyFont="1" applyFill="1" applyBorder="1" applyAlignment="1">
      <alignment horizontal="center" vertical="center"/>
    </xf>
    <xf numFmtId="0" fontId="8" fillId="0" borderId="218" xfId="63" applyFont="1" applyFill="1" applyBorder="1" applyAlignment="1">
      <alignment horizontal="center" vertical="center"/>
    </xf>
    <xf numFmtId="0" fontId="8" fillId="0" borderId="219" xfId="63" applyFont="1" applyFill="1" applyBorder="1" applyAlignment="1">
      <alignment horizontal="center" vertical="center"/>
    </xf>
    <xf numFmtId="0" fontId="8" fillId="0" borderId="221" xfId="63" applyFont="1" applyFill="1" applyBorder="1" applyAlignment="1">
      <alignment horizontal="center" vertical="center"/>
    </xf>
    <xf numFmtId="0" fontId="8" fillId="0" borderId="222" xfId="63" applyFont="1" applyFill="1" applyBorder="1" applyAlignment="1">
      <alignment horizontal="center" vertical="center"/>
    </xf>
    <xf numFmtId="0" fontId="8" fillId="0" borderId="223" xfId="63" applyFont="1" applyFill="1" applyBorder="1" applyAlignment="1">
      <alignment horizontal="center" vertical="center"/>
    </xf>
    <xf numFmtId="0" fontId="8" fillId="0" borderId="225" xfId="63" applyFont="1" applyFill="1" applyBorder="1" applyAlignment="1">
      <alignment horizontal="center" vertical="center"/>
    </xf>
    <xf numFmtId="0" fontId="8" fillId="0" borderId="226" xfId="63" applyFont="1" applyFill="1" applyBorder="1" applyAlignment="1">
      <alignment horizontal="center" vertical="center"/>
    </xf>
    <xf numFmtId="0" fontId="8" fillId="0" borderId="67" xfId="63" applyFont="1" applyFill="1" applyBorder="1" applyAlignment="1">
      <alignment horizontal="center" vertical="center"/>
    </xf>
    <xf numFmtId="0" fontId="8" fillId="0" borderId="220" xfId="63" applyFont="1" applyFill="1" applyBorder="1" applyAlignment="1">
      <alignment horizontal="center" vertical="center"/>
    </xf>
    <xf numFmtId="0" fontId="8" fillId="0" borderId="224" xfId="63" applyFont="1" applyFill="1" applyBorder="1" applyAlignment="1">
      <alignment horizontal="center" vertical="center"/>
    </xf>
    <xf numFmtId="0" fontId="8" fillId="0" borderId="227" xfId="63" applyFont="1" applyFill="1" applyBorder="1" applyAlignment="1">
      <alignment horizontal="center" vertical="center"/>
    </xf>
    <xf numFmtId="176" fontId="8" fillId="0" borderId="3" xfId="63" applyNumberFormat="1" applyFont="1" applyFill="1" applyBorder="1" applyAlignment="1">
      <alignment horizontal="center" vertical="center"/>
    </xf>
    <xf numFmtId="0" fontId="8" fillId="0" borderId="4" xfId="63" applyFont="1" applyBorder="1" applyAlignment="1">
      <alignment horizontal="left" vertical="center"/>
    </xf>
    <xf numFmtId="0" fontId="8" fillId="0" borderId="70" xfId="63" applyFont="1" applyBorder="1" applyAlignment="1">
      <alignment horizontal="left" vertical="center"/>
    </xf>
    <xf numFmtId="0" fontId="8" fillId="0" borderId="71" xfId="63" applyFont="1" applyBorder="1" applyAlignment="1">
      <alignment horizontal="left" vertical="center"/>
    </xf>
    <xf numFmtId="0" fontId="8" fillId="0" borderId="72" xfId="63" applyFont="1" applyBorder="1" applyAlignment="1">
      <alignment horizontal="left" vertical="center"/>
    </xf>
    <xf numFmtId="0" fontId="8" fillId="0" borderId="61" xfId="63" applyFont="1" applyBorder="1" applyAlignment="1">
      <alignment horizontal="left" vertical="center"/>
    </xf>
    <xf numFmtId="0" fontId="8" fillId="0" borderId="62" xfId="63" applyFont="1" applyBorder="1" applyAlignment="1">
      <alignment horizontal="left" vertical="center"/>
    </xf>
    <xf numFmtId="0" fontId="8" fillId="0" borderId="3" xfId="63" applyFont="1" applyBorder="1" applyAlignment="1">
      <alignment horizontal="center" vertical="center"/>
    </xf>
    <xf numFmtId="0" fontId="8" fillId="0" borderId="4" xfId="63" applyFont="1" applyBorder="1" applyAlignment="1">
      <alignment vertical="center"/>
    </xf>
    <xf numFmtId="0" fontId="1" fillId="0" borderId="0" xfId="90" applyFont="1" applyFill="1" applyBorder="1" applyAlignment="1">
      <alignment horizontal="left" vertical="top"/>
    </xf>
    <xf numFmtId="0" fontId="1" fillId="0" borderId="62" xfId="90" applyFont="1" applyFill="1" applyBorder="1" applyAlignment="1">
      <alignment horizontal="left" vertical="top"/>
    </xf>
    <xf numFmtId="0" fontId="122" fillId="0" borderId="70" xfId="90" applyFont="1" applyFill="1" applyBorder="1" applyAlignment="1">
      <alignment horizontal="center" vertical="top"/>
    </xf>
    <xf numFmtId="0" fontId="122" fillId="0" borderId="71" xfId="90" applyFont="1" applyFill="1" applyBorder="1" applyAlignment="1">
      <alignment horizontal="center" vertical="top"/>
    </xf>
    <xf numFmtId="0" fontId="122" fillId="0" borderId="72" xfId="90" applyFont="1" applyFill="1" applyBorder="1" applyAlignment="1">
      <alignment horizontal="center" vertical="top"/>
    </xf>
    <xf numFmtId="0" fontId="122" fillId="0" borderId="61" xfId="90" applyFont="1" applyFill="1" applyBorder="1" applyAlignment="1">
      <alignment horizontal="center" vertical="top"/>
    </xf>
    <xf numFmtId="0" fontId="122" fillId="0" borderId="0" xfId="90" applyFont="1" applyFill="1" applyBorder="1" applyAlignment="1">
      <alignment horizontal="center" vertical="top"/>
    </xf>
    <xf numFmtId="0" fontId="122" fillId="0" borderId="62" xfId="90" applyFont="1" applyFill="1" applyBorder="1" applyAlignment="1">
      <alignment horizontal="center" vertical="top"/>
    </xf>
    <xf numFmtId="0" fontId="122" fillId="0" borderId="61" xfId="90" applyFont="1" applyFill="1" applyBorder="1" applyAlignment="1">
      <alignment horizontal="right" vertical="top"/>
    </xf>
    <xf numFmtId="0" fontId="122" fillId="0" borderId="0" xfId="90" applyFont="1" applyFill="1" applyBorder="1" applyAlignment="1">
      <alignment horizontal="right" vertical="top"/>
    </xf>
    <xf numFmtId="0" fontId="122" fillId="0" borderId="62" xfId="90" applyFont="1" applyFill="1" applyBorder="1" applyAlignment="1">
      <alignment horizontal="right" vertical="top"/>
    </xf>
    <xf numFmtId="0" fontId="1" fillId="0" borderId="0" xfId="90" applyFont="1" applyFill="1" applyBorder="1" applyAlignment="1">
      <alignment horizontal="center" vertical="top"/>
    </xf>
    <xf numFmtId="0" fontId="1" fillId="0" borderId="0" xfId="90" applyFont="1" applyFill="1" applyBorder="1" applyAlignment="1">
      <alignment horizontal="left" vertical="top" wrapText="1"/>
    </xf>
    <xf numFmtId="0" fontId="94" fillId="0" borderId="0" xfId="90" applyFont="1" applyFill="1" applyBorder="1" applyAlignment="1">
      <alignment horizontal="left" vertical="top"/>
    </xf>
    <xf numFmtId="0" fontId="123" fillId="0" borderId="0" xfId="90" applyFont="1" applyFill="1" applyBorder="1" applyAlignment="1">
      <alignment horizontal="center" vertical="center"/>
    </xf>
    <xf numFmtId="0" fontId="122" fillId="0" borderId="43" xfId="90" applyFont="1" applyFill="1" applyBorder="1" applyAlignment="1">
      <alignment horizontal="distributed" vertical="top" shrinkToFit="1"/>
    </xf>
    <xf numFmtId="0" fontId="122" fillId="0" borderId="42" xfId="90" applyFont="1" applyFill="1" applyBorder="1" applyAlignment="1">
      <alignment horizontal="distributed" vertical="top" shrinkToFit="1"/>
    </xf>
    <xf numFmtId="0" fontId="122" fillId="0" borderId="40" xfId="90" applyFont="1" applyFill="1" applyBorder="1" applyAlignment="1">
      <alignment horizontal="distributed" vertical="top" shrinkToFit="1"/>
    </xf>
    <xf numFmtId="0" fontId="122" fillId="0" borderId="39" xfId="90" applyFont="1" applyFill="1" applyBorder="1" applyAlignment="1">
      <alignment horizontal="distributed" vertical="top" shrinkToFit="1"/>
    </xf>
    <xf numFmtId="0" fontId="122" fillId="0" borderId="0" xfId="90" applyFont="1" applyFill="1" applyBorder="1" applyAlignment="1">
      <alignment horizontal="distributed" vertical="top" shrinkToFit="1"/>
    </xf>
    <xf numFmtId="0" fontId="122" fillId="0" borderId="41" xfId="90" applyFont="1" applyFill="1" applyBorder="1" applyAlignment="1">
      <alignment horizontal="distributed" vertical="top" shrinkToFit="1"/>
    </xf>
    <xf numFmtId="0" fontId="122" fillId="0" borderId="29" xfId="90" applyFont="1" applyFill="1" applyBorder="1" applyAlignment="1">
      <alignment horizontal="distributed" vertical="top" shrinkToFit="1"/>
    </xf>
    <xf numFmtId="0" fontId="122" fillId="0" borderId="3" xfId="90" applyFont="1" applyFill="1" applyBorder="1" applyAlignment="1">
      <alignment horizontal="distributed" vertical="top" shrinkToFit="1"/>
    </xf>
    <xf numFmtId="0" fontId="122" fillId="0" borderId="30" xfId="90" applyFont="1" applyFill="1" applyBorder="1" applyAlignment="1">
      <alignment horizontal="distributed" vertical="top" shrinkToFit="1"/>
    </xf>
    <xf numFmtId="0" fontId="1" fillId="0" borderId="61" xfId="90" applyFont="1" applyFill="1" applyBorder="1" applyAlignment="1">
      <alignment horizontal="center" vertical="top"/>
    </xf>
    <xf numFmtId="0" fontId="1" fillId="0" borderId="62" xfId="90" applyFont="1" applyFill="1" applyBorder="1" applyAlignment="1">
      <alignment horizontal="center" vertical="top"/>
    </xf>
    <xf numFmtId="0" fontId="1" fillId="0" borderId="12" xfId="84" applyFont="1" applyFill="1" applyBorder="1" applyAlignment="1">
      <alignment vertical="center" wrapText="1"/>
    </xf>
    <xf numFmtId="0" fontId="1" fillId="0" borderId="5" xfId="84" applyFont="1" applyFill="1" applyBorder="1" applyAlignment="1">
      <alignment vertical="center" wrapText="1"/>
    </xf>
    <xf numFmtId="0" fontId="1" fillId="0" borderId="98" xfId="84" applyFont="1" applyFill="1" applyBorder="1" applyAlignment="1">
      <alignment vertical="center" wrapText="1"/>
    </xf>
    <xf numFmtId="176" fontId="1" fillId="0" borderId="0" xfId="84" applyNumberFormat="1" applyFont="1" applyFill="1" applyAlignment="1">
      <alignment horizontal="center" vertical="center" shrinkToFit="1"/>
    </xf>
    <xf numFmtId="0" fontId="1" fillId="0" borderId="0" xfId="84" applyFont="1" applyFill="1" applyAlignment="1">
      <alignment horizontal="center" vertical="center" shrinkToFit="1"/>
    </xf>
    <xf numFmtId="0" fontId="85" fillId="0" borderId="0" xfId="84" applyFont="1" applyFill="1" applyAlignment="1">
      <alignment horizontal="center" vertical="center"/>
    </xf>
    <xf numFmtId="0" fontId="1" fillId="0" borderId="0" xfId="84" applyFont="1" applyFill="1" applyAlignment="1">
      <alignment vertical="center" shrinkToFit="1"/>
    </xf>
    <xf numFmtId="0" fontId="1" fillId="0" borderId="0" xfId="84" applyFont="1" applyFill="1" applyAlignment="1">
      <alignment horizontal="center" vertical="center"/>
    </xf>
    <xf numFmtId="0" fontId="1" fillId="0" borderId="102" xfId="84" applyFont="1" applyFill="1" applyBorder="1" applyAlignment="1">
      <alignment horizontal="center" vertical="center"/>
    </xf>
    <xf numFmtId="0" fontId="1" fillId="0" borderId="104" xfId="84" applyFont="1" applyFill="1" applyBorder="1" applyAlignment="1">
      <alignment horizontal="center" vertical="center"/>
    </xf>
    <xf numFmtId="0" fontId="1" fillId="0" borderId="105" xfId="84" applyFont="1" applyFill="1" applyBorder="1" applyAlignment="1">
      <alignment horizontal="center" vertical="center"/>
    </xf>
    <xf numFmtId="0" fontId="1" fillId="0" borderId="0" xfId="84" applyFont="1" applyFill="1" applyAlignment="1">
      <alignment horizontal="left" vertical="center" shrinkToFit="1"/>
    </xf>
    <xf numFmtId="0" fontId="1" fillId="0" borderId="112" xfId="84" applyFont="1" applyFill="1" applyBorder="1" applyAlignment="1">
      <alignment vertical="center" wrapText="1"/>
    </xf>
    <xf numFmtId="0" fontId="1" fillId="0" borderId="114" xfId="84" applyFont="1" applyFill="1" applyBorder="1" applyAlignment="1">
      <alignment vertical="center" wrapText="1"/>
    </xf>
    <xf numFmtId="0" fontId="1" fillId="0" borderId="115" xfId="84" applyFont="1" applyFill="1" applyBorder="1" applyAlignment="1">
      <alignment vertical="center" wrapText="1"/>
    </xf>
    <xf numFmtId="0" fontId="1" fillId="0" borderId="4" xfId="63" applyFont="1" applyFill="1" applyBorder="1" applyAlignment="1">
      <alignment vertical="center" shrinkToFit="1"/>
    </xf>
    <xf numFmtId="0" fontId="1" fillId="0" borderId="231" xfId="63" applyFont="1" applyFill="1" applyBorder="1" applyAlignment="1">
      <alignment vertical="center" shrinkToFit="1"/>
    </xf>
    <xf numFmtId="0" fontId="1" fillId="0" borderId="0" xfId="63" applyFont="1" applyFill="1" applyBorder="1" applyAlignment="1">
      <alignment vertical="center" shrinkToFit="1"/>
    </xf>
    <xf numFmtId="0" fontId="1" fillId="0" borderId="62" xfId="63" applyFont="1" applyFill="1" applyBorder="1" applyAlignment="1">
      <alignment vertical="center" shrinkToFit="1"/>
    </xf>
    <xf numFmtId="0" fontId="1" fillId="0" borderId="232" xfId="63" applyFont="1" applyFill="1" applyBorder="1" applyAlignment="1">
      <alignment horizontal="center"/>
    </xf>
    <xf numFmtId="0" fontId="1" fillId="0" borderId="218" xfId="63" applyFont="1" applyFill="1" applyBorder="1" applyAlignment="1">
      <alignment horizontal="center"/>
    </xf>
    <xf numFmtId="0" fontId="1" fillId="0" borderId="220" xfId="63" applyFont="1" applyFill="1" applyBorder="1" applyAlignment="1">
      <alignment horizontal="center"/>
    </xf>
    <xf numFmtId="0" fontId="1" fillId="0" borderId="233" xfId="63" applyFont="1" applyFill="1" applyBorder="1" applyAlignment="1">
      <alignment horizontal="center"/>
    </xf>
    <xf numFmtId="0" fontId="1" fillId="0" borderId="222" xfId="63" applyFont="1" applyFill="1" applyBorder="1" applyAlignment="1">
      <alignment horizontal="center"/>
    </xf>
    <xf numFmtId="0" fontId="1" fillId="0" borderId="224" xfId="63" applyFont="1" applyFill="1" applyBorder="1" applyAlignment="1">
      <alignment horizontal="center"/>
    </xf>
    <xf numFmtId="0" fontId="1" fillId="0" borderId="234" xfId="63" applyFont="1" applyFill="1" applyBorder="1" applyAlignment="1">
      <alignment horizontal="center"/>
    </xf>
    <xf numFmtId="0" fontId="1" fillId="0" borderId="235" xfId="63" applyFont="1" applyFill="1" applyBorder="1" applyAlignment="1">
      <alignment horizontal="center"/>
    </xf>
    <xf numFmtId="0" fontId="1" fillId="0" borderId="236" xfId="63" applyFont="1" applyFill="1" applyBorder="1" applyAlignment="1">
      <alignment horizontal="center"/>
    </xf>
    <xf numFmtId="0" fontId="125" fillId="0" borderId="0" xfId="63" applyFont="1" applyFill="1" applyAlignment="1">
      <alignment horizontal="center"/>
    </xf>
    <xf numFmtId="0" fontId="1" fillId="0" borderId="3" xfId="63" applyFont="1" applyFill="1" applyBorder="1" applyAlignment="1">
      <alignment horizontal="center" vertical="center" shrinkToFit="1"/>
    </xf>
    <xf numFmtId="0" fontId="1" fillId="0" borderId="154" xfId="63" applyFont="1" applyFill="1" applyBorder="1" applyAlignment="1">
      <alignment horizontal="center"/>
    </xf>
    <xf numFmtId="0" fontId="1" fillId="0" borderId="152" xfId="63" applyFont="1" applyFill="1" applyBorder="1" applyAlignment="1">
      <alignment horizontal="center"/>
    </xf>
    <xf numFmtId="0" fontId="1" fillId="0" borderId="149" xfId="63" applyFont="1" applyFill="1" applyBorder="1" applyAlignment="1">
      <alignment horizontal="center"/>
    </xf>
    <xf numFmtId="0" fontId="1" fillId="0" borderId="229" xfId="63" applyFont="1" applyFill="1" applyBorder="1" applyAlignment="1">
      <alignment horizontal="center" vertical="top" wrapText="1"/>
    </xf>
    <xf numFmtId="0" fontId="1" fillId="0" borderId="71" xfId="63" applyFont="1" applyFill="1" applyBorder="1" applyAlignment="1">
      <alignment horizontal="center" vertical="top" wrapText="1"/>
    </xf>
    <xf numFmtId="0" fontId="1" fillId="0" borderId="72" xfId="63" applyFont="1" applyFill="1" applyBorder="1" applyAlignment="1">
      <alignment horizontal="center" vertical="top" wrapText="1"/>
    </xf>
    <xf numFmtId="0" fontId="1" fillId="0" borderId="39" xfId="63" applyFont="1" applyFill="1" applyBorder="1" applyAlignment="1">
      <alignment horizontal="center" vertical="top" wrapText="1"/>
    </xf>
    <xf numFmtId="0" fontId="1" fillId="0" borderId="0" xfId="63" applyFont="1" applyFill="1" applyBorder="1" applyAlignment="1">
      <alignment horizontal="center" vertical="top" wrapText="1"/>
    </xf>
    <xf numFmtId="0" fontId="1" fillId="0" borderId="62" xfId="63" applyFont="1" applyFill="1" applyBorder="1" applyAlignment="1">
      <alignment horizontal="center" vertical="top" wrapText="1"/>
    </xf>
    <xf numFmtId="0" fontId="1" fillId="0" borderId="228" xfId="63" applyFont="1" applyFill="1" applyBorder="1" applyAlignment="1">
      <alignment horizontal="center" vertical="top" wrapText="1"/>
    </xf>
    <xf numFmtId="0" fontId="1" fillId="0" borderId="64" xfId="63" applyFont="1" applyFill="1" applyBorder="1" applyAlignment="1">
      <alignment horizontal="center" vertical="top" wrapText="1"/>
    </xf>
    <xf numFmtId="0" fontId="1" fillId="0" borderId="65" xfId="63" applyFont="1" applyFill="1" applyBorder="1" applyAlignment="1">
      <alignment horizontal="center" vertical="top" wrapText="1"/>
    </xf>
    <xf numFmtId="0" fontId="1" fillId="0" borderId="70" xfId="63" applyFont="1" applyFill="1" applyBorder="1" applyAlignment="1">
      <alignment horizontal="center" vertical="center" wrapText="1"/>
    </xf>
    <xf numFmtId="0" fontId="1" fillId="0" borderId="71" xfId="63" applyFont="1" applyFill="1" applyBorder="1" applyAlignment="1">
      <alignment horizontal="center" vertical="center" wrapText="1"/>
    </xf>
    <xf numFmtId="0" fontId="1" fillId="0" borderId="72" xfId="63" applyFont="1" applyFill="1" applyBorder="1" applyAlignment="1">
      <alignment horizontal="center" vertical="center" wrapText="1"/>
    </xf>
    <xf numFmtId="0" fontId="1" fillId="0" borderId="179" xfId="63" applyFont="1" applyFill="1" applyBorder="1" applyAlignment="1">
      <alignment horizontal="center" vertical="center" wrapText="1"/>
    </xf>
    <xf numFmtId="0" fontId="1" fillId="0" borderId="3" xfId="63" applyFont="1" applyFill="1" applyBorder="1" applyAlignment="1">
      <alignment horizontal="center" vertical="center" wrapText="1"/>
    </xf>
    <xf numFmtId="0" fontId="1" fillId="0" borderId="97" xfId="63" applyFont="1" applyFill="1" applyBorder="1" applyAlignment="1">
      <alignment horizontal="center" vertical="center" wrapText="1"/>
    </xf>
    <xf numFmtId="0" fontId="1" fillId="0" borderId="156" xfId="63" applyFont="1" applyFill="1" applyBorder="1" applyAlignment="1">
      <alignment horizontal="center"/>
    </xf>
    <xf numFmtId="0" fontId="1" fillId="0" borderId="153" xfId="63" applyFont="1" applyFill="1" applyBorder="1" applyAlignment="1">
      <alignment horizontal="center"/>
    </xf>
    <xf numFmtId="0" fontId="1" fillId="0" borderId="151" xfId="63" applyFont="1" applyFill="1" applyBorder="1" applyAlignment="1">
      <alignment horizontal="center"/>
    </xf>
    <xf numFmtId="0" fontId="1" fillId="0" borderId="229" xfId="63" applyFont="1" applyFill="1" applyBorder="1" applyAlignment="1">
      <alignment horizontal="center"/>
    </xf>
    <xf numFmtId="0" fontId="1" fillId="0" borderId="71" xfId="63" applyFont="1" applyFill="1" applyBorder="1" applyAlignment="1">
      <alignment horizontal="center"/>
    </xf>
    <xf numFmtId="0" fontId="1" fillId="0" borderId="72" xfId="63" applyFont="1" applyFill="1" applyBorder="1" applyAlignment="1">
      <alignment horizontal="center"/>
    </xf>
    <xf numFmtId="0" fontId="1" fillId="0" borderId="39" xfId="63" applyFont="1" applyFill="1" applyBorder="1" applyAlignment="1">
      <alignment horizontal="center"/>
    </xf>
    <xf numFmtId="0" fontId="1" fillId="0" borderId="0" xfId="63" applyFont="1" applyFill="1" applyBorder="1" applyAlignment="1">
      <alignment horizontal="center"/>
    </xf>
    <xf numFmtId="0" fontId="1" fillId="0" borderId="62" xfId="63" applyFont="1" applyFill="1" applyBorder="1" applyAlignment="1">
      <alignment horizontal="center"/>
    </xf>
    <xf numFmtId="0" fontId="1" fillId="0" borderId="228" xfId="63" applyFont="1" applyFill="1" applyBorder="1" applyAlignment="1">
      <alignment horizontal="center"/>
    </xf>
    <xf numFmtId="0" fontId="1" fillId="0" borderId="64" xfId="63" applyFont="1" applyFill="1" applyBorder="1" applyAlignment="1">
      <alignment horizontal="center"/>
    </xf>
    <xf numFmtId="0" fontId="1" fillId="0" borderId="65" xfId="63" applyFont="1" applyFill="1" applyBorder="1" applyAlignment="1">
      <alignment horizontal="center"/>
    </xf>
    <xf numFmtId="0" fontId="1" fillId="0" borderId="34" xfId="63" applyFont="1" applyFill="1" applyBorder="1" applyAlignment="1">
      <alignment vertical="center" shrinkToFit="1"/>
    </xf>
    <xf numFmtId="0" fontId="1" fillId="0" borderId="160" xfId="63" applyFont="1" applyFill="1" applyBorder="1" applyAlignment="1">
      <alignment vertical="center" shrinkToFit="1"/>
    </xf>
    <xf numFmtId="0" fontId="1" fillId="0" borderId="155" xfId="63" applyFont="1" applyFill="1" applyBorder="1" applyAlignment="1">
      <alignment vertical="center" shrinkToFit="1"/>
    </xf>
    <xf numFmtId="0" fontId="1" fillId="0" borderId="230" xfId="63" applyFont="1" applyFill="1" applyBorder="1" applyAlignment="1">
      <alignment vertical="center" shrinkToFit="1"/>
    </xf>
    <xf numFmtId="0" fontId="1" fillId="0" borderId="12" xfId="81" applyFont="1" applyBorder="1" applyAlignment="1">
      <alignment horizontal="center" vertical="center" wrapText="1"/>
    </xf>
    <xf numFmtId="0" fontId="8" fillId="0" borderId="44" xfId="81" applyFont="1" applyBorder="1" applyAlignment="1">
      <alignment horizontal="center" vertical="center" wrapText="1"/>
    </xf>
    <xf numFmtId="0" fontId="8" fillId="0" borderId="45" xfId="81" applyFont="1" applyBorder="1" applyAlignment="1">
      <alignment horizontal="center" vertical="center" wrapText="1"/>
    </xf>
    <xf numFmtId="0" fontId="8" fillId="0" borderId="43" xfId="81" quotePrefix="1" applyFont="1" applyBorder="1" applyAlignment="1">
      <alignment horizontal="center" vertical="center" wrapText="1"/>
    </xf>
    <xf numFmtId="0" fontId="8" fillId="0" borderId="29" xfId="81" applyFont="1" applyBorder="1" applyAlignment="1">
      <alignment horizontal="center" vertical="center" wrapText="1"/>
    </xf>
    <xf numFmtId="0" fontId="8" fillId="0" borderId="241" xfId="81" applyFont="1" applyBorder="1" applyAlignment="1">
      <alignment horizontal="center" vertical="center" wrapText="1"/>
    </xf>
    <xf numFmtId="0" fontId="8" fillId="0" borderId="4" xfId="81" applyFont="1" applyBorder="1" applyAlignment="1">
      <alignment horizontal="center" vertical="center" wrapText="1"/>
    </xf>
    <xf numFmtId="0" fontId="8" fillId="0" borderId="12" xfId="81" quotePrefix="1" applyFont="1" applyBorder="1" applyAlignment="1">
      <alignment horizontal="center" vertical="center" wrapText="1"/>
    </xf>
    <xf numFmtId="0" fontId="8" fillId="0" borderId="12" xfId="81" applyFont="1" applyBorder="1" applyAlignment="1">
      <alignment horizontal="center" vertical="center" wrapText="1"/>
    </xf>
    <xf numFmtId="0" fontId="1" fillId="0" borderId="238" xfId="81" applyFont="1" applyBorder="1" applyAlignment="1">
      <alignment horizontal="center"/>
    </xf>
    <xf numFmtId="0" fontId="8" fillId="0" borderId="34" xfId="81" applyFont="1" applyBorder="1" applyAlignment="1">
      <alignment horizontal="center" vertical="center" wrapText="1"/>
    </xf>
    <xf numFmtId="0" fontId="8" fillId="0" borderId="43" xfId="81" applyFont="1" applyBorder="1" applyAlignment="1">
      <alignment horizontal="center" vertical="center" wrapText="1"/>
    </xf>
    <xf numFmtId="0" fontId="1" fillId="0" borderId="43" xfId="81" applyFont="1" applyBorder="1" applyAlignment="1">
      <alignment horizontal="center"/>
    </xf>
    <xf numFmtId="0" fontId="1" fillId="0" borderId="42" xfId="81" applyFont="1" applyBorder="1" applyAlignment="1">
      <alignment horizontal="center"/>
    </xf>
    <xf numFmtId="0" fontId="1" fillId="0" borderId="40" xfId="81" applyFont="1" applyBorder="1" applyAlignment="1">
      <alignment horizontal="center"/>
    </xf>
    <xf numFmtId="0" fontId="1" fillId="0" borderId="39" xfId="81" applyFont="1" applyBorder="1" applyAlignment="1">
      <alignment horizontal="center"/>
    </xf>
    <xf numFmtId="0" fontId="1" fillId="0" borderId="0" xfId="81" applyFont="1" applyBorder="1" applyAlignment="1">
      <alignment horizontal="center"/>
    </xf>
    <xf numFmtId="0" fontId="1" fillId="0" borderId="41" xfId="81" applyFont="1" applyBorder="1" applyAlignment="1">
      <alignment horizontal="center"/>
    </xf>
    <xf numFmtId="0" fontId="1" fillId="0" borderId="0" xfId="81" applyFont="1" applyAlignment="1">
      <alignment horizontal="center"/>
    </xf>
    <xf numFmtId="0" fontId="1" fillId="0" borderId="29" xfId="81" applyFont="1" applyBorder="1" applyAlignment="1">
      <alignment horizontal="center"/>
    </xf>
    <xf numFmtId="0" fontId="1" fillId="0" borderId="3" xfId="81" applyFont="1" applyBorder="1" applyAlignment="1">
      <alignment horizontal="center"/>
    </xf>
    <xf numFmtId="0" fontId="1" fillId="0" borderId="30" xfId="81" applyFont="1" applyBorder="1" applyAlignment="1">
      <alignment horizontal="center"/>
    </xf>
    <xf numFmtId="0" fontId="8" fillId="0" borderId="239" xfId="81" applyFont="1" applyBorder="1" applyAlignment="1">
      <alignment horizontal="center" vertical="center" wrapText="1"/>
    </xf>
    <xf numFmtId="0" fontId="8" fillId="0" borderId="240" xfId="81" applyFont="1" applyBorder="1" applyAlignment="1">
      <alignment horizontal="center" vertical="center" wrapText="1"/>
    </xf>
    <xf numFmtId="0" fontId="125" fillId="0" borderId="0" xfId="81" applyFont="1" applyAlignment="1">
      <alignment horizontal="right"/>
    </xf>
    <xf numFmtId="0" fontId="1" fillId="0" borderId="0" xfId="81" applyFont="1" applyAlignment="1">
      <alignment horizontal="right"/>
    </xf>
    <xf numFmtId="0" fontId="1" fillId="0" borderId="3" xfId="81" applyFont="1" applyFill="1" applyBorder="1" applyAlignment="1">
      <alignment horizontal="left" vertical="center"/>
    </xf>
    <xf numFmtId="0" fontId="1" fillId="0" borderId="43" xfId="81" applyFont="1" applyBorder="1" applyAlignment="1">
      <alignment horizontal="center" vertical="center" wrapText="1"/>
    </xf>
    <xf numFmtId="0" fontId="1" fillId="0" borderId="42" xfId="81" applyFont="1" applyBorder="1" applyAlignment="1">
      <alignment horizontal="center" vertical="center" wrapText="1"/>
    </xf>
    <xf numFmtId="0" fontId="1" fillId="0" borderId="39" xfId="81" applyFont="1" applyBorder="1" applyAlignment="1">
      <alignment horizontal="center" vertical="center" wrapText="1"/>
    </xf>
    <xf numFmtId="0" fontId="1" fillId="0" borderId="0" xfId="81" applyFont="1" applyBorder="1" applyAlignment="1">
      <alignment horizontal="center" vertical="center" wrapText="1"/>
    </xf>
    <xf numFmtId="0" fontId="1" fillId="0" borderId="29" xfId="81" applyFont="1" applyBorder="1" applyAlignment="1">
      <alignment horizontal="center" vertical="center" wrapText="1"/>
    </xf>
    <xf numFmtId="0" fontId="1" fillId="0" borderId="3" xfId="81" applyFont="1" applyBorder="1" applyAlignment="1">
      <alignment horizontal="center" vertical="center" wrapText="1"/>
    </xf>
    <xf numFmtId="0" fontId="1" fillId="0" borderId="12" xfId="81" applyFont="1" applyBorder="1" applyAlignment="1">
      <alignment horizontal="center"/>
    </xf>
    <xf numFmtId="0" fontId="1" fillId="0" borderId="2" xfId="81" applyFont="1" applyBorder="1" applyAlignment="1">
      <alignment horizontal="center"/>
    </xf>
    <xf numFmtId="0" fontId="1" fillId="0" borderId="5" xfId="81" applyFont="1" applyBorder="1" applyAlignment="1">
      <alignment horizontal="center"/>
    </xf>
    <xf numFmtId="0" fontId="1" fillId="0" borderId="0" xfId="81" applyFont="1" applyFill="1" applyAlignment="1">
      <alignment horizontal="left" wrapText="1"/>
    </xf>
    <xf numFmtId="0" fontId="1" fillId="0" borderId="77" xfId="81" applyFont="1" applyFill="1" applyBorder="1" applyAlignment="1">
      <alignment horizontal="left" wrapText="1"/>
    </xf>
    <xf numFmtId="0" fontId="1" fillId="0" borderId="146" xfId="81" applyFont="1" applyFill="1" applyBorder="1" applyAlignment="1">
      <alignment horizontal="center"/>
    </xf>
    <xf numFmtId="0" fontId="1" fillId="0" borderId="145" xfId="81" applyFont="1" applyFill="1" applyBorder="1" applyAlignment="1">
      <alignment horizontal="center"/>
    </xf>
    <xf numFmtId="0" fontId="87" fillId="0" borderId="89" xfId="81" applyFont="1" applyFill="1" applyBorder="1" applyAlignment="1">
      <alignment horizontal="center" vertical="center"/>
    </xf>
    <xf numFmtId="0" fontId="1" fillId="0" borderId="0" xfId="81" applyFont="1" applyFill="1" applyBorder="1" applyAlignment="1">
      <alignment horizontal="left" wrapText="1"/>
    </xf>
    <xf numFmtId="0" fontId="129" fillId="0" borderId="0" xfId="61" applyFont="1" applyAlignment="1">
      <alignment horizontal="center" vertical="center"/>
    </xf>
    <xf numFmtId="0" fontId="129" fillId="0" borderId="0" xfId="61" applyFont="1" applyBorder="1" applyAlignment="1">
      <alignment horizontal="distributed" vertical="center"/>
    </xf>
    <xf numFmtId="38" fontId="129" fillId="0" borderId="0" xfId="48" applyFont="1" applyBorder="1" applyAlignment="1">
      <alignment horizontal="center" vertical="center"/>
    </xf>
    <xf numFmtId="0" fontId="129" fillId="0" borderId="0" xfId="61" applyFont="1" applyBorder="1" applyAlignment="1">
      <alignment horizontal="center" vertical="center"/>
    </xf>
    <xf numFmtId="176" fontId="129" fillId="0" borderId="0" xfId="61" applyNumberFormat="1" applyFont="1" applyBorder="1" applyAlignment="1">
      <alignment horizontal="left" vertical="center" indent="1"/>
    </xf>
    <xf numFmtId="176" fontId="129" fillId="0" borderId="0" xfId="61" applyNumberFormat="1" applyFont="1" applyBorder="1" applyAlignment="1">
      <alignment horizontal="left" vertical="center"/>
    </xf>
    <xf numFmtId="176" fontId="129" fillId="36" borderId="0" xfId="61" applyNumberFormat="1" applyFont="1" applyFill="1" applyBorder="1" applyAlignment="1">
      <alignment horizontal="left" vertical="center" indent="1"/>
    </xf>
    <xf numFmtId="0" fontId="129" fillId="0" borderId="0" xfId="61" applyFont="1" applyBorder="1" applyAlignment="1">
      <alignment horizontal="distributed" vertical="center" wrapText="1"/>
    </xf>
    <xf numFmtId="182" fontId="1" fillId="36" borderId="0" xfId="74" applyNumberFormat="1" applyFont="1" applyFill="1" applyAlignment="1">
      <alignment horizontal="left" vertical="center" indent="1"/>
    </xf>
    <xf numFmtId="0" fontId="129" fillId="0" borderId="0" xfId="61" applyFont="1" applyBorder="1" applyAlignment="1">
      <alignment horizontal="left" vertical="center"/>
    </xf>
    <xf numFmtId="0" fontId="116" fillId="0" borderId="0" xfId="61" applyFont="1" applyAlignment="1">
      <alignment horizontal="center" vertical="center"/>
    </xf>
    <xf numFmtId="0" fontId="75" fillId="0" borderId="0" xfId="61" applyFont="1" applyBorder="1" applyAlignment="1">
      <alignment horizontal="left" vertical="center" wrapText="1"/>
    </xf>
    <xf numFmtId="0" fontId="39" fillId="0" borderId="0" xfId="0" applyFont="1" applyFill="1" applyAlignment="1">
      <alignment vertical="center" shrinkToFit="1"/>
    </xf>
    <xf numFmtId="0" fontId="131" fillId="3" borderId="0" xfId="0" applyFont="1" applyFill="1" applyAlignment="1">
      <alignment vertical="center"/>
    </xf>
    <xf numFmtId="0" fontId="131" fillId="38" borderId="0" xfId="0" applyFont="1" applyFill="1" applyAlignment="1">
      <alignment vertical="center"/>
    </xf>
    <xf numFmtId="182" fontId="0" fillId="38" borderId="0" xfId="74" applyNumberFormat="1" applyFont="1" applyFill="1" applyAlignment="1">
      <alignment horizontal="left" vertical="center" indent="1"/>
    </xf>
    <xf numFmtId="0" fontId="129" fillId="0" borderId="0" xfId="0" applyFont="1" applyAlignment="1">
      <alignment horizontal="center" vertical="center"/>
    </xf>
    <xf numFmtId="0" fontId="131" fillId="0" borderId="0" xfId="0" applyFont="1" applyAlignment="1">
      <alignment horizontal="justify" vertical="center"/>
    </xf>
    <xf numFmtId="0" fontId="39" fillId="0" borderId="0" xfId="0" applyFont="1" applyAlignment="1">
      <alignment vertical="center"/>
    </xf>
    <xf numFmtId="0" fontId="39" fillId="3" borderId="43" xfId="0" applyFont="1" applyFill="1" applyBorder="1" applyAlignment="1">
      <alignment vertical="top"/>
    </xf>
    <xf numFmtId="0" fontId="39" fillId="3" borderId="42" xfId="0" applyFont="1" applyFill="1" applyBorder="1" applyAlignment="1">
      <alignment vertical="top"/>
    </xf>
    <xf numFmtId="0" fontId="39" fillId="3" borderId="40" xfId="0" applyFont="1" applyFill="1" applyBorder="1" applyAlignment="1">
      <alignment vertical="top"/>
    </xf>
    <xf numFmtId="0" fontId="39" fillId="3" borderId="39" xfId="0" applyFont="1" applyFill="1" applyBorder="1" applyAlignment="1">
      <alignment vertical="top"/>
    </xf>
    <xf numFmtId="0" fontId="39" fillId="3" borderId="0" xfId="0" applyFont="1" applyFill="1" applyBorder="1" applyAlignment="1">
      <alignment vertical="top"/>
    </xf>
    <xf numFmtId="0" fontId="39" fillId="3" borderId="41" xfId="0" applyFont="1" applyFill="1" applyBorder="1" applyAlignment="1">
      <alignment vertical="top"/>
    </xf>
    <xf numFmtId="0" fontId="39" fillId="3" borderId="29" xfId="0" applyFont="1" applyFill="1" applyBorder="1" applyAlignment="1">
      <alignment vertical="top"/>
    </xf>
    <xf numFmtId="0" fontId="39" fillId="3" borderId="3" xfId="0" applyFont="1" applyFill="1" applyBorder="1" applyAlignment="1">
      <alignment vertical="top"/>
    </xf>
    <xf numFmtId="0" fontId="39" fillId="3" borderId="30" xfId="0" applyFont="1" applyFill="1" applyBorder="1" applyAlignment="1">
      <alignment vertical="top"/>
    </xf>
    <xf numFmtId="0" fontId="39" fillId="0" borderId="43" xfId="0" applyFont="1" applyBorder="1" applyAlignment="1">
      <alignment vertical="top" wrapText="1"/>
    </xf>
    <xf numFmtId="0" fontId="39" fillId="0" borderId="42" xfId="0" applyFont="1" applyBorder="1" applyAlignment="1">
      <alignment vertical="top"/>
    </xf>
    <xf numFmtId="0" fontId="39" fillId="0" borderId="40" xfId="0" applyFont="1" applyBorder="1" applyAlignment="1">
      <alignment vertical="top"/>
    </xf>
    <xf numFmtId="0" fontId="39" fillId="0" borderId="39" xfId="0" applyFont="1" applyBorder="1" applyAlignment="1">
      <alignment vertical="top"/>
    </xf>
    <xf numFmtId="0" fontId="39" fillId="0" borderId="0" xfId="0" applyFont="1" applyBorder="1" applyAlignment="1">
      <alignment vertical="top"/>
    </xf>
    <xf numFmtId="0" fontId="39" fillId="0" borderId="41" xfId="0" applyFont="1" applyBorder="1" applyAlignment="1">
      <alignment vertical="top"/>
    </xf>
    <xf numFmtId="0" fontId="39" fillId="0" borderId="29" xfId="0" applyFont="1" applyBorder="1" applyAlignment="1">
      <alignment vertical="top"/>
    </xf>
    <xf numFmtId="0" fontId="39" fillId="0" borderId="3" xfId="0" applyFont="1" applyBorder="1" applyAlignment="1">
      <alignment vertical="top"/>
    </xf>
    <xf numFmtId="0" fontId="39" fillId="0" borderId="30" xfId="0" applyFont="1" applyBorder="1" applyAlignment="1">
      <alignment vertical="top"/>
    </xf>
    <xf numFmtId="194" fontId="131" fillId="3" borderId="0" xfId="0" applyNumberFormat="1" applyFont="1" applyFill="1" applyAlignment="1">
      <alignment horizontal="left" vertical="center"/>
    </xf>
    <xf numFmtId="191" fontId="131" fillId="3" borderId="0" xfId="0" applyNumberFormat="1" applyFont="1" applyFill="1" applyAlignment="1">
      <alignment horizontal="center" vertical="center"/>
    </xf>
    <xf numFmtId="181" fontId="131" fillId="3" borderId="0" xfId="0" applyNumberFormat="1" applyFont="1" applyFill="1" applyAlignment="1">
      <alignment vertical="center"/>
    </xf>
    <xf numFmtId="0" fontId="131"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Alignment="1">
      <alignment vertical="center" wrapText="1"/>
    </xf>
    <xf numFmtId="0" fontId="39" fillId="0" borderId="0" xfId="0" applyFont="1" applyAlignment="1">
      <alignment horizontal="center" vertical="center"/>
    </xf>
    <xf numFmtId="176" fontId="1" fillId="0" borderId="0" xfId="64" applyNumberFormat="1" applyFont="1" applyFill="1" applyAlignment="1">
      <alignment horizontal="left" vertical="center" shrinkToFit="1"/>
    </xf>
    <xf numFmtId="0" fontId="1" fillId="0" borderId="3" xfId="74" applyFont="1" applyBorder="1" applyAlignment="1">
      <alignment horizontal="left" vertical="center" indent="2" shrinkToFit="1"/>
    </xf>
    <xf numFmtId="0" fontId="1" fillId="0" borderId="30" xfId="74" applyFont="1" applyBorder="1" applyAlignment="1">
      <alignment horizontal="left" vertical="center" indent="2" shrinkToFit="1"/>
    </xf>
    <xf numFmtId="0" fontId="1" fillId="0" borderId="0" xfId="74" applyFont="1" applyBorder="1" applyAlignment="1">
      <alignment horizontal="left" vertical="center" indent="2" shrinkToFit="1"/>
    </xf>
    <xf numFmtId="0" fontId="1" fillId="0" borderId="41" xfId="74" applyFont="1" applyBorder="1" applyAlignment="1">
      <alignment horizontal="left" vertical="center" indent="2" shrinkToFit="1"/>
    </xf>
    <xf numFmtId="0" fontId="1" fillId="0" borderId="42" xfId="74" applyFont="1" applyBorder="1" applyAlignment="1">
      <alignment horizontal="left" vertical="center" indent="2" shrinkToFit="1"/>
    </xf>
    <xf numFmtId="0" fontId="1" fillId="0" borderId="40" xfId="74" applyFont="1" applyBorder="1" applyAlignment="1">
      <alignment horizontal="left" vertical="center" indent="2" shrinkToFit="1"/>
    </xf>
    <xf numFmtId="0" fontId="40" fillId="0" borderId="0" xfId="91" applyFont="1" applyFill="1" applyAlignment="1">
      <alignment horizontal="left" vertical="center"/>
    </xf>
    <xf numFmtId="0" fontId="106" fillId="0" borderId="0" xfId="91" applyFont="1" applyFill="1" applyBorder="1" applyAlignment="1">
      <alignment horizontal="center" vertical="center"/>
    </xf>
    <xf numFmtId="0" fontId="75" fillId="0" borderId="0" xfId="91" applyFont="1" applyFill="1" applyBorder="1" applyAlignment="1">
      <alignment vertical="center" wrapText="1" shrinkToFit="1"/>
    </xf>
    <xf numFmtId="0" fontId="75" fillId="0" borderId="0" xfId="92" applyFont="1" applyFill="1" applyBorder="1" applyAlignment="1">
      <alignment vertical="center" wrapText="1" shrinkToFit="1"/>
    </xf>
    <xf numFmtId="0" fontId="75" fillId="0" borderId="2" xfId="91" applyFont="1" applyFill="1" applyBorder="1" applyAlignment="1">
      <alignment vertical="center"/>
    </xf>
    <xf numFmtId="0" fontId="75" fillId="0" borderId="5" xfId="91" applyFont="1" applyFill="1" applyBorder="1" applyAlignment="1">
      <alignment vertical="center"/>
    </xf>
    <xf numFmtId="0" fontId="75" fillId="0" borderId="42" xfId="91" applyFont="1" applyFill="1" applyBorder="1" applyAlignment="1">
      <alignment vertical="center"/>
    </xf>
    <xf numFmtId="0" fontId="75" fillId="0" borderId="40" xfId="91" applyFont="1" applyFill="1" applyBorder="1" applyAlignment="1">
      <alignment vertical="center"/>
    </xf>
    <xf numFmtId="0" fontId="40" fillId="0" borderId="0" xfId="91" applyFont="1" applyFill="1" applyAlignment="1">
      <alignment horizontal="left" vertical="center" wrapText="1"/>
    </xf>
    <xf numFmtId="0" fontId="40" fillId="0" borderId="0" xfId="81" applyFont="1" applyFill="1" applyAlignment="1">
      <alignment horizontal="left" vertical="top" wrapText="1"/>
    </xf>
    <xf numFmtId="58" fontId="0" fillId="0" borderId="0" xfId="86" applyNumberFormat="1" applyFont="1" applyFill="1" applyAlignment="1">
      <alignment horizontal="center"/>
    </xf>
    <xf numFmtId="0" fontId="0" fillId="0" borderId="0" xfId="86" applyFont="1" applyFill="1" applyAlignment="1">
      <alignment horizontal="center"/>
    </xf>
    <xf numFmtId="6" fontId="1" fillId="0" borderId="0" xfId="97" applyFont="1" applyFill="1" applyAlignment="1">
      <alignment horizontal="left"/>
    </xf>
    <xf numFmtId="0" fontId="1" fillId="0" borderId="0" xfId="86" applyFont="1" applyFill="1" applyAlignment="1">
      <alignment horizontal="left" vertical="top"/>
    </xf>
    <xf numFmtId="176" fontId="0" fillId="0" borderId="0" xfId="74" applyNumberFormat="1" applyFont="1" applyAlignment="1">
      <alignment horizontal="left" vertical="center" indent="1"/>
    </xf>
    <xf numFmtId="0" fontId="87" fillId="0" borderId="0" xfId="0" applyFont="1" applyBorder="1" applyAlignment="1">
      <alignment horizontal="center" vertical="center"/>
    </xf>
    <xf numFmtId="0" fontId="0" fillId="0" borderId="29" xfId="0" applyFont="1" applyBorder="1" applyAlignment="1">
      <alignment horizontal="center" vertical="center"/>
    </xf>
    <xf numFmtId="0" fontId="0" fillId="0" borderId="43" xfId="0" applyFont="1" applyBorder="1" applyAlignment="1">
      <alignment horizontal="center" vertical="center"/>
    </xf>
    <xf numFmtId="0" fontId="0" fillId="0" borderId="42" xfId="0" applyFont="1" applyBorder="1" applyAlignment="1">
      <alignment horizontal="center" vertical="center"/>
    </xf>
    <xf numFmtId="0" fontId="6" fillId="0" borderId="4" xfId="0" applyFont="1" applyBorder="1" applyAlignment="1">
      <alignment horizontal="distributed" vertical="center" indent="1"/>
    </xf>
    <xf numFmtId="0" fontId="6" fillId="0" borderId="43" xfId="0" applyFont="1" applyBorder="1" applyAlignment="1">
      <alignment horizontal="left" vertical="center" wrapText="1"/>
    </xf>
    <xf numFmtId="0" fontId="6" fillId="0" borderId="42" xfId="0" applyFont="1" applyBorder="1" applyAlignment="1">
      <alignment horizontal="left" vertical="center" wrapText="1"/>
    </xf>
    <xf numFmtId="0" fontId="6" fillId="0" borderId="40" xfId="0" applyFont="1" applyBorder="1" applyAlignment="1">
      <alignment horizontal="left" vertical="center" wrapText="1"/>
    </xf>
    <xf numFmtId="0" fontId="6" fillId="0" borderId="29" xfId="0" applyFont="1" applyBorder="1" applyAlignment="1">
      <alignment horizontal="left" vertical="center" wrapText="1"/>
    </xf>
    <xf numFmtId="0" fontId="6" fillId="0" borderId="3" xfId="0" applyFont="1" applyBorder="1" applyAlignment="1">
      <alignment horizontal="left" vertical="center" wrapText="1"/>
    </xf>
    <xf numFmtId="0" fontId="6" fillId="0" borderId="30" xfId="0" applyFont="1" applyBorder="1" applyAlignment="1">
      <alignment horizontal="left" vertical="center" wrapText="1"/>
    </xf>
    <xf numFmtId="0" fontId="6" fillId="0" borderId="4" xfId="0" applyFont="1" applyBorder="1" applyAlignment="1">
      <alignment horizontal="center" vertical="center"/>
    </xf>
    <xf numFmtId="182" fontId="6" fillId="0" borderId="4" xfId="0" applyNumberFormat="1" applyFont="1" applyBorder="1" applyAlignment="1">
      <alignment vertical="center"/>
    </xf>
    <xf numFmtId="176" fontId="6" fillId="0" borderId="4" xfId="0" applyNumberFormat="1" applyFont="1" applyBorder="1" applyAlignment="1">
      <alignment horizontal="center" vertical="center"/>
    </xf>
    <xf numFmtId="0" fontId="6" fillId="0" borderId="4" xfId="0" applyFont="1" applyBorder="1" applyAlignment="1">
      <alignment horizontal="left" vertical="center" indent="1"/>
    </xf>
    <xf numFmtId="0" fontId="6" fillId="0" borderId="43" xfId="0" applyFont="1" applyBorder="1" applyAlignment="1">
      <alignment horizontal="left" vertical="center" wrapText="1" indent="1"/>
    </xf>
    <xf numFmtId="0" fontId="6" fillId="0" borderId="42" xfId="0" applyFont="1" applyBorder="1" applyAlignment="1">
      <alignment horizontal="left" vertical="center" wrapText="1" indent="1"/>
    </xf>
    <xf numFmtId="0" fontId="6" fillId="0" borderId="40" xfId="0" applyFont="1" applyBorder="1" applyAlignment="1">
      <alignment horizontal="left" vertical="center" wrapText="1" indent="1"/>
    </xf>
    <xf numFmtId="0" fontId="6" fillId="0" borderId="29" xfId="0" applyFont="1" applyBorder="1" applyAlignment="1">
      <alignment horizontal="left" vertical="center" wrapText="1" indent="1"/>
    </xf>
    <xf numFmtId="0" fontId="6" fillId="0" borderId="3" xfId="0" applyFont="1" applyBorder="1" applyAlignment="1">
      <alignment horizontal="left" vertical="center" wrapText="1" indent="1"/>
    </xf>
    <xf numFmtId="0" fontId="6" fillId="0" borderId="30" xfId="0" applyFont="1" applyBorder="1" applyAlignment="1">
      <alignment horizontal="left" vertical="center" wrapText="1" indent="1"/>
    </xf>
    <xf numFmtId="182" fontId="6" fillId="0" borderId="12" xfId="0" applyNumberFormat="1" applyFont="1" applyBorder="1" applyAlignment="1">
      <alignment horizontal="right" vertical="center" indent="1" shrinkToFit="1"/>
    </xf>
    <xf numFmtId="182" fontId="6" fillId="0" borderId="2" xfId="0" applyNumberFormat="1" applyFont="1" applyBorder="1" applyAlignment="1">
      <alignment horizontal="right" vertical="center" indent="1" shrinkToFit="1"/>
    </xf>
    <xf numFmtId="182" fontId="6" fillId="0" borderId="5" xfId="0" applyNumberFormat="1" applyFont="1" applyBorder="1" applyAlignment="1">
      <alignment horizontal="right" vertical="center" indent="1" shrinkToFit="1"/>
    </xf>
    <xf numFmtId="0" fontId="8" fillId="0" borderId="78" xfId="74" applyFont="1" applyBorder="1" applyAlignment="1">
      <alignment horizontal="left" vertical="center" wrapText="1" indent="1" shrinkToFit="1"/>
    </xf>
    <xf numFmtId="0" fontId="8" fillId="0" borderId="83" xfId="74" applyFont="1" applyBorder="1" applyAlignment="1">
      <alignment horizontal="left" vertical="center" wrapText="1" indent="1" shrinkToFit="1"/>
    </xf>
    <xf numFmtId="0" fontId="8" fillId="0" borderId="84" xfId="74" applyFont="1" applyBorder="1" applyAlignment="1">
      <alignment horizontal="left" vertical="center" wrapText="1" indent="1" shrinkToFit="1"/>
    </xf>
    <xf numFmtId="0" fontId="8" fillId="0" borderId="19" xfId="74" applyFont="1" applyBorder="1" applyAlignment="1">
      <alignment horizontal="left" vertical="center" wrapText="1" indent="1" shrinkToFit="1"/>
    </xf>
    <xf numFmtId="0" fontId="8" fillId="0" borderId="68" xfId="74" applyFont="1" applyBorder="1" applyAlignment="1">
      <alignment horizontal="left" vertical="center" wrapText="1" indent="1" shrinkToFit="1"/>
    </xf>
    <xf numFmtId="0" fontId="8" fillId="0" borderId="18" xfId="74" applyFont="1" applyBorder="1" applyAlignment="1">
      <alignment horizontal="left" vertical="center" wrapText="1" indent="1" shrinkToFit="1"/>
    </xf>
    <xf numFmtId="0" fontId="8" fillId="0" borderId="22" xfId="74" applyFont="1" applyBorder="1" applyAlignment="1">
      <alignment horizontal="left" vertical="center" wrapText="1" indent="1" shrinkToFit="1"/>
    </xf>
    <xf numFmtId="0" fontId="8" fillId="0" borderId="85" xfId="74" applyFont="1" applyBorder="1" applyAlignment="1">
      <alignment horizontal="left" vertical="center" wrapText="1" indent="1" shrinkToFit="1"/>
    </xf>
    <xf numFmtId="0" fontId="8" fillId="0" borderId="21" xfId="74" applyFont="1" applyBorder="1" applyAlignment="1">
      <alignment horizontal="left" vertical="center" wrapText="1" indent="1" shrinkToFit="1"/>
    </xf>
    <xf numFmtId="0" fontId="6" fillId="0" borderId="4" xfId="0" applyFont="1" applyBorder="1" applyAlignment="1">
      <alignment horizontal="center" vertical="center" textRotation="255"/>
    </xf>
    <xf numFmtId="0" fontId="6" fillId="0" borderId="24" xfId="0" applyFont="1" applyBorder="1" applyAlignment="1">
      <alignment horizontal="distributed" vertical="center" indent="1"/>
    </xf>
    <xf numFmtId="0" fontId="6" fillId="0" borderId="17" xfId="0" applyFont="1" applyBorder="1" applyAlignment="1">
      <alignment horizontal="distributed" vertical="center" indent="1"/>
    </xf>
    <xf numFmtId="0" fontId="6" fillId="0" borderId="69" xfId="0" applyFont="1" applyBorder="1" applyAlignment="1">
      <alignment horizontal="distributed" vertical="center" indent="1"/>
    </xf>
    <xf numFmtId="0" fontId="6" fillId="0" borderId="34" xfId="0" applyFont="1" applyBorder="1" applyAlignment="1">
      <alignment horizontal="distributed" vertical="center" indent="1"/>
    </xf>
    <xf numFmtId="0" fontId="6" fillId="0" borderId="44" xfId="0" applyFont="1" applyBorder="1" applyAlignment="1">
      <alignment horizontal="distributed" vertical="center" indent="1"/>
    </xf>
    <xf numFmtId="0" fontId="6" fillId="0" borderId="69" xfId="0" applyFont="1" applyBorder="1" applyAlignment="1">
      <alignment horizontal="left" vertical="center" indent="1" shrinkToFit="1"/>
    </xf>
    <xf numFmtId="0" fontId="6" fillId="0" borderId="24" xfId="0" applyFont="1" applyBorder="1" applyAlignment="1">
      <alignment horizontal="left" vertical="center" indent="1" shrinkToFit="1"/>
    </xf>
    <xf numFmtId="0" fontId="6" fillId="0" borderId="44" xfId="0" applyFont="1" applyBorder="1" applyAlignment="1">
      <alignment horizontal="center" vertical="center"/>
    </xf>
    <xf numFmtId="0" fontId="6" fillId="0" borderId="12" xfId="0" applyFont="1" applyBorder="1" applyAlignment="1">
      <alignment horizontal="left" vertical="center" indent="1" shrinkToFit="1"/>
    </xf>
    <xf numFmtId="0" fontId="6" fillId="0" borderId="2" xfId="0" applyFont="1" applyBorder="1" applyAlignment="1">
      <alignment horizontal="left" vertical="center" indent="1" shrinkToFit="1"/>
    </xf>
    <xf numFmtId="0" fontId="6" fillId="0" borderId="5" xfId="0" applyFont="1" applyBorder="1" applyAlignment="1">
      <alignment horizontal="left" vertical="center" indent="1" shrinkToFit="1"/>
    </xf>
    <xf numFmtId="0" fontId="6" fillId="0" borderId="4" xfId="74" applyFont="1" applyBorder="1" applyAlignment="1">
      <alignment horizontal="center" vertical="center" shrinkToFit="1"/>
    </xf>
    <xf numFmtId="0" fontId="0" fillId="0" borderId="4" xfId="74" applyFont="1" applyBorder="1" applyAlignment="1">
      <alignment horizontal="left" vertical="center" indent="1" shrinkToFit="1"/>
    </xf>
    <xf numFmtId="0" fontId="6" fillId="0" borderId="4" xfId="74" applyFont="1" applyBorder="1" applyAlignment="1">
      <alignment horizontal="left" vertical="center" indent="1" shrinkToFit="1"/>
    </xf>
    <xf numFmtId="0" fontId="6" fillId="0" borderId="34" xfId="0" applyFont="1" applyBorder="1" applyAlignment="1">
      <alignment horizontal="center" vertical="center"/>
    </xf>
    <xf numFmtId="0" fontId="6" fillId="0" borderId="4" xfId="0" applyFont="1" applyBorder="1" applyAlignment="1">
      <alignment horizontal="center" vertical="center" shrinkToFit="1"/>
    </xf>
    <xf numFmtId="0" fontId="77" fillId="0" borderId="45" xfId="63" applyFont="1" applyBorder="1" applyAlignment="1">
      <alignment vertical="top" wrapText="1"/>
    </xf>
    <xf numFmtId="0" fontId="77" fillId="0" borderId="0" xfId="63" applyFont="1" applyBorder="1" applyAlignment="1">
      <alignment horizontal="left" vertical="center" wrapText="1"/>
    </xf>
    <xf numFmtId="0" fontId="77" fillId="0" borderId="41" xfId="63" applyFont="1" applyBorder="1" applyAlignment="1">
      <alignment horizontal="left" vertical="center" wrapText="1"/>
    </xf>
    <xf numFmtId="0" fontId="1" fillId="0" borderId="3" xfId="63" applyFont="1" applyBorder="1" applyAlignment="1">
      <alignment vertical="center" wrapText="1"/>
    </xf>
    <xf numFmtId="0" fontId="1" fillId="0" borderId="30" xfId="63" applyFont="1" applyBorder="1" applyAlignment="1">
      <alignment vertical="center" wrapText="1"/>
    </xf>
    <xf numFmtId="0" fontId="77" fillId="0" borderId="0" xfId="63" applyFont="1" applyBorder="1" applyAlignment="1">
      <alignment horizontal="center" vertical="center" wrapText="1"/>
    </xf>
    <xf numFmtId="0" fontId="77" fillId="0" borderId="41" xfId="63" applyFont="1" applyBorder="1" applyAlignment="1">
      <alignment horizontal="center" vertical="center" wrapText="1"/>
    </xf>
    <xf numFmtId="0" fontId="77" fillId="0" borderId="42" xfId="63" applyFont="1" applyBorder="1" applyAlignment="1">
      <alignment horizontal="left" vertical="center" wrapText="1"/>
    </xf>
    <xf numFmtId="0" fontId="77" fillId="0" borderId="40" xfId="63" applyFont="1" applyBorder="1" applyAlignment="1">
      <alignment horizontal="left" vertical="center" wrapText="1"/>
    </xf>
    <xf numFmtId="0" fontId="77" fillId="0" borderId="3" xfId="63" applyFont="1" applyBorder="1" applyAlignment="1">
      <alignment horizontal="left" vertical="center" wrapText="1"/>
    </xf>
    <xf numFmtId="0" fontId="77" fillId="0" borderId="30" xfId="63" applyFont="1" applyBorder="1" applyAlignment="1">
      <alignment horizontal="left" vertical="center" wrapText="1"/>
    </xf>
    <xf numFmtId="0" fontId="1" fillId="0" borderId="0" xfId="63" applyFont="1" applyBorder="1" applyAlignment="1">
      <alignment vertical="center" wrapText="1"/>
    </xf>
    <xf numFmtId="0" fontId="1" fillId="0" borderId="41" xfId="63" applyFont="1" applyBorder="1" applyAlignment="1">
      <alignment vertical="center" wrapText="1"/>
    </xf>
    <xf numFmtId="0" fontId="77" fillId="0" borderId="45" xfId="63" applyFont="1" applyBorder="1" applyAlignment="1">
      <alignment horizontal="left" vertical="top" wrapText="1"/>
    </xf>
    <xf numFmtId="0" fontId="78" fillId="0" borderId="0" xfId="63" applyFont="1" applyAlignment="1">
      <alignment horizontal="center" vertical="center"/>
    </xf>
    <xf numFmtId="0" fontId="77" fillId="0" borderId="4" xfId="63" applyFont="1" applyFill="1" applyBorder="1" applyAlignment="1">
      <alignment horizontal="left" vertical="center" shrinkToFit="1"/>
    </xf>
    <xf numFmtId="0" fontId="77" fillId="0" borderId="4" xfId="63" applyFont="1" applyBorder="1" applyAlignment="1">
      <alignment horizontal="center" vertical="center" wrapText="1"/>
    </xf>
    <xf numFmtId="0" fontId="1" fillId="0" borderId="43" xfId="63" applyFont="1" applyBorder="1" applyAlignment="1">
      <alignment horizontal="left" vertical="top"/>
    </xf>
    <xf numFmtId="0" fontId="1" fillId="0" borderId="42" xfId="63" applyFont="1" applyBorder="1" applyAlignment="1">
      <alignment horizontal="left" vertical="top"/>
    </xf>
    <xf numFmtId="0" fontId="1" fillId="0" borderId="40" xfId="63" applyFont="1" applyBorder="1" applyAlignment="1">
      <alignment horizontal="left" vertical="top"/>
    </xf>
    <xf numFmtId="0" fontId="1" fillId="0" borderId="39" xfId="63" applyFont="1" applyBorder="1" applyAlignment="1">
      <alignment horizontal="left" vertical="top"/>
    </xf>
    <xf numFmtId="0" fontId="1" fillId="0" borderId="0" xfId="63" applyFont="1" applyBorder="1" applyAlignment="1">
      <alignment horizontal="left" vertical="top"/>
    </xf>
    <xf numFmtId="0" fontId="1" fillId="0" borderId="41" xfId="63" applyFont="1" applyBorder="1" applyAlignment="1">
      <alignment horizontal="left" vertical="top"/>
    </xf>
    <xf numFmtId="0" fontId="1" fillId="0" borderId="29" xfId="63" applyFont="1" applyBorder="1" applyAlignment="1">
      <alignment horizontal="left" vertical="top"/>
    </xf>
    <xf numFmtId="0" fontId="1" fillId="0" borderId="3" xfId="63" applyFont="1" applyBorder="1" applyAlignment="1">
      <alignment horizontal="left" vertical="top"/>
    </xf>
    <xf numFmtId="0" fontId="1" fillId="0" borderId="30" xfId="63" applyFont="1" applyBorder="1" applyAlignment="1">
      <alignment horizontal="left" vertical="top"/>
    </xf>
    <xf numFmtId="0" fontId="77" fillId="0" borderId="12" xfId="63" applyFont="1" applyFill="1" applyBorder="1" applyAlignment="1">
      <alignment horizontal="center" vertical="center" wrapText="1"/>
    </xf>
    <xf numFmtId="0" fontId="77" fillId="0" borderId="2" xfId="63" applyFont="1" applyFill="1" applyBorder="1" applyAlignment="1">
      <alignment horizontal="center" vertical="center" wrapText="1"/>
    </xf>
    <xf numFmtId="0" fontId="77" fillId="0" borderId="5" xfId="63" applyFont="1" applyFill="1" applyBorder="1" applyAlignment="1">
      <alignment horizontal="center" vertical="center" wrapText="1"/>
    </xf>
    <xf numFmtId="0" fontId="77" fillId="0" borderId="12" xfId="63" applyFont="1" applyBorder="1" applyAlignment="1">
      <alignment horizontal="center" vertical="center" wrapText="1"/>
    </xf>
    <xf numFmtId="0" fontId="77" fillId="0" borderId="5" xfId="63" applyFont="1" applyBorder="1" applyAlignment="1">
      <alignment horizontal="center" vertical="center" wrapText="1"/>
    </xf>
    <xf numFmtId="0" fontId="1" fillId="0" borderId="12" xfId="63" applyFont="1" applyBorder="1" applyAlignment="1">
      <alignment horizontal="left" vertical="top"/>
    </xf>
    <xf numFmtId="0" fontId="1" fillId="0" borderId="2" xfId="63" applyFont="1" applyBorder="1" applyAlignment="1">
      <alignment horizontal="left" vertical="top"/>
    </xf>
    <xf numFmtId="0" fontId="1" fillId="0" borderId="5" xfId="63" applyFont="1" applyBorder="1" applyAlignment="1">
      <alignment horizontal="left" vertical="top"/>
    </xf>
    <xf numFmtId="0" fontId="91" fillId="0" borderId="29" xfId="0" applyFont="1" applyBorder="1" applyAlignment="1">
      <alignment horizontal="distributed" vertical="center" indent="1"/>
    </xf>
    <xf numFmtId="0" fontId="91" fillId="0" borderId="3" xfId="0" applyFont="1" applyBorder="1" applyAlignment="1">
      <alignment horizontal="distributed" vertical="center" indent="1"/>
    </xf>
    <xf numFmtId="0" fontId="91" fillId="0" borderId="43" xfId="0" applyFont="1" applyBorder="1" applyAlignment="1">
      <alignment horizontal="center" vertical="center"/>
    </xf>
    <xf numFmtId="0" fontId="91" fillId="0" borderId="29" xfId="0" applyFont="1" applyBorder="1" applyAlignment="1">
      <alignment horizontal="center" vertical="center"/>
    </xf>
    <xf numFmtId="0" fontId="91" fillId="0" borderId="30" xfId="0" applyFont="1" applyBorder="1" applyAlignment="1">
      <alignment horizontal="distributed" vertical="center" indent="1"/>
    </xf>
    <xf numFmtId="0" fontId="91" fillId="0" borderId="4" xfId="0" applyFont="1" applyBorder="1" applyAlignment="1">
      <alignment horizontal="distributed" vertical="center" indent="1"/>
    </xf>
    <xf numFmtId="0" fontId="91" fillId="0" borderId="43" xfId="0" applyFont="1" applyBorder="1" applyAlignment="1">
      <alignment horizontal="distributed" vertical="center" indent="1"/>
    </xf>
    <xf numFmtId="0" fontId="91" fillId="0" borderId="42" xfId="0" applyFont="1" applyBorder="1" applyAlignment="1">
      <alignment horizontal="distributed" vertical="center" indent="1"/>
    </xf>
    <xf numFmtId="0" fontId="91" fillId="0" borderId="40" xfId="0" applyFont="1" applyBorder="1" applyAlignment="1">
      <alignment horizontal="distributed" vertical="center" indent="1"/>
    </xf>
    <xf numFmtId="0" fontId="91" fillId="0" borderId="92" xfId="0" applyFont="1" applyBorder="1" applyAlignment="1">
      <alignment horizontal="right" vertical="center" indent="1"/>
    </xf>
    <xf numFmtId="0" fontId="91" fillId="0" borderId="94" xfId="0" applyFont="1" applyBorder="1" applyAlignment="1">
      <alignment horizontal="right" vertical="center" indent="1"/>
    </xf>
    <xf numFmtId="0" fontId="91" fillId="0" borderId="80" xfId="0" applyFont="1" applyBorder="1" applyAlignment="1">
      <alignment horizontal="center" vertical="center"/>
    </xf>
    <xf numFmtId="0" fontId="91" fillId="0" borderId="82" xfId="0" applyFont="1" applyBorder="1" applyAlignment="1">
      <alignment horizontal="center" vertical="center"/>
    </xf>
    <xf numFmtId="0" fontId="91" fillId="0" borderId="40" xfId="0" applyFont="1" applyBorder="1" applyAlignment="1">
      <alignment horizontal="right" vertical="center" indent="1"/>
    </xf>
    <xf numFmtId="0" fontId="91" fillId="0" borderId="30" xfId="0" applyFont="1" applyBorder="1" applyAlignment="1">
      <alignment horizontal="right" vertical="center" indent="1"/>
    </xf>
    <xf numFmtId="0" fontId="91" fillId="0" borderId="44" xfId="0" applyFont="1" applyBorder="1" applyAlignment="1">
      <alignment horizontal="right" vertical="center" indent="1"/>
    </xf>
    <xf numFmtId="0" fontId="91" fillId="0" borderId="34" xfId="0" applyFont="1" applyBorder="1" applyAlignment="1">
      <alignment horizontal="right" vertical="center" indent="1"/>
    </xf>
    <xf numFmtId="0" fontId="91" fillId="0" borderId="4" xfId="0" applyFont="1" applyBorder="1" applyAlignment="1">
      <alignment horizontal="center" vertical="center"/>
    </xf>
    <xf numFmtId="0" fontId="91" fillId="0" borderId="44" xfId="0" applyFont="1" applyBorder="1" applyAlignment="1">
      <alignment horizontal="distributed" vertical="center" indent="1"/>
    </xf>
    <xf numFmtId="0" fontId="91" fillId="0" borderId="12" xfId="0" applyFont="1" applyBorder="1" applyAlignment="1">
      <alignment horizontal="distributed" vertical="center" indent="1"/>
    </xf>
    <xf numFmtId="0" fontId="91" fillId="0" borderId="2" xfId="0" applyFont="1" applyBorder="1" applyAlignment="1">
      <alignment horizontal="distributed" vertical="center" indent="1"/>
    </xf>
    <xf numFmtId="0" fontId="91" fillId="0" borderId="42" xfId="0" applyFont="1" applyBorder="1" applyAlignment="1">
      <alignment horizontal="center" vertical="center"/>
    </xf>
    <xf numFmtId="0" fontId="91" fillId="0" borderId="3" xfId="0" applyFont="1" applyBorder="1" applyAlignment="1">
      <alignment horizontal="center" vertical="center"/>
    </xf>
    <xf numFmtId="0" fontId="0" fillId="0" borderId="0" xfId="74" applyFont="1" applyAlignment="1">
      <alignment vertical="center" shrinkToFit="1"/>
    </xf>
    <xf numFmtId="0" fontId="0" fillId="0" borderId="0" xfId="74" applyFont="1" applyBorder="1" applyAlignment="1">
      <alignment vertical="center" shrinkToFit="1"/>
    </xf>
    <xf numFmtId="176" fontId="6" fillId="0" borderId="3" xfId="0" applyNumberFormat="1" applyFont="1" applyBorder="1" applyAlignment="1">
      <alignment horizontal="left" vertical="center" indent="1"/>
    </xf>
    <xf numFmtId="0" fontId="1" fillId="6" borderId="0" xfId="73" applyFont="1" applyFill="1" applyAlignment="1">
      <alignment horizontal="distributed" vertical="center"/>
    </xf>
    <xf numFmtId="0" fontId="1" fillId="0" borderId="0" xfId="73" applyFont="1" applyFill="1">
      <alignment vertical="center"/>
    </xf>
    <xf numFmtId="0" fontId="1" fillId="0" borderId="0" xfId="73" applyFont="1" applyFill="1" applyAlignment="1">
      <alignment vertical="center" shrinkToFit="1"/>
    </xf>
    <xf numFmtId="0" fontId="1" fillId="6" borderId="0" xfId="73" applyFont="1" applyFill="1" applyAlignment="1"/>
    <xf numFmtId="0" fontId="1" fillId="6" borderId="0" xfId="73" applyFont="1" applyFill="1" applyAlignment="1">
      <alignment horizontal="center" vertical="center"/>
    </xf>
    <xf numFmtId="176" fontId="1" fillId="3" borderId="0" xfId="73" applyNumberFormat="1" applyFont="1" applyFill="1" applyAlignment="1">
      <alignment horizontal="right" vertical="center"/>
    </xf>
    <xf numFmtId="0" fontId="84" fillId="6" borderId="0" xfId="73" applyFont="1" applyFill="1" applyAlignment="1">
      <alignment horizontal="center" vertical="center"/>
    </xf>
    <xf numFmtId="0" fontId="1" fillId="6" borderId="12" xfId="60" applyFont="1" applyFill="1" applyBorder="1">
      <alignment vertical="center"/>
    </xf>
    <xf numFmtId="0" fontId="1" fillId="6" borderId="5" xfId="60" applyFont="1" applyFill="1" applyBorder="1">
      <alignment vertical="center"/>
    </xf>
    <xf numFmtId="0" fontId="39" fillId="6" borderId="12" xfId="60" applyFont="1" applyFill="1" applyBorder="1">
      <alignment vertical="center"/>
    </xf>
    <xf numFmtId="0" fontId="39" fillId="6" borderId="5" xfId="60" applyFont="1" applyFill="1" applyBorder="1">
      <alignment vertical="center"/>
    </xf>
    <xf numFmtId="0" fontId="1" fillId="6" borderId="43" xfId="60" applyFont="1" applyFill="1" applyBorder="1" applyAlignment="1">
      <alignment horizontal="left" vertical="center"/>
    </xf>
    <xf numFmtId="0" fontId="1" fillId="6" borderId="42" xfId="60" applyFont="1" applyFill="1" applyBorder="1" applyAlignment="1">
      <alignment horizontal="left" vertical="center"/>
    </xf>
    <xf numFmtId="0" fontId="1" fillId="6" borderId="40" xfId="60" applyFont="1" applyFill="1" applyBorder="1" applyAlignment="1">
      <alignment horizontal="left" vertical="center"/>
    </xf>
    <xf numFmtId="0" fontId="39" fillId="6" borderId="43" xfId="60" applyFont="1" applyFill="1" applyBorder="1" applyAlignment="1">
      <alignment horizontal="left" vertical="center"/>
    </xf>
    <xf numFmtId="0" fontId="39" fillId="6" borderId="42" xfId="60" applyFont="1" applyFill="1" applyBorder="1" applyAlignment="1">
      <alignment horizontal="left" vertical="center"/>
    </xf>
    <xf numFmtId="0" fontId="39" fillId="6" borderId="40" xfId="60" applyFont="1" applyFill="1" applyBorder="1" applyAlignment="1">
      <alignment horizontal="left" vertical="center"/>
    </xf>
    <xf numFmtId="0" fontId="39" fillId="6" borderId="2" xfId="60" applyFont="1" applyFill="1" applyBorder="1" applyAlignment="1">
      <alignment horizontal="left" vertical="center"/>
    </xf>
    <xf numFmtId="0" fontId="39" fillId="6" borderId="5" xfId="60" applyFont="1" applyFill="1" applyBorder="1" applyAlignment="1">
      <alignment horizontal="left" vertical="center"/>
    </xf>
    <xf numFmtId="0" fontId="1" fillId="5" borderId="12" xfId="60" applyFont="1" applyFill="1" applyBorder="1" applyAlignment="1">
      <alignment horizontal="left" vertical="center"/>
    </xf>
    <xf numFmtId="0" fontId="1" fillId="5" borderId="2" xfId="60" applyFont="1" applyFill="1" applyBorder="1" applyAlignment="1">
      <alignment horizontal="left" vertical="center"/>
    </xf>
    <xf numFmtId="0" fontId="1" fillId="5" borderId="5" xfId="60" applyFont="1" applyFill="1" applyBorder="1" applyAlignment="1">
      <alignment horizontal="left" vertical="center"/>
    </xf>
    <xf numFmtId="0" fontId="1" fillId="5" borderId="43" xfId="60" applyFont="1" applyFill="1" applyBorder="1" applyAlignment="1">
      <alignment horizontal="left" vertical="center"/>
    </xf>
    <xf numFmtId="0" fontId="1" fillId="5" borderId="42" xfId="60" applyFont="1" applyFill="1" applyBorder="1" applyAlignment="1">
      <alignment horizontal="left" vertical="center"/>
    </xf>
    <xf numFmtId="0" fontId="1" fillId="5" borderId="40" xfId="60" applyFont="1" applyFill="1" applyBorder="1" applyAlignment="1">
      <alignment horizontal="left" vertical="center"/>
    </xf>
    <xf numFmtId="0" fontId="39" fillId="5" borderId="43" xfId="60" applyFont="1" applyFill="1" applyBorder="1" applyAlignment="1">
      <alignment horizontal="left" vertical="center"/>
    </xf>
    <xf numFmtId="0" fontId="39" fillId="5" borderId="42" xfId="60" applyFont="1" applyFill="1" applyBorder="1" applyAlignment="1">
      <alignment horizontal="left" vertical="center"/>
    </xf>
    <xf numFmtId="0" fontId="39" fillId="5" borderId="40" xfId="60" applyFont="1" applyFill="1" applyBorder="1" applyAlignment="1">
      <alignment horizontal="left" vertical="center"/>
    </xf>
    <xf numFmtId="0" fontId="39" fillId="5" borderId="12" xfId="60" applyFont="1" applyFill="1" applyBorder="1" applyAlignment="1">
      <alignment horizontal="left" vertical="center"/>
    </xf>
    <xf numFmtId="0" fontId="39" fillId="5" borderId="2" xfId="60" applyFont="1" applyFill="1" applyBorder="1" applyAlignment="1">
      <alignment horizontal="left" vertical="center"/>
    </xf>
    <xf numFmtId="0" fontId="39" fillId="5" borderId="5" xfId="60" applyFont="1" applyFill="1" applyBorder="1" applyAlignment="1">
      <alignment horizontal="left" vertical="center"/>
    </xf>
    <xf numFmtId="0" fontId="1" fillId="6" borderId="2" xfId="60" applyFont="1" applyFill="1" applyBorder="1">
      <alignment vertical="center"/>
    </xf>
    <xf numFmtId="0" fontId="1" fillId="5" borderId="29" xfId="60" applyFont="1" applyFill="1" applyBorder="1" applyAlignment="1">
      <alignment horizontal="left" vertical="center"/>
    </xf>
    <xf numFmtId="0" fontId="8" fillId="6" borderId="12" xfId="60" applyFont="1" applyFill="1" applyBorder="1">
      <alignment vertical="center"/>
    </xf>
    <xf numFmtId="0" fontId="8" fillId="6" borderId="5" xfId="60" applyFont="1" applyFill="1" applyBorder="1">
      <alignment vertical="center"/>
    </xf>
    <xf numFmtId="0" fontId="1" fillId="6" borderId="12" xfId="60" applyFont="1" applyFill="1" applyBorder="1" applyAlignment="1">
      <alignment vertical="center" shrinkToFit="1"/>
    </xf>
    <xf numFmtId="0" fontId="1" fillId="6" borderId="5" xfId="60" applyFont="1" applyFill="1" applyBorder="1" applyAlignment="1">
      <alignment vertical="center" shrinkToFit="1"/>
    </xf>
    <xf numFmtId="0" fontId="1" fillId="5" borderId="12" xfId="60" applyFont="1" applyFill="1" applyBorder="1" applyAlignment="1">
      <alignment vertical="center"/>
    </xf>
    <xf numFmtId="0" fontId="1" fillId="5" borderId="2" xfId="60" applyFont="1" applyFill="1" applyBorder="1" applyAlignment="1">
      <alignment vertical="center"/>
    </xf>
    <xf numFmtId="0" fontId="1" fillId="5" borderId="5" xfId="60" applyFont="1" applyFill="1" applyBorder="1" applyAlignment="1">
      <alignment vertical="center"/>
    </xf>
    <xf numFmtId="0" fontId="1" fillId="6" borderId="44" xfId="60" applyFont="1" applyFill="1" applyBorder="1" applyAlignment="1">
      <alignment horizontal="center" vertical="center" wrapText="1"/>
    </xf>
    <xf numFmtId="0" fontId="1" fillId="6" borderId="34" xfId="60" applyFont="1" applyFill="1" applyBorder="1" applyAlignment="1">
      <alignment horizontal="center" vertical="center" wrapText="1"/>
    </xf>
    <xf numFmtId="0" fontId="1" fillId="6" borderId="12" xfId="60" applyFont="1" applyFill="1" applyBorder="1" applyAlignment="1">
      <alignment horizontal="center" vertical="center"/>
    </xf>
    <xf numFmtId="0" fontId="1" fillId="6" borderId="5" xfId="60" applyFont="1" applyFill="1" applyBorder="1" applyAlignment="1">
      <alignment horizontal="center" vertical="center"/>
    </xf>
    <xf numFmtId="0" fontId="87" fillId="6" borderId="0" xfId="60" applyFont="1" applyFill="1" applyAlignment="1">
      <alignment horizontal="center" vertical="center"/>
    </xf>
    <xf numFmtId="0" fontId="1" fillId="0" borderId="3" xfId="60" applyFont="1" applyFill="1" applyBorder="1" applyAlignment="1">
      <alignment vertical="center" shrinkToFit="1"/>
    </xf>
    <xf numFmtId="0" fontId="1" fillId="3" borderId="3" xfId="60" applyFont="1" applyFill="1" applyBorder="1">
      <alignment vertical="center"/>
    </xf>
    <xf numFmtId="176" fontId="1" fillId="3" borderId="2" xfId="60" applyNumberFormat="1" applyFont="1" applyFill="1" applyBorder="1" applyAlignment="1">
      <alignment horizontal="left" vertical="center" indent="1" shrinkToFit="1"/>
    </xf>
    <xf numFmtId="0" fontId="1" fillId="6" borderId="12" xfId="60" applyFont="1" applyFill="1" applyBorder="1" applyAlignment="1">
      <alignment horizontal="center" vertical="center" shrinkToFit="1"/>
    </xf>
    <xf numFmtId="0" fontId="1" fillId="6" borderId="5" xfId="60" applyFont="1" applyFill="1" applyBorder="1" applyAlignment="1">
      <alignment horizontal="center" vertical="center" shrinkToFit="1"/>
    </xf>
    <xf numFmtId="0" fontId="1" fillId="6" borderId="43" xfId="60" applyFont="1" applyFill="1" applyBorder="1" applyAlignment="1">
      <alignment vertical="center"/>
    </xf>
    <xf numFmtId="0" fontId="1" fillId="6" borderId="42" xfId="60" applyFont="1" applyFill="1" applyBorder="1" applyAlignment="1">
      <alignment vertical="center"/>
    </xf>
    <xf numFmtId="0" fontId="1" fillId="6" borderId="40" xfId="60" applyFont="1" applyFill="1" applyBorder="1" applyAlignment="1">
      <alignment vertical="center"/>
    </xf>
  </cellXfs>
  <cellStyles count="9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Calc Currency (0)" xfId="19"/>
    <cellStyle name="entry" xfId="20"/>
    <cellStyle name="Header1" xfId="21"/>
    <cellStyle name="Header2" xfId="22"/>
    <cellStyle name="Normal_#18-Internet" xfId="23"/>
    <cellStyle name="price" xfId="24"/>
    <cellStyle name="revised" xfId="25"/>
    <cellStyle name="section" xfId="26"/>
    <cellStyle name="title" xfId="27"/>
    <cellStyle name="アクセント 1" xfId="28" builtinId="29" customBuiltin="1"/>
    <cellStyle name="アクセント 2" xfId="29" builtinId="33" customBuiltin="1"/>
    <cellStyle name="アクセント 3" xfId="30" builtinId="37" customBuiltin="1"/>
    <cellStyle name="アクセント 4" xfId="31" builtinId="41" customBuiltin="1"/>
    <cellStyle name="アクセント 5" xfId="32" builtinId="45" customBuiltin="1"/>
    <cellStyle name="アクセント 6" xfId="33" builtinId="49" customBuiltin="1"/>
    <cellStyle name="タイトル" xfId="34" builtinId="15" customBuiltin="1"/>
    <cellStyle name="チェック セル" xfId="35" builtinId="23" customBuiltin="1"/>
    <cellStyle name="どちらでもない" xfId="36" builtinId="28" customBuiltin="1"/>
    <cellStyle name="パーセント" xfId="96" builtinId="5"/>
    <cellStyle name="メモ" xfId="37" builtinId="10" customBuiltin="1"/>
    <cellStyle name="リンク セル" xfId="38" builtinId="24" customBuiltin="1"/>
    <cellStyle name="悪い" xfId="39" builtinId="27" customBuiltin="1"/>
    <cellStyle name="計算" xfId="40" builtinId="22" customBuiltin="1"/>
    <cellStyle name="警告文" xfId="41" builtinId="11" customBuiltin="1"/>
    <cellStyle name="桁区切り" xfId="42" builtinId="6"/>
    <cellStyle name="桁区切り [0.00" xfId="43"/>
    <cellStyle name="桁区切り 2" xfId="44"/>
    <cellStyle name="桁区切り 3" xfId="45"/>
    <cellStyle name="桁区切り 4" xfId="46"/>
    <cellStyle name="桁区切り 4 2" xfId="47"/>
    <cellStyle name="桁区切り 4 3" xfId="79"/>
    <cellStyle name="桁区切り 5" xfId="48"/>
    <cellStyle name="見出し 1" xfId="49" builtinId="16" customBuiltin="1"/>
    <cellStyle name="見出し 2" xfId="50" builtinId="17" customBuiltin="1"/>
    <cellStyle name="見出し 3" xfId="51" builtinId="18" customBuiltin="1"/>
    <cellStyle name="見出し 4" xfId="52" builtinId="19" customBuiltin="1"/>
    <cellStyle name="集計" xfId="53" builtinId="25" customBuiltin="1"/>
    <cellStyle name="出力" xfId="54" builtinId="21" customBuiltin="1"/>
    <cellStyle name="説明文" xfId="55" builtinId="53" customBuiltin="1"/>
    <cellStyle name="通貨" xfId="97" builtinId="7"/>
    <cellStyle name="通貨 2" xfId="56"/>
    <cellStyle name="通貨 2 2" xfId="95"/>
    <cellStyle name="通貨 3" xfId="57"/>
    <cellStyle name="通貨 3 2" xfId="58"/>
    <cellStyle name="通貨 3 3" xfId="80"/>
    <cellStyle name="入力" xfId="59" builtinId="20" customBuiltin="1"/>
    <cellStyle name="標準" xfId="0" builtinId="0"/>
    <cellStyle name="標準 2" xfId="60"/>
    <cellStyle name="標準 2 2" xfId="61"/>
    <cellStyle name="標準 2 2 2" xfId="62"/>
    <cellStyle name="標準 2 2 3" xfId="81"/>
    <cellStyle name="標準 2 3" xfId="94"/>
    <cellStyle name="標準 3" xfId="63"/>
    <cellStyle name="標準 4" xfId="64"/>
    <cellStyle name="標準 5" xfId="65"/>
    <cellStyle name="標準 5 2" xfId="66"/>
    <cellStyle name="標準 5 3" xfId="78"/>
    <cellStyle name="標準 6" xfId="88"/>
    <cellStyle name="標準 7" xfId="89"/>
    <cellStyle name="標準 8" xfId="90"/>
    <cellStyle name="標準 9" xfId="92"/>
    <cellStyle name="標準_(H14)河良橋(下部工2)検査調書" xfId="91"/>
    <cellStyle name="標準_005(変更)工程表" xfId="93"/>
    <cellStyle name="標準_006現場代理人等通知書" xfId="67"/>
    <cellStyle name="標準_008現場代理人等変更通知書" xfId="77"/>
    <cellStyle name="標準_010工事材料持出承認願" xfId="68"/>
    <cellStyle name="標準_011貸与品借用（返納）書" xfId="69"/>
    <cellStyle name="標準_012支給品受領書" xfId="70"/>
    <cellStyle name="標準_013支給品精算書" xfId="71"/>
    <cellStyle name="標準_014貸与品支給品亡失き損報告書" xfId="72"/>
    <cellStyle name="標準_015現場発生品調書" xfId="84"/>
    <cellStyle name="標準_028工期延長願" xfId="82"/>
    <cellStyle name="標準_049請負工事既済部分検査要求書" xfId="83"/>
    <cellStyle name="標準_052引渡書" xfId="85"/>
    <cellStyle name="標準_070627ゆいくる材品質管理様式" xfId="73"/>
    <cellStyle name="標準_営繕工事関係様式集（新）　１" xfId="87"/>
    <cellStyle name="標準_監督検査要領.．様式" xfId="74"/>
    <cellStyle name="標準_様式検-13" xfId="86"/>
    <cellStyle name="未定義" xfId="75"/>
    <cellStyle name="良い" xfId="76"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12.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7.xml"/><Relationship Id="rId16" Type="http://schemas.openxmlformats.org/officeDocument/2006/relationships/worksheet" Target="worksheets/sheet16.xml"/><Relationship Id="rId107" Type="http://schemas.openxmlformats.org/officeDocument/2006/relationships/externalLink" Target="externalLinks/externalLink2.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externalLink" Target="externalLinks/externalLink8.xml"/><Relationship Id="rId118" Type="http://schemas.openxmlformats.org/officeDocument/2006/relationships/externalLink" Target="externalLinks/externalLink1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externalLink" Target="externalLinks/externalLink3.xml"/><Relationship Id="rId11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externalLink" Target="externalLinks/externalLink1.xml"/><Relationship Id="rId114" Type="http://schemas.openxmlformats.org/officeDocument/2006/relationships/externalLink" Target="externalLinks/externalLink9.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4.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5.xml"/><Relationship Id="rId115" Type="http://schemas.openxmlformats.org/officeDocument/2006/relationships/externalLink" Target="externalLinks/externalLink10.xml"/></Relationships>
</file>

<file path=xl/drawings/_rels/drawing24.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11</xdr:col>
      <xdr:colOff>228600</xdr:colOff>
      <xdr:row>5</xdr:row>
      <xdr:rowOff>19049</xdr:rowOff>
    </xdr:from>
    <xdr:to>
      <xdr:col>28</xdr:col>
      <xdr:colOff>228600</xdr:colOff>
      <xdr:row>34</xdr:row>
      <xdr:rowOff>9525</xdr:rowOff>
    </xdr:to>
    <xdr:sp macro="" textlink="">
      <xdr:nvSpPr>
        <xdr:cNvPr id="2" name="正方形/長方形 1"/>
        <xdr:cNvSpPr/>
      </xdr:nvSpPr>
      <xdr:spPr>
        <a:xfrm>
          <a:off x="5172075" y="781049"/>
          <a:ext cx="6305550" cy="4581526"/>
        </a:xfrm>
        <a:prstGeom prst="rect">
          <a:avLst/>
        </a:prstGeom>
        <a:solidFill>
          <a:schemeClr val="accent1">
            <a:alpha val="20000"/>
          </a:schemeClr>
        </a:solidFill>
        <a:ln w="38100">
          <a:solidFill>
            <a:srgbClr val="FF0000">
              <a:alpha val="39000"/>
            </a:srgb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a:r>
            <a:rPr kumimoji="1" lang="ja-JP" altLang="en-US" sz="1100">
              <a:ln>
                <a:solidFill>
                  <a:schemeClr val="accent6"/>
                </a:solidFill>
              </a:ln>
              <a:solidFill>
                <a:srgbClr val="FF0000"/>
              </a:solidFill>
              <a:effectLst>
                <a:outerShdw blurRad="50800" dist="38100" dir="5400000" algn="t" rotWithShape="0">
                  <a:prstClr val="black">
                    <a:alpha val="40000"/>
                  </a:prstClr>
                </a:outerShdw>
              </a:effectLst>
            </a:rPr>
            <a:t>消さないで下さい。＝＝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6210300" y="4800600"/>
          <a:ext cx="85725" cy="51435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6219825" y="5829300"/>
          <a:ext cx="85725" cy="51435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15097125" y="4800600"/>
          <a:ext cx="76200" cy="52387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15097125" y="5829300"/>
          <a:ext cx="76200" cy="52387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xdr:cNvSpPr>
          <a:spLocks/>
        </xdr:cNvSpPr>
      </xdr:nvSpPr>
      <xdr:spPr bwMode="auto">
        <a:xfrm>
          <a:off x="6210300" y="4800600"/>
          <a:ext cx="85725" cy="51435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xdr:cNvSpPr>
          <a:spLocks/>
        </xdr:cNvSpPr>
      </xdr:nvSpPr>
      <xdr:spPr bwMode="auto">
        <a:xfrm>
          <a:off x="6219825" y="5829300"/>
          <a:ext cx="85725" cy="514350"/>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xdr:cNvSpPr>
          <a:spLocks/>
        </xdr:cNvSpPr>
      </xdr:nvSpPr>
      <xdr:spPr bwMode="auto">
        <a:xfrm>
          <a:off x="15097125" y="4800600"/>
          <a:ext cx="76200" cy="52387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xdr:cNvSpPr>
          <a:spLocks/>
        </xdr:cNvSpPr>
      </xdr:nvSpPr>
      <xdr:spPr bwMode="auto">
        <a:xfrm>
          <a:off x="15097125" y="5829300"/>
          <a:ext cx="76200" cy="523875"/>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23</xdr:col>
      <xdr:colOff>142735</xdr:colOff>
      <xdr:row>12</xdr:row>
      <xdr:rowOff>85390</xdr:rowOff>
    </xdr:from>
    <xdr:to>
      <xdr:col>35</xdr:col>
      <xdr:colOff>457423</xdr:colOff>
      <xdr:row>15</xdr:row>
      <xdr:rowOff>219001</xdr:rowOff>
    </xdr:to>
    <xdr:sp macro="" textlink="" fLocksText="0">
      <xdr:nvSpPr>
        <xdr:cNvPr id="13815" name="正方形/長方形 1"/>
        <xdr:cNvSpPr/>
      </xdr:nvSpPr>
      <xdr:spPr bwMode="auto">
        <a:xfrm>
          <a:off x="12658725" y="3171825"/>
          <a:ext cx="5343525" cy="904875"/>
        </a:xfrm>
        <a:prstGeom prst="rect">
          <a:avLst/>
        </a:prstGeom>
        <a:solidFill>
          <a:srgbClr val="FFFFFF"/>
        </a:solidFill>
        <a:ln w="25400" algn="ctr">
          <a:solidFill>
            <a:srgbClr val="000000"/>
          </a:solidFill>
          <a:miter lim="800000"/>
        </a:ln>
      </xdr:spPr>
      <xdr:txBody>
        <a:bodyPr vertOverflow="clip" wrap="square" lIns="27432" tIns="18288" rIns="27432" bIns="18288" anchor="ctr" upright="1"/>
        <a:lstStyle/>
        <a:p>
          <a:pPr algn="ctr" rtl="0"/>
          <a:r>
            <a:rPr lang="ja-JP" altLang="en-US" sz="1100" b="0" i="0" u="none" baseline="0">
              <a:solidFill>
                <a:srgbClr val="000000"/>
              </a:solidFill>
              <a:latin typeface="ＭＳ Ｐゴシック"/>
              <a:ea typeface="ＭＳ Ｐゴシック"/>
            </a:rPr>
            <a:t>当月分の実行予算、計画・実施出来高を記入</a:t>
          </a:r>
        </a:p>
      </xdr:txBody>
    </xdr:sp>
    <xdr:clientData/>
  </xdr:twoCellAnchor>
  <xdr:twoCellAnchor>
    <xdr:from>
      <xdr:col>36</xdr:col>
      <xdr:colOff>123713</xdr:colOff>
      <xdr:row>5</xdr:row>
      <xdr:rowOff>199913</xdr:rowOff>
    </xdr:from>
    <xdr:to>
      <xdr:col>37</xdr:col>
      <xdr:colOff>285424</xdr:colOff>
      <xdr:row>7</xdr:row>
      <xdr:rowOff>66303</xdr:rowOff>
    </xdr:to>
    <xdr:sp macro="" textlink="" fLocksText="0">
      <xdr:nvSpPr>
        <xdr:cNvPr id="13816" name="円/楕円 2"/>
        <xdr:cNvSpPr/>
      </xdr:nvSpPr>
      <xdr:spPr bwMode="auto">
        <a:xfrm>
          <a:off x="18354675" y="14859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44</xdr:col>
      <xdr:colOff>123713</xdr:colOff>
      <xdr:row>9</xdr:row>
      <xdr:rowOff>47625</xdr:rowOff>
    </xdr:from>
    <xdr:to>
      <xdr:col>67</xdr:col>
      <xdr:colOff>123713</xdr:colOff>
      <xdr:row>19</xdr:row>
      <xdr:rowOff>66973</xdr:rowOff>
    </xdr:to>
    <xdr:sp macro="" textlink="" fLocksText="0">
      <xdr:nvSpPr>
        <xdr:cNvPr id="17719" name="正方形/長方形 1"/>
        <xdr:cNvSpPr/>
      </xdr:nvSpPr>
      <xdr:spPr bwMode="auto">
        <a:xfrm>
          <a:off x="13125450" y="1809750"/>
          <a:ext cx="5476875" cy="1924050"/>
        </a:xfrm>
        <a:prstGeom prst="rect">
          <a:avLst/>
        </a:prstGeom>
        <a:solidFill>
          <a:srgbClr val="FFFFFF"/>
        </a:solidFill>
        <a:ln w="25400" algn="ctr">
          <a:solidFill>
            <a:srgbClr val="000000"/>
          </a:solidFill>
          <a:miter lim="800000"/>
        </a:ln>
      </xdr:spPr>
      <xdr:txBody>
        <a:bodyPr vertOverflow="clip" wrap="square" lIns="27432" tIns="18288" rIns="27432" bIns="18288" anchor="ctr" upright="1"/>
        <a:lstStyle/>
        <a:p>
          <a:pPr algn="ctr" rtl="0"/>
          <a:r>
            <a:rPr lang="ja-JP" altLang="en-US" sz="1100" b="0" i="0" u="none" baseline="0">
              <a:solidFill>
                <a:srgbClr val="000000"/>
              </a:solidFill>
              <a:latin typeface="ＭＳ Ｐゴシック"/>
              <a:ea typeface="ＭＳ Ｐゴシック"/>
            </a:rPr>
            <a:t>計画は黒線、実施は赤線で記入</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17</xdr:col>
      <xdr:colOff>247743</xdr:colOff>
      <xdr:row>55</xdr:row>
      <xdr:rowOff>152698</xdr:rowOff>
    </xdr:from>
    <xdr:to>
      <xdr:col>18</xdr:col>
      <xdr:colOff>209662</xdr:colOff>
      <xdr:row>56</xdr:row>
      <xdr:rowOff>190202</xdr:rowOff>
    </xdr:to>
    <xdr:sp macro="" textlink="" fLocksText="0">
      <xdr:nvSpPr>
        <xdr:cNvPr id="144410" name="円/楕円 2"/>
        <xdr:cNvSpPr/>
      </xdr:nvSpPr>
      <xdr:spPr bwMode="auto">
        <a:xfrm>
          <a:off x="7696200" y="187833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19</xdr:col>
      <xdr:colOff>228488</xdr:colOff>
      <xdr:row>55</xdr:row>
      <xdr:rowOff>143321</xdr:rowOff>
    </xdr:from>
    <xdr:to>
      <xdr:col>20</xdr:col>
      <xdr:colOff>190407</xdr:colOff>
      <xdr:row>56</xdr:row>
      <xdr:rowOff>180826</xdr:rowOff>
    </xdr:to>
    <xdr:sp macro="" textlink="" fLocksText="0">
      <xdr:nvSpPr>
        <xdr:cNvPr id="144411" name="円/楕円 3"/>
        <xdr:cNvSpPr/>
      </xdr:nvSpPr>
      <xdr:spPr bwMode="auto">
        <a:xfrm>
          <a:off x="8553450" y="18773775"/>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21</xdr:col>
      <xdr:colOff>238330</xdr:colOff>
      <xdr:row>55</xdr:row>
      <xdr:rowOff>171450</xdr:rowOff>
    </xdr:from>
    <xdr:to>
      <xdr:col>22</xdr:col>
      <xdr:colOff>199820</xdr:colOff>
      <xdr:row>56</xdr:row>
      <xdr:rowOff>208955</xdr:rowOff>
    </xdr:to>
    <xdr:sp macro="" textlink="" fLocksText="0">
      <xdr:nvSpPr>
        <xdr:cNvPr id="144412" name="円/楕円 4"/>
        <xdr:cNvSpPr/>
      </xdr:nvSpPr>
      <xdr:spPr bwMode="auto">
        <a:xfrm>
          <a:off x="9439275" y="1880235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24</xdr:col>
      <xdr:colOff>228488</xdr:colOff>
      <xdr:row>55</xdr:row>
      <xdr:rowOff>162074</xdr:rowOff>
    </xdr:from>
    <xdr:to>
      <xdr:col>25</xdr:col>
      <xdr:colOff>190407</xdr:colOff>
      <xdr:row>56</xdr:row>
      <xdr:rowOff>199579</xdr:rowOff>
    </xdr:to>
    <xdr:sp macro="" textlink="" fLocksText="0">
      <xdr:nvSpPr>
        <xdr:cNvPr id="144413" name="円/楕円 5"/>
        <xdr:cNvSpPr/>
      </xdr:nvSpPr>
      <xdr:spPr bwMode="auto">
        <a:xfrm>
          <a:off x="10744200" y="18792825"/>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26</xdr:col>
      <xdr:colOff>257156</xdr:colOff>
      <xdr:row>55</xdr:row>
      <xdr:rowOff>171450</xdr:rowOff>
    </xdr:from>
    <xdr:to>
      <xdr:col>27</xdr:col>
      <xdr:colOff>219075</xdr:colOff>
      <xdr:row>56</xdr:row>
      <xdr:rowOff>208955</xdr:rowOff>
    </xdr:to>
    <xdr:sp macro="" textlink="" fLocksText="0">
      <xdr:nvSpPr>
        <xdr:cNvPr id="144414" name="円/楕円 6"/>
        <xdr:cNvSpPr/>
      </xdr:nvSpPr>
      <xdr:spPr bwMode="auto">
        <a:xfrm>
          <a:off x="11649075" y="1880235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15</xdr:col>
      <xdr:colOff>47467</xdr:colOff>
      <xdr:row>4</xdr:row>
      <xdr:rowOff>161925</xdr:rowOff>
    </xdr:from>
    <xdr:to>
      <xdr:col>15</xdr:col>
      <xdr:colOff>705222</xdr:colOff>
      <xdr:row>6</xdr:row>
      <xdr:rowOff>161925</xdr:rowOff>
    </xdr:to>
    <xdr:sp macro="" textlink="" fLocksText="0">
      <xdr:nvSpPr>
        <xdr:cNvPr id="69806" name="正方形/長方形 2"/>
        <xdr:cNvSpPr/>
      </xdr:nvSpPr>
      <xdr:spPr bwMode="auto">
        <a:xfrm>
          <a:off x="11620500" y="1381125"/>
          <a:ext cx="657225" cy="609600"/>
        </a:xfrm>
        <a:prstGeom prst="rect">
          <a:avLst/>
        </a:prstGeom>
        <a:noFill/>
        <a:ln w="25400" algn="ctr">
          <a:solidFill>
            <a:srgbClr val="000000"/>
          </a:solidFill>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16.xml><?xml version="1.0" encoding="utf-8"?>
<xdr:wsDr xmlns:xdr="http://schemas.openxmlformats.org/drawingml/2006/spreadsheetDrawing" xmlns:a="http://schemas.openxmlformats.org/drawingml/2006/main">
  <xdr:oneCellAnchor>
    <xdr:from>
      <xdr:col>4</xdr:col>
      <xdr:colOff>647700</xdr:colOff>
      <xdr:row>1</xdr:row>
      <xdr:rowOff>38100</xdr:rowOff>
    </xdr:from>
    <xdr:ext cx="2514600" cy="242374"/>
    <xdr:sp macro="" textlink="">
      <xdr:nvSpPr>
        <xdr:cNvPr id="3" name="テキスト ボックス 2"/>
        <xdr:cNvSpPr txBox="1"/>
      </xdr:nvSpPr>
      <xdr:spPr>
        <a:xfrm>
          <a:off x="3733800" y="342900"/>
          <a:ext cx="251460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rgbClr val="FF0000"/>
              </a:solidFill>
              <a:latin typeface="+mn-ea"/>
              <a:ea typeface="+mn-ea"/>
            </a:rPr>
            <a:t>※</a:t>
          </a:r>
          <a:r>
            <a:rPr kumimoji="1" lang="ja-JP" altLang="en-US" sz="900">
              <a:solidFill>
                <a:srgbClr val="FF0000"/>
              </a:solidFill>
              <a:latin typeface="+mn-ea"/>
              <a:ea typeface="+mn-ea"/>
            </a:rPr>
            <a:t>発注者発出の場合は文書の番号を記載する。</a:t>
          </a:r>
        </a:p>
      </xdr:txBody>
    </xdr:sp>
    <xdr:clientData fPrintsWithSheet="0"/>
  </xdr:oneCellAnchor>
</xdr:wsDr>
</file>

<file path=xl/drawings/drawing17.xml><?xml version="1.0" encoding="utf-8"?>
<xdr:wsDr xmlns:xdr="http://schemas.openxmlformats.org/drawingml/2006/spreadsheetDrawing" xmlns:a="http://schemas.openxmlformats.org/drawingml/2006/main">
  <xdr:oneCellAnchor>
    <xdr:from>
      <xdr:col>4</xdr:col>
      <xdr:colOff>628650</xdr:colOff>
      <xdr:row>1</xdr:row>
      <xdr:rowOff>38100</xdr:rowOff>
    </xdr:from>
    <xdr:ext cx="2514600" cy="242374"/>
    <xdr:sp macro="" textlink="">
      <xdr:nvSpPr>
        <xdr:cNvPr id="3" name="テキスト ボックス 2"/>
        <xdr:cNvSpPr txBox="1"/>
      </xdr:nvSpPr>
      <xdr:spPr>
        <a:xfrm>
          <a:off x="3714750" y="342900"/>
          <a:ext cx="251460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rgbClr val="FF0000"/>
              </a:solidFill>
              <a:latin typeface="+mn-ea"/>
              <a:ea typeface="+mn-ea"/>
            </a:rPr>
            <a:t>※</a:t>
          </a:r>
          <a:r>
            <a:rPr kumimoji="1" lang="ja-JP" altLang="en-US" sz="900">
              <a:solidFill>
                <a:srgbClr val="FF0000"/>
              </a:solidFill>
              <a:latin typeface="+mn-ea"/>
              <a:ea typeface="+mn-ea"/>
            </a:rPr>
            <a:t>発注者発出の場合は文書の番号を記載する。</a:t>
          </a:r>
        </a:p>
      </xdr:txBody>
    </xdr:sp>
    <xdr:clientData fPrintsWithSheet="0"/>
  </xdr:oneCellAnchor>
</xdr:wsDr>
</file>

<file path=xl/drawings/drawing18.xml><?xml version="1.0" encoding="utf-8"?>
<xdr:wsDr xmlns:xdr="http://schemas.openxmlformats.org/drawingml/2006/spreadsheetDrawing" xmlns:a="http://schemas.openxmlformats.org/drawingml/2006/main">
  <xdr:twoCellAnchor>
    <xdr:from>
      <xdr:col>13</xdr:col>
      <xdr:colOff>571360</xdr:colOff>
      <xdr:row>6</xdr:row>
      <xdr:rowOff>238423</xdr:rowOff>
    </xdr:from>
    <xdr:to>
      <xdr:col>19</xdr:col>
      <xdr:colOff>314037</xdr:colOff>
      <xdr:row>10</xdr:row>
      <xdr:rowOff>85725</xdr:rowOff>
    </xdr:to>
    <xdr:sp macro="" textlink="" fLocksText="0">
      <xdr:nvSpPr>
        <xdr:cNvPr id="143385" name="正方形/長方形 1"/>
        <xdr:cNvSpPr/>
      </xdr:nvSpPr>
      <xdr:spPr bwMode="auto">
        <a:xfrm>
          <a:off x="11839575" y="2295525"/>
          <a:ext cx="4943475" cy="1219200"/>
        </a:xfrm>
        <a:prstGeom prst="rect">
          <a:avLst/>
        </a:prstGeom>
        <a:solidFill>
          <a:srgbClr val="FFFFFF"/>
        </a:solidFill>
        <a:ln w="25400" algn="ctr">
          <a:solidFill>
            <a:srgbClr val="000000"/>
          </a:solidFill>
          <a:miter lim="800000"/>
        </a:ln>
      </xdr:spPr>
      <xdr:txBody>
        <a:bodyPr vertOverflow="clip" wrap="square" lIns="36576" tIns="22860" rIns="36576" bIns="22860" anchor="ctr" upright="1"/>
        <a:lstStyle/>
        <a:p>
          <a:pPr algn="ctr" rtl="0"/>
          <a:r>
            <a:rPr lang="ja-JP" altLang="en-US" sz="1400" b="0" i="0" u="none" baseline="0">
              <a:solidFill>
                <a:srgbClr val="000000"/>
              </a:solidFill>
              <a:latin typeface="ＭＳ Ｐゴシック"/>
              <a:ea typeface="ＭＳ Ｐゴシック"/>
            </a:rPr>
            <a:t>被災内容を記載する。</a:t>
          </a:r>
        </a:p>
      </xdr:txBody>
    </xdr:sp>
    <xdr:clientData/>
  </xdr:twoCellAnchor>
  <xdr:twoCellAnchor>
    <xdr:from>
      <xdr:col>16</xdr:col>
      <xdr:colOff>199765</xdr:colOff>
      <xdr:row>16</xdr:row>
      <xdr:rowOff>133945</xdr:rowOff>
    </xdr:from>
    <xdr:to>
      <xdr:col>16</xdr:col>
      <xdr:colOff>600140</xdr:colOff>
      <xdr:row>17</xdr:row>
      <xdr:rowOff>171450</xdr:rowOff>
    </xdr:to>
    <xdr:sp macro="" textlink="" fLocksText="0">
      <xdr:nvSpPr>
        <xdr:cNvPr id="143386" name="円/楕円 2"/>
        <xdr:cNvSpPr/>
      </xdr:nvSpPr>
      <xdr:spPr bwMode="auto">
        <a:xfrm>
          <a:off x="14068425" y="539115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17</xdr:col>
      <xdr:colOff>228544</xdr:colOff>
      <xdr:row>16</xdr:row>
      <xdr:rowOff>152698</xdr:rowOff>
    </xdr:from>
    <xdr:to>
      <xdr:col>17</xdr:col>
      <xdr:colOff>628920</xdr:colOff>
      <xdr:row>17</xdr:row>
      <xdr:rowOff>190202</xdr:rowOff>
    </xdr:to>
    <xdr:sp macro="" textlink="" fLocksText="0">
      <xdr:nvSpPr>
        <xdr:cNvPr id="143387" name="円/楕円 3"/>
        <xdr:cNvSpPr/>
      </xdr:nvSpPr>
      <xdr:spPr bwMode="auto">
        <a:xfrm>
          <a:off x="14963775" y="54102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18</xdr:col>
      <xdr:colOff>237855</xdr:colOff>
      <xdr:row>16</xdr:row>
      <xdr:rowOff>171450</xdr:rowOff>
    </xdr:from>
    <xdr:to>
      <xdr:col>18</xdr:col>
      <xdr:colOff>638231</xdr:colOff>
      <xdr:row>17</xdr:row>
      <xdr:rowOff>208955</xdr:rowOff>
    </xdr:to>
    <xdr:sp macro="" textlink="" fLocksText="0">
      <xdr:nvSpPr>
        <xdr:cNvPr id="143388" name="円/楕円 4"/>
        <xdr:cNvSpPr/>
      </xdr:nvSpPr>
      <xdr:spPr bwMode="auto">
        <a:xfrm>
          <a:off x="15840075" y="542925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20</xdr:col>
      <xdr:colOff>219233</xdr:colOff>
      <xdr:row>16</xdr:row>
      <xdr:rowOff>190202</xdr:rowOff>
    </xdr:from>
    <xdr:to>
      <xdr:col>20</xdr:col>
      <xdr:colOff>618762</xdr:colOff>
      <xdr:row>17</xdr:row>
      <xdr:rowOff>229046</xdr:rowOff>
    </xdr:to>
    <xdr:sp macro="" textlink="" fLocksText="0">
      <xdr:nvSpPr>
        <xdr:cNvPr id="143389" name="円/楕円 5"/>
        <xdr:cNvSpPr/>
      </xdr:nvSpPr>
      <xdr:spPr bwMode="auto">
        <a:xfrm>
          <a:off x="17554575" y="54483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21</xdr:col>
      <xdr:colOff>237855</xdr:colOff>
      <xdr:row>16</xdr:row>
      <xdr:rowOff>152698</xdr:rowOff>
    </xdr:from>
    <xdr:to>
      <xdr:col>21</xdr:col>
      <xdr:colOff>638231</xdr:colOff>
      <xdr:row>17</xdr:row>
      <xdr:rowOff>190202</xdr:rowOff>
    </xdr:to>
    <xdr:sp macro="" textlink="" fLocksText="0">
      <xdr:nvSpPr>
        <xdr:cNvPr id="143390" name="円/楕円 6"/>
        <xdr:cNvSpPr/>
      </xdr:nvSpPr>
      <xdr:spPr bwMode="auto">
        <a:xfrm>
          <a:off x="18440400" y="5410200"/>
          <a:ext cx="400050" cy="381000"/>
        </a:xfrm>
        <a:prstGeom prst="ellipse">
          <a:avLst/>
        </a:prstGeom>
        <a:noFill/>
        <a:ln w="25400"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20</xdr:col>
      <xdr:colOff>161925</xdr:colOff>
      <xdr:row>0</xdr:row>
      <xdr:rowOff>0</xdr:rowOff>
    </xdr:from>
    <xdr:ext cx="2514600" cy="242374"/>
    <xdr:sp macro="" textlink="">
      <xdr:nvSpPr>
        <xdr:cNvPr id="3" name="テキスト ボックス 2"/>
        <xdr:cNvSpPr txBox="1"/>
      </xdr:nvSpPr>
      <xdr:spPr>
        <a:xfrm>
          <a:off x="3790950" y="0"/>
          <a:ext cx="251460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rgbClr val="FF0000"/>
              </a:solidFill>
              <a:latin typeface="+mn-ea"/>
              <a:ea typeface="+mn-ea"/>
            </a:rPr>
            <a:t>※</a:t>
          </a:r>
          <a:r>
            <a:rPr kumimoji="1" lang="ja-JP" altLang="en-US" sz="900">
              <a:solidFill>
                <a:srgbClr val="FF0000"/>
              </a:solidFill>
              <a:latin typeface="+mn-ea"/>
              <a:ea typeface="+mn-ea"/>
            </a:rPr>
            <a:t>発注者発出の場合は文書の番号を記載する。</a:t>
          </a:r>
        </a:p>
      </xdr:txBody>
    </xdr:sp>
    <xdr:clientData fPrintsWithSheet="0"/>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xdr:cNvSpPr>
          <a:spLocks noChangeShapeType="1"/>
        </xdr:cNvSpPr>
      </xdr:nvSpPr>
      <xdr:spPr bwMode="auto">
        <a:xfrm>
          <a:off x="0" y="1552575"/>
          <a:ext cx="1619250" cy="67627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xdr:cNvSpPr>
          <a:spLocks noChangeShapeType="1"/>
        </xdr:cNvSpPr>
      </xdr:nvSpPr>
      <xdr:spPr bwMode="auto">
        <a:xfrm flipH="1" flipV="1">
          <a:off x="0" y="1552575"/>
          <a:ext cx="1628775" cy="33337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15</xdr:col>
      <xdr:colOff>47467</xdr:colOff>
      <xdr:row>5</xdr:row>
      <xdr:rowOff>161925</xdr:rowOff>
    </xdr:from>
    <xdr:to>
      <xdr:col>15</xdr:col>
      <xdr:colOff>705222</xdr:colOff>
      <xdr:row>7</xdr:row>
      <xdr:rowOff>161925</xdr:rowOff>
    </xdr:to>
    <xdr:sp macro="" textlink="" fLocksText="0">
      <xdr:nvSpPr>
        <xdr:cNvPr id="47331" name="正方形/長方形 2"/>
        <xdr:cNvSpPr/>
      </xdr:nvSpPr>
      <xdr:spPr bwMode="auto">
        <a:xfrm>
          <a:off x="11620500" y="1381125"/>
          <a:ext cx="657225" cy="609600"/>
        </a:xfrm>
        <a:prstGeom prst="rect">
          <a:avLst/>
        </a:prstGeom>
        <a:noFill/>
        <a:ln w="25400" algn="ctr">
          <a:solidFill>
            <a:srgbClr val="000000"/>
          </a:solidFill>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oneCellAnchor>
    <xdr:from>
      <xdr:col>4</xdr:col>
      <xdr:colOff>600075</xdr:colOff>
      <xdr:row>1</xdr:row>
      <xdr:rowOff>28575</xdr:rowOff>
    </xdr:from>
    <xdr:ext cx="2514600" cy="242374"/>
    <xdr:sp macro="" textlink="">
      <xdr:nvSpPr>
        <xdr:cNvPr id="5" name="テキスト ボックス 4"/>
        <xdr:cNvSpPr txBox="1"/>
      </xdr:nvSpPr>
      <xdr:spPr>
        <a:xfrm>
          <a:off x="3686175" y="333375"/>
          <a:ext cx="2514600"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900">
              <a:solidFill>
                <a:srgbClr val="FF0000"/>
              </a:solidFill>
              <a:latin typeface="+mn-ea"/>
              <a:ea typeface="+mn-ea"/>
            </a:rPr>
            <a:t>※</a:t>
          </a:r>
          <a:r>
            <a:rPr kumimoji="1" lang="ja-JP" altLang="en-US" sz="900">
              <a:solidFill>
                <a:srgbClr val="FF0000"/>
              </a:solidFill>
              <a:latin typeface="+mn-ea"/>
              <a:ea typeface="+mn-ea"/>
            </a:rPr>
            <a:t>発注者発出の場合は文書の番号を記載する。</a:t>
          </a:r>
        </a:p>
      </xdr:txBody>
    </xdr:sp>
    <xdr:clientData fPrintsWithSheet="0"/>
  </xdr:oneCellAnchor>
  <xdr:twoCellAnchor>
    <xdr:from>
      <xdr:col>9</xdr:col>
      <xdr:colOff>314325</xdr:colOff>
      <xdr:row>20</xdr:row>
      <xdr:rowOff>123825</xdr:rowOff>
    </xdr:from>
    <xdr:to>
      <xdr:col>14</xdr:col>
      <xdr:colOff>704608</xdr:colOff>
      <xdr:row>25</xdr:row>
      <xdr:rowOff>19050</xdr:rowOff>
    </xdr:to>
    <xdr:sp macro="" textlink="" fLocksText="0">
      <xdr:nvSpPr>
        <xdr:cNvPr id="7" name="正方形/長方形 1"/>
        <xdr:cNvSpPr/>
      </xdr:nvSpPr>
      <xdr:spPr bwMode="auto">
        <a:xfrm>
          <a:off x="7258050" y="6105525"/>
          <a:ext cx="4247908" cy="1419225"/>
        </a:xfrm>
        <a:prstGeom prst="rect">
          <a:avLst/>
        </a:prstGeom>
        <a:solidFill>
          <a:srgbClr val="FFFFFF"/>
        </a:solidFill>
        <a:ln w="25400" algn="ctr">
          <a:solidFill>
            <a:srgbClr val="000000"/>
          </a:solidFill>
          <a:miter lim="800000"/>
        </a:ln>
      </xdr:spPr>
      <xdr:txBody>
        <a:bodyPr vertOverflow="clip" wrap="square" lIns="36576" tIns="22860" rIns="36576" bIns="22860" anchor="ctr" upright="1"/>
        <a:lstStyle/>
        <a:p>
          <a:pPr algn="ctr" rtl="0"/>
          <a:r>
            <a:rPr lang="ja-JP" altLang="en-US" sz="1400" b="0" i="0" u="none" baseline="0">
              <a:solidFill>
                <a:srgbClr val="000000"/>
              </a:solidFill>
              <a:latin typeface="ＭＳ Ｐゴシック"/>
              <a:ea typeface="ＭＳ Ｐゴシック"/>
            </a:rPr>
            <a:t>解除の理由を具体的に記入</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xdr:col>
      <xdr:colOff>389282</xdr:colOff>
      <xdr:row>60</xdr:row>
      <xdr:rowOff>140804</xdr:rowOff>
    </xdr:from>
    <xdr:to>
      <xdr:col>10</xdr:col>
      <xdr:colOff>99390</xdr:colOff>
      <xdr:row>77</xdr:row>
      <xdr:rowOff>66260</xdr:rowOff>
    </xdr:to>
    <xdr:sp macro="" textlink="">
      <xdr:nvSpPr>
        <xdr:cNvPr id="2" name="テキスト ボックス 1"/>
        <xdr:cNvSpPr txBox="1"/>
      </xdr:nvSpPr>
      <xdr:spPr>
        <a:xfrm>
          <a:off x="960782" y="10294454"/>
          <a:ext cx="4415458" cy="26781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補足</a:t>
          </a:r>
          <a:r>
            <a:rPr kumimoji="1" lang="en-US" altLang="ja-JP" sz="1100"/>
            <a:t>】</a:t>
          </a:r>
        </a:p>
        <a:p>
          <a:endParaRPr kumimoji="1" lang="en-US" altLang="ja-JP" sz="1100"/>
        </a:p>
        <a:p>
          <a:r>
            <a:rPr kumimoji="1" lang="ja-JP" altLang="en-US" sz="1100"/>
            <a:t>⑥受傷及び程度</a:t>
          </a:r>
          <a:endParaRPr kumimoji="1" lang="en-US" altLang="ja-JP" sz="1100"/>
        </a:p>
        <a:p>
          <a:r>
            <a:rPr kumimoji="1" lang="ja-JP" altLang="en-US" sz="1100"/>
            <a:t>　診断書のコピーを添付</a:t>
          </a:r>
          <a:endParaRPr kumimoji="1" lang="en-US" altLang="ja-JP" sz="1100"/>
        </a:p>
        <a:p>
          <a:endParaRPr kumimoji="1" lang="en-US" altLang="ja-JP" sz="1100"/>
        </a:p>
        <a:p>
          <a:r>
            <a:rPr kumimoji="1" lang="ja-JP" altLang="en-US" sz="1100"/>
            <a:t>⑧発生状況及び原因</a:t>
          </a:r>
          <a:endParaRPr kumimoji="1" lang="en-US" altLang="ja-JP" sz="1100"/>
        </a:p>
        <a:p>
          <a:r>
            <a:rPr kumimoji="1" lang="ja-JP" altLang="en-US" sz="1100"/>
            <a:t>　発生状況について、事故発生から現時点までの工事中止、再開を含む経過を時系列で記載する。</a:t>
          </a:r>
          <a:endParaRPr kumimoji="1" lang="en-US" altLang="ja-JP" sz="1100"/>
        </a:p>
        <a:p>
          <a:r>
            <a:rPr kumimoji="1" lang="ja-JP" altLang="en-US" sz="1100"/>
            <a:t>　施工体系図・関係資格・点検票・事故前の安全教育記録及び安全記録・施工計画書（事故に直接関係のある部分）等、必要書類を添付し、事故原因について記載する。</a:t>
          </a:r>
          <a:endParaRPr kumimoji="1" lang="en-US" altLang="ja-JP" sz="1100"/>
        </a:p>
        <a:p>
          <a:endParaRPr kumimoji="1" lang="en-US" altLang="ja-JP" sz="1100"/>
        </a:p>
        <a:p>
          <a:r>
            <a:rPr kumimoji="1" lang="ja-JP" altLang="en-US" sz="1100"/>
            <a:t>⑨その他必要事項</a:t>
          </a:r>
          <a:endParaRPr kumimoji="1" lang="en-US" altLang="ja-JP" sz="1100"/>
        </a:p>
        <a:p>
          <a:r>
            <a:rPr kumimoji="1" lang="ja-JP" altLang="en-US" sz="1100"/>
            <a:t>　警察及び労基署の対応及び見解、再発防止策等を記載する。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8A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8A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8A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8A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8A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8A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8A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8A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8A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8A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8A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8A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8A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8A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8A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8A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8B01-000002000000}"/>
            </a:ext>
          </a:extLst>
        </xdr:cNvPr>
        <xdr:cNvSpPr txBox="1">
          <a:spLocks noChangeArrowheads="1"/>
        </xdr:cNvSpPr>
      </xdr:nvSpPr>
      <xdr:spPr bwMode="auto">
        <a:xfrm>
          <a:off x="5086350" y="1752600"/>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8B01-000003000000}"/>
            </a:ext>
          </a:extLst>
        </xdr:cNvPr>
        <xdr:cNvSpPr/>
      </xdr:nvSpPr>
      <xdr:spPr>
        <a:xfrm>
          <a:off x="10196232" y="7217709"/>
          <a:ext cx="257736" cy="268381"/>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8B01-000004000000}"/>
            </a:ext>
          </a:extLst>
        </xdr:cNvPr>
        <xdr:cNvSpPr txBox="1"/>
      </xdr:nvSpPr>
      <xdr:spPr>
        <a:xfrm>
          <a:off x="10431556" y="718409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8B01-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838450"/>
          <a:ext cx="762000" cy="2176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8C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8C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8C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8C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8C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8C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8C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8C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8C01-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8C01-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8C01-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8C01-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8C01-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8C01-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8C01-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8C01-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1047452</xdr:colOff>
      <xdr:row>1</xdr:row>
      <xdr:rowOff>133499</xdr:rowOff>
    </xdr:to>
    <xdr:sp macro="" textlink="">
      <xdr:nvSpPr>
        <xdr:cNvPr id="111621" name="Text Box 32"/>
        <xdr:cNvSpPr txBox="1"/>
      </xdr:nvSpPr>
      <xdr:spPr bwMode="auto">
        <a:xfrm>
          <a:off x="6429375" y="0"/>
          <a:ext cx="1047750" cy="352425"/>
        </a:xfrm>
        <a:prstGeom prst="rect">
          <a:avLst/>
        </a:prstGeom>
        <a:solidFill>
          <a:srgbClr val="FFFFFF"/>
        </a:solidFill>
        <a:ln w="38100" cmpd="dbl">
          <a:solidFill>
            <a:srgbClr val="FF0000"/>
          </a:solidFill>
          <a:miter lim="800000"/>
        </a:ln>
      </xdr:spPr>
      <xdr:txBody>
        <a:bodyPr vertOverflow="clip" wrap="square" lIns="45720" tIns="22860" rIns="45720" bIns="22860" anchor="ctr" upright="1"/>
        <a:lstStyle/>
        <a:p>
          <a:pPr algn="ctr" rtl="0"/>
          <a:r>
            <a:rPr lang="ja-JP" altLang="en-US" sz="1600" b="0" i="0" u="none" baseline="0">
              <a:solidFill>
                <a:srgbClr val="FF0000"/>
              </a:solidFill>
              <a:latin typeface="HGP創英角ｺﾞｼｯｸUB"/>
              <a:ea typeface="HGP創英角ｺﾞｼｯｸUB"/>
            </a:rPr>
            <a:t>記載例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23</xdr:col>
      <xdr:colOff>457367</xdr:colOff>
      <xdr:row>13</xdr:row>
      <xdr:rowOff>219670</xdr:rowOff>
    </xdr:from>
    <xdr:to>
      <xdr:col>25</xdr:col>
      <xdr:colOff>66712</xdr:colOff>
      <xdr:row>15</xdr:row>
      <xdr:rowOff>143321</xdr:rowOff>
    </xdr:to>
    <xdr:sp macro="" textlink="" fLocksText="0">
      <xdr:nvSpPr>
        <xdr:cNvPr id="138249" name="正方形/長方形 1"/>
        <xdr:cNvSpPr/>
      </xdr:nvSpPr>
      <xdr:spPr bwMode="auto">
        <a:xfrm>
          <a:off x="11582400" y="4676775"/>
          <a:ext cx="657225" cy="609600"/>
        </a:xfrm>
        <a:prstGeom prst="rect">
          <a:avLst/>
        </a:prstGeom>
        <a:noFill/>
        <a:ln w="25400" algn="ctr">
          <a:solidFill>
            <a:srgbClr val="000000"/>
          </a:solidFill>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23</xdr:col>
      <xdr:colOff>437927</xdr:colOff>
      <xdr:row>23</xdr:row>
      <xdr:rowOff>199579</xdr:rowOff>
    </xdr:from>
    <xdr:to>
      <xdr:col>25</xdr:col>
      <xdr:colOff>47681</xdr:colOff>
      <xdr:row>25</xdr:row>
      <xdr:rowOff>123230</xdr:rowOff>
    </xdr:to>
    <xdr:sp macro="" textlink="" fLocksText="0">
      <xdr:nvSpPr>
        <xdr:cNvPr id="138250" name="正方形/長方形 2"/>
        <xdr:cNvSpPr/>
      </xdr:nvSpPr>
      <xdr:spPr bwMode="auto">
        <a:xfrm>
          <a:off x="11563350" y="8086725"/>
          <a:ext cx="657225" cy="609600"/>
        </a:xfrm>
        <a:prstGeom prst="rect">
          <a:avLst/>
        </a:prstGeom>
        <a:noFill/>
        <a:ln w="25400" algn="ctr">
          <a:solidFill>
            <a:srgbClr val="000000"/>
          </a:solidFill>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638175</xdr:colOff>
      <xdr:row>34</xdr:row>
      <xdr:rowOff>200025</xdr:rowOff>
    </xdr:from>
    <xdr:to>
      <xdr:col>15</xdr:col>
      <xdr:colOff>914400</xdr:colOff>
      <xdr:row>35</xdr:row>
      <xdr:rowOff>123825</xdr:rowOff>
    </xdr:to>
    <xdr:sp macro="" textlink="">
      <xdr:nvSpPr>
        <xdr:cNvPr id="355659" name="Line 1"/>
        <xdr:cNvSpPr>
          <a:spLocks noChangeShapeType="1"/>
        </xdr:cNvSpPr>
      </xdr:nvSpPr>
      <xdr:spPr bwMode="auto">
        <a:xfrm flipH="1">
          <a:off x="9944100" y="7048500"/>
          <a:ext cx="169545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647700</xdr:colOff>
      <xdr:row>39</xdr:row>
      <xdr:rowOff>47625</xdr:rowOff>
    </xdr:from>
    <xdr:to>
      <xdr:col>15</xdr:col>
      <xdr:colOff>800100</xdr:colOff>
      <xdr:row>39</xdr:row>
      <xdr:rowOff>104775</xdr:rowOff>
    </xdr:to>
    <xdr:sp macro="" textlink="">
      <xdr:nvSpPr>
        <xdr:cNvPr id="355660" name="Line 2"/>
        <xdr:cNvSpPr>
          <a:spLocks noChangeShapeType="1"/>
        </xdr:cNvSpPr>
      </xdr:nvSpPr>
      <xdr:spPr bwMode="auto">
        <a:xfrm flipH="1">
          <a:off x="9953625" y="7896225"/>
          <a:ext cx="157162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152400</xdr:colOff>
      <xdr:row>7</xdr:row>
      <xdr:rowOff>38100</xdr:rowOff>
    </xdr:from>
    <xdr:to>
      <xdr:col>13</xdr:col>
      <xdr:colOff>581025</xdr:colOff>
      <xdr:row>11</xdr:row>
      <xdr:rowOff>104775</xdr:rowOff>
    </xdr:to>
    <xdr:sp macro="" textlink="">
      <xdr:nvSpPr>
        <xdr:cNvPr id="355661" name="Line 3"/>
        <xdr:cNvSpPr>
          <a:spLocks noChangeShapeType="1"/>
        </xdr:cNvSpPr>
      </xdr:nvSpPr>
      <xdr:spPr bwMode="auto">
        <a:xfrm>
          <a:off x="9096375" y="1514475"/>
          <a:ext cx="7905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571500</xdr:colOff>
      <xdr:row>7</xdr:row>
      <xdr:rowOff>9525</xdr:rowOff>
    </xdr:from>
    <xdr:to>
      <xdr:col>12</xdr:col>
      <xdr:colOff>171450</xdr:colOff>
      <xdr:row>11</xdr:row>
      <xdr:rowOff>114300</xdr:rowOff>
    </xdr:to>
    <xdr:sp macro="" textlink="">
      <xdr:nvSpPr>
        <xdr:cNvPr id="355662" name="Line 4"/>
        <xdr:cNvSpPr>
          <a:spLocks noChangeShapeType="1"/>
        </xdr:cNvSpPr>
      </xdr:nvSpPr>
      <xdr:spPr bwMode="auto">
        <a:xfrm flipH="1">
          <a:off x="8153400" y="1485900"/>
          <a:ext cx="9620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714291</xdr:colOff>
      <xdr:row>4</xdr:row>
      <xdr:rowOff>57299</xdr:rowOff>
    </xdr:from>
    <xdr:to>
      <xdr:col>13</xdr:col>
      <xdr:colOff>904466</xdr:colOff>
      <xdr:row>7</xdr:row>
      <xdr:rowOff>38174</xdr:rowOff>
    </xdr:to>
    <xdr:sp macro="" textlink="">
      <xdr:nvSpPr>
        <xdr:cNvPr id="154760" name="Text Box 7"/>
        <xdr:cNvSpPr txBox="1"/>
      </xdr:nvSpPr>
      <xdr:spPr bwMode="auto">
        <a:xfrm>
          <a:off x="8296275" y="733425"/>
          <a:ext cx="1914525" cy="781050"/>
        </a:xfrm>
        <a:prstGeom prst="rect">
          <a:avLst/>
        </a:prstGeom>
        <a:solidFill>
          <a:srgbClr val="FFFFFF"/>
        </a:solidFill>
        <a:ln w="9525">
          <a:solidFill>
            <a:srgbClr val="000000"/>
          </a:solidFill>
          <a:miter lim="800000"/>
        </a:ln>
      </xdr:spPr>
      <xdr:txBody>
        <a:bodyPr vertOverflow="clip" wrap="square" lIns="36576" tIns="18288" rIns="0" bIns="0" anchor="t" upright="1"/>
        <a:lstStyle/>
        <a:p>
          <a:pPr algn="l" rtl="0">
            <a:lnSpc>
              <a:spcPts val="1400"/>
            </a:lnSpc>
            <a:defRPr sz="1000"/>
          </a:pPr>
          <a:r>
            <a:rPr lang="ja-JP" altLang="en-US" sz="1200" b="1" i="0" u="none" baseline="0">
              <a:solidFill>
                <a:srgbClr val="FF0000"/>
              </a:solidFill>
              <a:latin typeface="ＭＳ Ｐゴシック"/>
              <a:ea typeface="ＭＳ Ｐゴシック"/>
            </a:rPr>
            <a:t>この工事で、この細目（材料）を使った数量総計</a:t>
          </a:r>
        </a:p>
        <a:p>
          <a:pPr algn="l" rtl="0">
            <a:lnSpc>
              <a:spcPts val="1400"/>
            </a:lnSpc>
            <a:defRPr sz="1000"/>
          </a:pPr>
          <a:r>
            <a:rPr lang="ja-JP" altLang="en-US" sz="1200" b="1" i="0" u="sng" baseline="0">
              <a:solidFill>
                <a:srgbClr val="FF0000"/>
              </a:solidFill>
              <a:latin typeface="ＭＳ Ｐゴシック"/>
              <a:ea typeface="ＭＳ Ｐゴシック"/>
            </a:rPr>
            <a:t>（ゆいくる材であるか、ないかを問わない）</a:t>
          </a:r>
        </a:p>
        <a:p>
          <a:pPr algn="l" rtl="0">
            <a:lnSpc>
              <a:spcPts val="1300"/>
            </a:lnSpc>
          </a:pPr>
          <a:endParaRPr lang="ja-JP" altLang="en-US" sz="1200" b="1" i="0" u="sng" baseline="0">
            <a:solidFill>
              <a:srgbClr val="FF0000"/>
            </a:solidFill>
            <a:latin typeface="ＭＳ Ｐゴシック"/>
            <a:ea typeface="ＭＳ Ｐゴシック"/>
          </a:endParaRPr>
        </a:p>
      </xdr:txBody>
    </xdr:sp>
    <xdr:clientData/>
  </xdr:twoCellAnchor>
  <xdr:twoCellAnchor>
    <xdr:from>
      <xdr:col>11</xdr:col>
      <xdr:colOff>914400</xdr:colOff>
      <xdr:row>28</xdr:row>
      <xdr:rowOff>190500</xdr:rowOff>
    </xdr:from>
    <xdr:to>
      <xdr:col>11</xdr:col>
      <xdr:colOff>1276350</xdr:colOff>
      <xdr:row>30</xdr:row>
      <xdr:rowOff>161925</xdr:rowOff>
    </xdr:to>
    <xdr:sp macro="" textlink="">
      <xdr:nvSpPr>
        <xdr:cNvPr id="355664" name="Line 8"/>
        <xdr:cNvSpPr>
          <a:spLocks noChangeShapeType="1"/>
        </xdr:cNvSpPr>
      </xdr:nvSpPr>
      <xdr:spPr bwMode="auto">
        <a:xfrm flipH="1">
          <a:off x="8496300" y="5838825"/>
          <a:ext cx="3619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828684</xdr:colOff>
      <xdr:row>27</xdr:row>
      <xdr:rowOff>142987</xdr:rowOff>
    </xdr:from>
    <xdr:to>
      <xdr:col>14</xdr:col>
      <xdr:colOff>314232</xdr:colOff>
      <xdr:row>29</xdr:row>
      <xdr:rowOff>123453</xdr:rowOff>
    </xdr:to>
    <xdr:sp macro="" textlink="">
      <xdr:nvSpPr>
        <xdr:cNvPr id="154762" name="Text Box 9"/>
        <xdr:cNvSpPr txBox="1"/>
      </xdr:nvSpPr>
      <xdr:spPr bwMode="auto">
        <a:xfrm>
          <a:off x="8410575" y="5591175"/>
          <a:ext cx="2266950" cy="3810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この規格の材料（ゆいくる材かどうかを問わない）を使った数量総計</a:t>
          </a:r>
        </a:p>
        <a:p>
          <a:pPr algn="l" rtl="0"/>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428625</xdr:colOff>
      <xdr:row>29</xdr:row>
      <xdr:rowOff>123825</xdr:rowOff>
    </xdr:from>
    <xdr:to>
      <xdr:col>13</xdr:col>
      <xdr:colOff>695325</xdr:colOff>
      <xdr:row>30</xdr:row>
      <xdr:rowOff>142875</xdr:rowOff>
    </xdr:to>
    <xdr:sp macro="" textlink="">
      <xdr:nvSpPr>
        <xdr:cNvPr id="355666" name="Line 10"/>
        <xdr:cNvSpPr>
          <a:spLocks noChangeShapeType="1"/>
        </xdr:cNvSpPr>
      </xdr:nvSpPr>
      <xdr:spPr bwMode="auto">
        <a:xfrm>
          <a:off x="9734550" y="5972175"/>
          <a:ext cx="26670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647700</xdr:colOff>
      <xdr:row>21</xdr:row>
      <xdr:rowOff>47625</xdr:rowOff>
    </xdr:from>
    <xdr:to>
      <xdr:col>15</xdr:col>
      <xdr:colOff>800100</xdr:colOff>
      <xdr:row>21</xdr:row>
      <xdr:rowOff>104775</xdr:rowOff>
    </xdr:to>
    <xdr:sp macro="" textlink="">
      <xdr:nvSpPr>
        <xdr:cNvPr id="355667" name="Line 11"/>
        <xdr:cNvSpPr>
          <a:spLocks noChangeShapeType="1"/>
        </xdr:cNvSpPr>
      </xdr:nvSpPr>
      <xdr:spPr bwMode="auto">
        <a:xfrm flipH="1">
          <a:off x="9953625" y="4295775"/>
          <a:ext cx="157162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571128</xdr:colOff>
      <xdr:row>19</xdr:row>
      <xdr:rowOff>152363</xdr:rowOff>
    </xdr:from>
    <xdr:to>
      <xdr:col>17</xdr:col>
      <xdr:colOff>1009613</xdr:colOff>
      <xdr:row>22</xdr:row>
      <xdr:rowOff>85948</xdr:rowOff>
    </xdr:to>
    <xdr:sp macro="" textlink="">
      <xdr:nvSpPr>
        <xdr:cNvPr id="154765" name="Text Box 12"/>
        <xdr:cNvSpPr txBox="1"/>
      </xdr:nvSpPr>
      <xdr:spPr bwMode="auto">
        <a:xfrm>
          <a:off x="11296650" y="4000500"/>
          <a:ext cx="2266950" cy="5334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この工事で舗装用平板(材質を問わない)、浸透管ﾏﾝﾎｰﾙ、粗面間知ﾌﾞﾛｯｸを使用した場合の使用数量を記載</a:t>
          </a:r>
        </a:p>
        <a:p>
          <a:pPr algn="l" rtl="0">
            <a:lnSpc>
              <a:spcPts val="12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495300</xdr:colOff>
      <xdr:row>20</xdr:row>
      <xdr:rowOff>76200</xdr:rowOff>
    </xdr:from>
    <xdr:to>
      <xdr:col>13</xdr:col>
      <xdr:colOff>552450</xdr:colOff>
      <xdr:row>22</xdr:row>
      <xdr:rowOff>171450</xdr:rowOff>
    </xdr:to>
    <xdr:sp macro="" textlink="">
      <xdr:nvSpPr>
        <xdr:cNvPr id="355669" name="AutoShape 13"/>
        <xdr:cNvSpPr>
          <a:spLocks/>
        </xdr:cNvSpPr>
      </xdr:nvSpPr>
      <xdr:spPr bwMode="auto">
        <a:xfrm>
          <a:off x="9801225" y="4124325"/>
          <a:ext cx="57150" cy="495300"/>
        </a:xfrm>
        <a:prstGeom prst="rightBrace">
          <a:avLst>
            <a:gd name="adj1" fmla="val 72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581025</xdr:colOff>
      <xdr:row>47</xdr:row>
      <xdr:rowOff>200025</xdr:rowOff>
    </xdr:from>
    <xdr:to>
      <xdr:col>15</xdr:col>
      <xdr:colOff>752475</xdr:colOff>
      <xdr:row>48</xdr:row>
      <xdr:rowOff>152400</xdr:rowOff>
    </xdr:to>
    <xdr:sp macro="" textlink="">
      <xdr:nvSpPr>
        <xdr:cNvPr id="355670" name="Line 16"/>
        <xdr:cNvSpPr>
          <a:spLocks noChangeShapeType="1"/>
        </xdr:cNvSpPr>
      </xdr:nvSpPr>
      <xdr:spPr bwMode="auto">
        <a:xfrm flipH="1">
          <a:off x="9886950" y="9648825"/>
          <a:ext cx="1590675"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314399</xdr:colOff>
      <xdr:row>47</xdr:row>
      <xdr:rowOff>18752</xdr:rowOff>
    </xdr:from>
    <xdr:to>
      <xdr:col>17</xdr:col>
      <xdr:colOff>752187</xdr:colOff>
      <xdr:row>49</xdr:row>
      <xdr:rowOff>9376</xdr:rowOff>
    </xdr:to>
    <xdr:sp macro="" textlink="">
      <xdr:nvSpPr>
        <xdr:cNvPr id="154768" name="Text Box 17"/>
        <xdr:cNvSpPr txBox="1"/>
      </xdr:nvSpPr>
      <xdr:spPr bwMode="auto">
        <a:xfrm>
          <a:off x="11039475" y="9467850"/>
          <a:ext cx="2266950" cy="3905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a:t>
          </a:r>
          <a:r>
            <a:rPr lang="ja-JP" altLang="en-US" sz="1000" b="1" i="0" u="sng" baseline="0">
              <a:solidFill>
                <a:srgbClr val="FF0000"/>
              </a:solidFill>
              <a:latin typeface="ＭＳ Ｐゴシック"/>
              <a:ea typeface="ＭＳ Ｐゴシック"/>
            </a:rPr>
            <a:t>材質を問わず</a:t>
          </a:r>
          <a:r>
            <a:rPr lang="ja-JP" altLang="en-US" sz="1000" b="1" i="0" u="none" baseline="0">
              <a:solidFill>
                <a:srgbClr val="FF0000"/>
              </a:solidFill>
              <a:latin typeface="ＭＳ Ｐゴシック"/>
              <a:ea typeface="ＭＳ Ｐゴシック"/>
            </a:rPr>
            <a:t>防草材（ｼｰﾄ系を含む）を使用した数量を記載</a:t>
          </a:r>
        </a:p>
        <a:p>
          <a:pPr algn="l" rtl="0">
            <a:lnSpc>
              <a:spcPts val="11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15</xdr:col>
      <xdr:colOff>647402</xdr:colOff>
      <xdr:row>38</xdr:row>
      <xdr:rowOff>0</xdr:rowOff>
    </xdr:from>
    <xdr:to>
      <xdr:col>17</xdr:col>
      <xdr:colOff>1086213</xdr:colOff>
      <xdr:row>40</xdr:row>
      <xdr:rowOff>133610</xdr:rowOff>
    </xdr:to>
    <xdr:sp macro="" textlink="">
      <xdr:nvSpPr>
        <xdr:cNvPr id="154769" name="Text Box 18"/>
        <xdr:cNvSpPr txBox="1"/>
      </xdr:nvSpPr>
      <xdr:spPr bwMode="auto">
        <a:xfrm>
          <a:off x="11372850" y="7648575"/>
          <a:ext cx="2266950" cy="5334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000" b="1" i="0" u="none" baseline="0">
              <a:solidFill>
                <a:srgbClr val="FF0000"/>
              </a:solidFill>
              <a:latin typeface="ＭＳ Ｐゴシック"/>
              <a:ea typeface="ＭＳ Ｐゴシック"/>
            </a:rPr>
            <a:t>この工事で汚泥改良土、多孔質軽量材、頑丈土、再生砂を使用した場合の使用数量を記載</a:t>
          </a:r>
        </a:p>
      </xdr:txBody>
    </xdr:sp>
    <xdr:clientData/>
  </xdr:twoCellAnchor>
  <xdr:twoCellAnchor>
    <xdr:from>
      <xdr:col>13</xdr:col>
      <xdr:colOff>495300</xdr:colOff>
      <xdr:row>38</xdr:row>
      <xdr:rowOff>76200</xdr:rowOff>
    </xdr:from>
    <xdr:to>
      <xdr:col>13</xdr:col>
      <xdr:colOff>552450</xdr:colOff>
      <xdr:row>40</xdr:row>
      <xdr:rowOff>171450</xdr:rowOff>
    </xdr:to>
    <xdr:sp macro="" textlink="">
      <xdr:nvSpPr>
        <xdr:cNvPr id="355673" name="AutoShape 19"/>
        <xdr:cNvSpPr>
          <a:spLocks/>
        </xdr:cNvSpPr>
      </xdr:nvSpPr>
      <xdr:spPr bwMode="auto">
        <a:xfrm>
          <a:off x="9801225" y="7724775"/>
          <a:ext cx="57150" cy="495300"/>
        </a:xfrm>
        <a:prstGeom prst="rightBrace">
          <a:avLst>
            <a:gd name="adj1" fmla="val 72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628799</xdr:colOff>
      <xdr:row>33</xdr:row>
      <xdr:rowOff>133610</xdr:rowOff>
    </xdr:from>
    <xdr:to>
      <xdr:col>17</xdr:col>
      <xdr:colOff>1067377</xdr:colOff>
      <xdr:row>37</xdr:row>
      <xdr:rowOff>28910</xdr:rowOff>
    </xdr:to>
    <xdr:sp macro="" textlink="">
      <xdr:nvSpPr>
        <xdr:cNvPr id="154771" name="Text Box 20"/>
        <xdr:cNvSpPr txBox="1"/>
      </xdr:nvSpPr>
      <xdr:spPr bwMode="auto">
        <a:xfrm>
          <a:off x="11353800" y="6781800"/>
          <a:ext cx="2266950" cy="6953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r>
            <a:rPr lang="ja-JP" altLang="en-US" sz="1000" b="1" i="0" u="none" baseline="0">
              <a:solidFill>
                <a:srgbClr val="FF0000"/>
              </a:solidFill>
              <a:latin typeface="ＭＳ Ｐゴシック"/>
              <a:ea typeface="ＭＳ Ｐゴシック"/>
            </a:rPr>
            <a:t>この工事でﾌﾟﾗｽﾁｯｸ製のｽﾍﾟｰｻを使用した場合、その数量を記載（概算で可）</a:t>
          </a:r>
        </a:p>
      </xdr:txBody>
    </xdr:sp>
    <xdr:clientData/>
  </xdr:twoCellAnchor>
  <xdr:twoCellAnchor>
    <xdr:from>
      <xdr:col>13</xdr:col>
      <xdr:colOff>638175</xdr:colOff>
      <xdr:row>34</xdr:row>
      <xdr:rowOff>200025</xdr:rowOff>
    </xdr:from>
    <xdr:to>
      <xdr:col>15</xdr:col>
      <xdr:colOff>914400</xdr:colOff>
      <xdr:row>35</xdr:row>
      <xdr:rowOff>123825</xdr:rowOff>
    </xdr:to>
    <xdr:sp macro="" textlink="">
      <xdr:nvSpPr>
        <xdr:cNvPr id="355675" name="Line 27"/>
        <xdr:cNvSpPr>
          <a:spLocks noChangeShapeType="1"/>
        </xdr:cNvSpPr>
      </xdr:nvSpPr>
      <xdr:spPr bwMode="auto">
        <a:xfrm flipH="1">
          <a:off x="9944100" y="7048500"/>
          <a:ext cx="1695450" cy="1238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647700</xdr:colOff>
      <xdr:row>39</xdr:row>
      <xdr:rowOff>47625</xdr:rowOff>
    </xdr:from>
    <xdr:to>
      <xdr:col>15</xdr:col>
      <xdr:colOff>800100</xdr:colOff>
      <xdr:row>39</xdr:row>
      <xdr:rowOff>104775</xdr:rowOff>
    </xdr:to>
    <xdr:sp macro="" textlink="">
      <xdr:nvSpPr>
        <xdr:cNvPr id="355676" name="Line 28"/>
        <xdr:cNvSpPr>
          <a:spLocks noChangeShapeType="1"/>
        </xdr:cNvSpPr>
      </xdr:nvSpPr>
      <xdr:spPr bwMode="auto">
        <a:xfrm flipH="1">
          <a:off x="9953625" y="7896225"/>
          <a:ext cx="157162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152400</xdr:colOff>
      <xdr:row>7</xdr:row>
      <xdr:rowOff>38100</xdr:rowOff>
    </xdr:from>
    <xdr:to>
      <xdr:col>13</xdr:col>
      <xdr:colOff>581025</xdr:colOff>
      <xdr:row>11</xdr:row>
      <xdr:rowOff>104775</xdr:rowOff>
    </xdr:to>
    <xdr:sp macro="" textlink="">
      <xdr:nvSpPr>
        <xdr:cNvPr id="355677" name="Line 29"/>
        <xdr:cNvSpPr>
          <a:spLocks noChangeShapeType="1"/>
        </xdr:cNvSpPr>
      </xdr:nvSpPr>
      <xdr:spPr bwMode="auto">
        <a:xfrm>
          <a:off x="9096375" y="1514475"/>
          <a:ext cx="790575" cy="8382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571500</xdr:colOff>
      <xdr:row>7</xdr:row>
      <xdr:rowOff>9525</xdr:rowOff>
    </xdr:from>
    <xdr:to>
      <xdr:col>12</xdr:col>
      <xdr:colOff>171450</xdr:colOff>
      <xdr:row>11</xdr:row>
      <xdr:rowOff>114300</xdr:rowOff>
    </xdr:to>
    <xdr:sp macro="" textlink="">
      <xdr:nvSpPr>
        <xdr:cNvPr id="355678" name="Line 30"/>
        <xdr:cNvSpPr>
          <a:spLocks noChangeShapeType="1"/>
        </xdr:cNvSpPr>
      </xdr:nvSpPr>
      <xdr:spPr bwMode="auto">
        <a:xfrm flipH="1">
          <a:off x="8153400" y="1485900"/>
          <a:ext cx="962025"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123723</xdr:colOff>
      <xdr:row>1</xdr:row>
      <xdr:rowOff>95250</xdr:rowOff>
    </xdr:from>
    <xdr:to>
      <xdr:col>11</xdr:col>
      <xdr:colOff>723602</xdr:colOff>
      <xdr:row>3</xdr:row>
      <xdr:rowOff>95250</xdr:rowOff>
    </xdr:to>
    <xdr:sp macro="" textlink="">
      <xdr:nvSpPr>
        <xdr:cNvPr id="154776" name="Text Box 32"/>
        <xdr:cNvSpPr txBox="1"/>
      </xdr:nvSpPr>
      <xdr:spPr bwMode="auto">
        <a:xfrm>
          <a:off x="7258050" y="314325"/>
          <a:ext cx="1047750" cy="361950"/>
        </a:xfrm>
        <a:prstGeom prst="rect">
          <a:avLst/>
        </a:prstGeom>
        <a:solidFill>
          <a:srgbClr val="FFFFFF"/>
        </a:solidFill>
        <a:ln w="38100" cmpd="dbl">
          <a:solidFill>
            <a:srgbClr val="FF0000"/>
          </a:solidFill>
          <a:miter lim="800000"/>
        </a:ln>
      </xdr:spPr>
      <xdr:txBody>
        <a:bodyPr vertOverflow="clip" wrap="square" lIns="45720" tIns="22860" rIns="45720" bIns="22860" anchor="ctr" upright="1"/>
        <a:lstStyle/>
        <a:p>
          <a:pPr algn="ctr" rtl="0"/>
          <a:r>
            <a:rPr lang="ja-JP" altLang="en-US" sz="1600" b="0" i="0" u="none" baseline="0">
              <a:solidFill>
                <a:srgbClr val="FF0000"/>
              </a:solidFill>
              <a:latin typeface="HGP創英角ｺﾞｼｯｸUB"/>
              <a:ea typeface="HGP創英角ｺﾞｼｯｸUB"/>
            </a:rPr>
            <a:t>記載例</a:t>
          </a:r>
        </a:p>
      </xdr:txBody>
    </xdr:sp>
    <xdr:clientData/>
  </xdr:twoCellAnchor>
  <xdr:twoCellAnchor>
    <xdr:from>
      <xdr:col>11</xdr:col>
      <xdr:colOff>714291</xdr:colOff>
      <xdr:row>4</xdr:row>
      <xdr:rowOff>57299</xdr:rowOff>
    </xdr:from>
    <xdr:to>
      <xdr:col>13</xdr:col>
      <xdr:colOff>904466</xdr:colOff>
      <xdr:row>7</xdr:row>
      <xdr:rowOff>38174</xdr:rowOff>
    </xdr:to>
    <xdr:sp macro="" textlink="">
      <xdr:nvSpPr>
        <xdr:cNvPr id="154777" name="Text Box 33"/>
        <xdr:cNvSpPr txBox="1"/>
      </xdr:nvSpPr>
      <xdr:spPr bwMode="auto">
        <a:xfrm>
          <a:off x="8296275" y="733425"/>
          <a:ext cx="1914525" cy="781050"/>
        </a:xfrm>
        <a:prstGeom prst="rect">
          <a:avLst/>
        </a:prstGeom>
        <a:solidFill>
          <a:srgbClr val="FFFFFF"/>
        </a:solidFill>
        <a:ln w="9525">
          <a:solidFill>
            <a:srgbClr val="000000"/>
          </a:solidFill>
          <a:miter lim="800000"/>
        </a:ln>
      </xdr:spPr>
      <xdr:txBody>
        <a:bodyPr vertOverflow="clip" wrap="square" lIns="36576" tIns="18288" rIns="0" bIns="0" anchor="t" upright="1"/>
        <a:lstStyle/>
        <a:p>
          <a:pPr algn="l" rtl="0">
            <a:lnSpc>
              <a:spcPts val="1400"/>
            </a:lnSpc>
            <a:defRPr sz="1000"/>
          </a:pPr>
          <a:r>
            <a:rPr lang="ja-JP" altLang="en-US" sz="1200" b="1" i="0" u="none" baseline="0">
              <a:solidFill>
                <a:srgbClr val="FF0000"/>
              </a:solidFill>
              <a:latin typeface="ＭＳ Ｐゴシック"/>
              <a:ea typeface="ＭＳ Ｐゴシック"/>
            </a:rPr>
            <a:t>この工事で、この細目（材料）を使った数量総計</a:t>
          </a:r>
        </a:p>
        <a:p>
          <a:pPr algn="l" rtl="0">
            <a:lnSpc>
              <a:spcPts val="1400"/>
            </a:lnSpc>
            <a:defRPr sz="1000"/>
          </a:pPr>
          <a:r>
            <a:rPr lang="ja-JP" altLang="en-US" sz="1200" b="1" i="0" u="sng" baseline="0">
              <a:solidFill>
                <a:srgbClr val="FF0000"/>
              </a:solidFill>
              <a:latin typeface="ＭＳ Ｐゴシック"/>
              <a:ea typeface="ＭＳ Ｐゴシック"/>
            </a:rPr>
            <a:t>（ゆいくる材であるか、ないかを問わない）</a:t>
          </a:r>
        </a:p>
        <a:p>
          <a:pPr algn="l" rtl="0">
            <a:lnSpc>
              <a:spcPts val="1300"/>
            </a:lnSpc>
          </a:pPr>
          <a:endParaRPr lang="ja-JP" altLang="en-US" sz="1200" b="1" i="0" u="sng" baseline="0">
            <a:solidFill>
              <a:srgbClr val="FF0000"/>
            </a:solidFill>
            <a:latin typeface="ＭＳ Ｐゴシック"/>
            <a:ea typeface="ＭＳ Ｐゴシック"/>
          </a:endParaRPr>
        </a:p>
      </xdr:txBody>
    </xdr:sp>
    <xdr:clientData/>
  </xdr:twoCellAnchor>
  <xdr:twoCellAnchor>
    <xdr:from>
      <xdr:col>11</xdr:col>
      <xdr:colOff>914400</xdr:colOff>
      <xdr:row>28</xdr:row>
      <xdr:rowOff>190500</xdr:rowOff>
    </xdr:from>
    <xdr:to>
      <xdr:col>11</xdr:col>
      <xdr:colOff>1276350</xdr:colOff>
      <xdr:row>30</xdr:row>
      <xdr:rowOff>161925</xdr:rowOff>
    </xdr:to>
    <xdr:sp macro="" textlink="">
      <xdr:nvSpPr>
        <xdr:cNvPr id="355681" name="Line 34"/>
        <xdr:cNvSpPr>
          <a:spLocks noChangeShapeType="1"/>
        </xdr:cNvSpPr>
      </xdr:nvSpPr>
      <xdr:spPr bwMode="auto">
        <a:xfrm flipH="1">
          <a:off x="8496300" y="5838825"/>
          <a:ext cx="3619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828684</xdr:colOff>
      <xdr:row>27</xdr:row>
      <xdr:rowOff>142987</xdr:rowOff>
    </xdr:from>
    <xdr:to>
      <xdr:col>14</xdr:col>
      <xdr:colOff>314232</xdr:colOff>
      <xdr:row>29</xdr:row>
      <xdr:rowOff>123453</xdr:rowOff>
    </xdr:to>
    <xdr:sp macro="" textlink="">
      <xdr:nvSpPr>
        <xdr:cNvPr id="154779" name="Text Box 35"/>
        <xdr:cNvSpPr txBox="1"/>
      </xdr:nvSpPr>
      <xdr:spPr bwMode="auto">
        <a:xfrm>
          <a:off x="8410575" y="5591175"/>
          <a:ext cx="2266950" cy="3810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この規格の材料（ゆいくる材かどうかを問わない）を使った数量総計</a:t>
          </a:r>
        </a:p>
        <a:p>
          <a:pPr algn="l" rtl="0"/>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428625</xdr:colOff>
      <xdr:row>29</xdr:row>
      <xdr:rowOff>123825</xdr:rowOff>
    </xdr:from>
    <xdr:to>
      <xdr:col>13</xdr:col>
      <xdr:colOff>695325</xdr:colOff>
      <xdr:row>30</xdr:row>
      <xdr:rowOff>142875</xdr:rowOff>
    </xdr:to>
    <xdr:sp macro="" textlink="">
      <xdr:nvSpPr>
        <xdr:cNvPr id="355683" name="Line 36"/>
        <xdr:cNvSpPr>
          <a:spLocks noChangeShapeType="1"/>
        </xdr:cNvSpPr>
      </xdr:nvSpPr>
      <xdr:spPr bwMode="auto">
        <a:xfrm>
          <a:off x="9734550" y="5972175"/>
          <a:ext cx="266700" cy="2190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647700</xdr:colOff>
      <xdr:row>21</xdr:row>
      <xdr:rowOff>47625</xdr:rowOff>
    </xdr:from>
    <xdr:to>
      <xdr:col>15</xdr:col>
      <xdr:colOff>800100</xdr:colOff>
      <xdr:row>21</xdr:row>
      <xdr:rowOff>104775</xdr:rowOff>
    </xdr:to>
    <xdr:sp macro="" textlink="">
      <xdr:nvSpPr>
        <xdr:cNvPr id="355684" name="Line 37"/>
        <xdr:cNvSpPr>
          <a:spLocks noChangeShapeType="1"/>
        </xdr:cNvSpPr>
      </xdr:nvSpPr>
      <xdr:spPr bwMode="auto">
        <a:xfrm flipH="1">
          <a:off x="9953625" y="4295775"/>
          <a:ext cx="1571625" cy="57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571128</xdr:colOff>
      <xdr:row>19</xdr:row>
      <xdr:rowOff>28910</xdr:rowOff>
    </xdr:from>
    <xdr:to>
      <xdr:col>17</xdr:col>
      <xdr:colOff>1009613</xdr:colOff>
      <xdr:row>22</xdr:row>
      <xdr:rowOff>85948</xdr:rowOff>
    </xdr:to>
    <xdr:sp macro="" textlink="">
      <xdr:nvSpPr>
        <xdr:cNvPr id="154782" name="Text Box 38"/>
        <xdr:cNvSpPr txBox="1"/>
      </xdr:nvSpPr>
      <xdr:spPr bwMode="auto">
        <a:xfrm>
          <a:off x="11296650" y="3876675"/>
          <a:ext cx="2266950" cy="6572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この工事で浸透管ﾏﾝﾎｰﾙ、粗面間知ﾌﾞﾛｯｸ、境界ﾌﾞﾛｯｸを使用した場合の使用数量を記載</a:t>
          </a:r>
        </a:p>
        <a:p>
          <a:pPr algn="l" rtl="0">
            <a:lnSpc>
              <a:spcPts val="11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13</xdr:col>
      <xdr:colOff>495300</xdr:colOff>
      <xdr:row>20</xdr:row>
      <xdr:rowOff>76200</xdr:rowOff>
    </xdr:from>
    <xdr:to>
      <xdr:col>13</xdr:col>
      <xdr:colOff>552450</xdr:colOff>
      <xdr:row>22</xdr:row>
      <xdr:rowOff>171450</xdr:rowOff>
    </xdr:to>
    <xdr:sp macro="" textlink="">
      <xdr:nvSpPr>
        <xdr:cNvPr id="355686" name="AutoShape 39"/>
        <xdr:cNvSpPr>
          <a:spLocks/>
        </xdr:cNvSpPr>
      </xdr:nvSpPr>
      <xdr:spPr bwMode="auto">
        <a:xfrm>
          <a:off x="9801225" y="4124325"/>
          <a:ext cx="57150" cy="495300"/>
        </a:xfrm>
        <a:prstGeom prst="rightBrace">
          <a:avLst>
            <a:gd name="adj1" fmla="val 72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581025</xdr:colOff>
      <xdr:row>47</xdr:row>
      <xdr:rowOff>200025</xdr:rowOff>
    </xdr:from>
    <xdr:to>
      <xdr:col>15</xdr:col>
      <xdr:colOff>752475</xdr:colOff>
      <xdr:row>48</xdr:row>
      <xdr:rowOff>152400</xdr:rowOff>
    </xdr:to>
    <xdr:sp macro="" textlink="">
      <xdr:nvSpPr>
        <xdr:cNvPr id="355687" name="Line 42"/>
        <xdr:cNvSpPr>
          <a:spLocks noChangeShapeType="1"/>
        </xdr:cNvSpPr>
      </xdr:nvSpPr>
      <xdr:spPr bwMode="auto">
        <a:xfrm flipH="1">
          <a:off x="9886950" y="9648825"/>
          <a:ext cx="1590675" cy="152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314399</xdr:colOff>
      <xdr:row>47</xdr:row>
      <xdr:rowOff>18752</xdr:rowOff>
    </xdr:from>
    <xdr:to>
      <xdr:col>17</xdr:col>
      <xdr:colOff>752187</xdr:colOff>
      <xdr:row>49</xdr:row>
      <xdr:rowOff>9376</xdr:rowOff>
    </xdr:to>
    <xdr:sp macro="" textlink="">
      <xdr:nvSpPr>
        <xdr:cNvPr id="154785" name="Text Box 43"/>
        <xdr:cNvSpPr txBox="1"/>
      </xdr:nvSpPr>
      <xdr:spPr bwMode="auto">
        <a:xfrm>
          <a:off x="11039475" y="9467850"/>
          <a:ext cx="2266950" cy="3905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defRPr sz="1000"/>
          </a:pPr>
          <a:r>
            <a:rPr lang="ja-JP" altLang="en-US" sz="1000" b="1" i="0" u="none" baseline="0">
              <a:solidFill>
                <a:srgbClr val="FF0000"/>
              </a:solidFill>
              <a:latin typeface="ＭＳ Ｐゴシック"/>
              <a:ea typeface="ＭＳ Ｐゴシック"/>
            </a:rPr>
            <a:t>この工事で</a:t>
          </a:r>
          <a:r>
            <a:rPr lang="ja-JP" altLang="en-US" sz="1000" b="1" i="0" u="sng" baseline="0">
              <a:solidFill>
                <a:srgbClr val="FF0000"/>
              </a:solidFill>
              <a:latin typeface="ＭＳ Ｐゴシック"/>
              <a:ea typeface="ＭＳ Ｐゴシック"/>
            </a:rPr>
            <a:t>材質を問わず</a:t>
          </a:r>
          <a:r>
            <a:rPr lang="ja-JP" altLang="en-US" sz="1000" b="1" i="0" u="none" baseline="0">
              <a:solidFill>
                <a:srgbClr val="FF0000"/>
              </a:solidFill>
              <a:latin typeface="ＭＳ Ｐゴシック"/>
              <a:ea typeface="ＭＳ Ｐゴシック"/>
            </a:rPr>
            <a:t>防草材（ｼｰﾄ系を含む）を使用した数量を記載</a:t>
          </a:r>
        </a:p>
        <a:p>
          <a:pPr algn="l" rtl="0">
            <a:lnSpc>
              <a:spcPts val="1100"/>
            </a:lnSpc>
          </a:pPr>
          <a:endParaRPr lang="ja-JP" altLang="en-US" sz="1000" b="1" i="0" u="none" baseline="0">
            <a:solidFill>
              <a:srgbClr val="FF0000"/>
            </a:solidFill>
            <a:latin typeface="ＭＳ Ｐゴシック"/>
            <a:ea typeface="ＭＳ Ｐゴシック"/>
          </a:endParaRPr>
        </a:p>
      </xdr:txBody>
    </xdr:sp>
    <xdr:clientData/>
  </xdr:twoCellAnchor>
  <xdr:twoCellAnchor>
    <xdr:from>
      <xdr:col>15</xdr:col>
      <xdr:colOff>647402</xdr:colOff>
      <xdr:row>38</xdr:row>
      <xdr:rowOff>0</xdr:rowOff>
    </xdr:from>
    <xdr:to>
      <xdr:col>17</xdr:col>
      <xdr:colOff>1086213</xdr:colOff>
      <xdr:row>40</xdr:row>
      <xdr:rowOff>133610</xdr:rowOff>
    </xdr:to>
    <xdr:sp macro="" textlink="">
      <xdr:nvSpPr>
        <xdr:cNvPr id="154786" name="Text Box 44"/>
        <xdr:cNvSpPr txBox="1"/>
      </xdr:nvSpPr>
      <xdr:spPr bwMode="auto">
        <a:xfrm>
          <a:off x="11372850" y="7648575"/>
          <a:ext cx="2266950" cy="533400"/>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lnSpc>
              <a:spcPts val="1200"/>
            </a:lnSpc>
          </a:pPr>
          <a:r>
            <a:rPr lang="ja-JP" altLang="en-US" sz="1000" b="1" i="0" u="none" baseline="0">
              <a:solidFill>
                <a:srgbClr val="FF0000"/>
              </a:solidFill>
              <a:latin typeface="ＭＳ Ｐゴシック"/>
              <a:ea typeface="ＭＳ Ｐゴシック"/>
            </a:rPr>
            <a:t>この工事で汚泥改良土、多孔質軽量材、頑丈土、再生砂を使用した場合の使用数量を記載</a:t>
          </a:r>
        </a:p>
      </xdr:txBody>
    </xdr:sp>
    <xdr:clientData/>
  </xdr:twoCellAnchor>
  <xdr:twoCellAnchor>
    <xdr:from>
      <xdr:col>13</xdr:col>
      <xdr:colOff>495300</xdr:colOff>
      <xdr:row>38</xdr:row>
      <xdr:rowOff>76200</xdr:rowOff>
    </xdr:from>
    <xdr:to>
      <xdr:col>13</xdr:col>
      <xdr:colOff>552450</xdr:colOff>
      <xdr:row>40</xdr:row>
      <xdr:rowOff>171450</xdr:rowOff>
    </xdr:to>
    <xdr:sp macro="" textlink="">
      <xdr:nvSpPr>
        <xdr:cNvPr id="355690" name="AutoShape 45"/>
        <xdr:cNvSpPr>
          <a:spLocks/>
        </xdr:cNvSpPr>
      </xdr:nvSpPr>
      <xdr:spPr bwMode="auto">
        <a:xfrm>
          <a:off x="9801225" y="7724775"/>
          <a:ext cx="57150" cy="495300"/>
        </a:xfrm>
        <a:prstGeom prst="rightBrace">
          <a:avLst>
            <a:gd name="adj1" fmla="val 72222"/>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628799</xdr:colOff>
      <xdr:row>33</xdr:row>
      <xdr:rowOff>133610</xdr:rowOff>
    </xdr:from>
    <xdr:to>
      <xdr:col>17</xdr:col>
      <xdr:colOff>1067377</xdr:colOff>
      <xdr:row>37</xdr:row>
      <xdr:rowOff>28910</xdr:rowOff>
    </xdr:to>
    <xdr:sp macro="" textlink="">
      <xdr:nvSpPr>
        <xdr:cNvPr id="154788" name="Text Box 46"/>
        <xdr:cNvSpPr txBox="1"/>
      </xdr:nvSpPr>
      <xdr:spPr bwMode="auto">
        <a:xfrm>
          <a:off x="11353800" y="6781800"/>
          <a:ext cx="2266950" cy="695325"/>
        </a:xfrm>
        <a:prstGeom prst="rect">
          <a:avLst/>
        </a:prstGeom>
        <a:solidFill>
          <a:srgbClr val="FFFFFF"/>
        </a:solidFill>
        <a:ln w="9525">
          <a:solidFill>
            <a:srgbClr val="000000"/>
          </a:solidFill>
          <a:miter lim="800000"/>
        </a:ln>
      </xdr:spPr>
      <xdr:txBody>
        <a:bodyPr vertOverflow="clip" wrap="square" lIns="27432" tIns="18288" rIns="0" bIns="0" anchor="t" upright="1"/>
        <a:lstStyle/>
        <a:p>
          <a:pPr algn="l" rtl="0"/>
          <a:r>
            <a:rPr lang="ja-JP" altLang="en-US" sz="1000" b="1" i="0" u="none" baseline="0">
              <a:solidFill>
                <a:srgbClr val="FF0000"/>
              </a:solidFill>
              <a:latin typeface="ＭＳ Ｐゴシック"/>
              <a:ea typeface="ＭＳ Ｐゴシック"/>
            </a:rPr>
            <a:t>この工事でﾌﾟﾗｽﾁｯｸ製のｽﾍﾟｰｻを使用した場合、その数量を記載（概数で可）</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10</xdr:row>
      <xdr:rowOff>9525</xdr:rowOff>
    </xdr:from>
    <xdr:to>
      <xdr:col>8</xdr:col>
      <xdr:colOff>171450</xdr:colOff>
      <xdr:row>14</xdr:row>
      <xdr:rowOff>0</xdr:rowOff>
    </xdr:to>
    <xdr:sp macro="" textlink="">
      <xdr:nvSpPr>
        <xdr:cNvPr id="2" name="Line 3"/>
        <xdr:cNvSpPr>
          <a:spLocks noChangeShapeType="1"/>
        </xdr:cNvSpPr>
      </xdr:nvSpPr>
      <xdr:spPr bwMode="auto">
        <a:xfrm>
          <a:off x="0" y="1724025"/>
          <a:ext cx="1619250" cy="67627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xdr:row>
      <xdr:rowOff>9525</xdr:rowOff>
    </xdr:from>
    <xdr:to>
      <xdr:col>9</xdr:col>
      <xdr:colOff>0</xdr:colOff>
      <xdr:row>12</xdr:row>
      <xdr:rowOff>0</xdr:rowOff>
    </xdr:to>
    <xdr:sp macro="" textlink="">
      <xdr:nvSpPr>
        <xdr:cNvPr id="3" name="Line 4"/>
        <xdr:cNvSpPr>
          <a:spLocks noChangeShapeType="1"/>
        </xdr:cNvSpPr>
      </xdr:nvSpPr>
      <xdr:spPr bwMode="auto">
        <a:xfrm flipH="1" flipV="1">
          <a:off x="0" y="1724025"/>
          <a:ext cx="1628775" cy="33337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428625</xdr:colOff>
      <xdr:row>45</xdr:row>
      <xdr:rowOff>133350</xdr:rowOff>
    </xdr:to>
    <xdr:pic>
      <xdr:nvPicPr>
        <xdr:cNvPr id="189490"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29825" cy="686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22410</xdr:colOff>
      <xdr:row>19</xdr:row>
      <xdr:rowOff>1</xdr:rowOff>
    </xdr:from>
    <xdr:to>
      <xdr:col>11</xdr:col>
      <xdr:colOff>683557</xdr:colOff>
      <xdr:row>26</xdr:row>
      <xdr:rowOff>22413</xdr:rowOff>
    </xdr:to>
    <xdr:sp macro="" textlink="">
      <xdr:nvSpPr>
        <xdr:cNvPr id="4" name="テキスト ボックス 3"/>
        <xdr:cNvSpPr txBox="1"/>
      </xdr:nvSpPr>
      <xdr:spPr>
        <a:xfrm>
          <a:off x="2073086" y="3137648"/>
          <a:ext cx="6129618" cy="986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t>本様式は、</a:t>
          </a:r>
          <a:r>
            <a:rPr kumimoji="1" lang="ja-JP" altLang="en-US" sz="1200" b="1"/>
            <a:t>建設副産物情報交換システム</a:t>
          </a:r>
          <a:r>
            <a:rPr kumimoji="1" lang="en-US" altLang="ja-JP" sz="1200" b="1"/>
            <a:t>【COBRIS】</a:t>
          </a:r>
          <a:r>
            <a:rPr kumimoji="1" lang="ja-JP" altLang="en-US" sz="1200"/>
            <a:t>を利用して作成する様式です。</a:t>
          </a:r>
        </a:p>
        <a:p>
          <a:r>
            <a:rPr kumimoji="1" lang="en-US" altLang="ja-JP" sz="1200"/>
            <a:t>http://www.recycle.jacic.or.jp/index.html</a:t>
          </a:r>
        </a:p>
        <a:p>
          <a:r>
            <a:rPr kumimoji="1" lang="en-US" altLang="ja-JP" sz="1200"/>
            <a:t>※</a:t>
          </a:r>
          <a:r>
            <a:rPr kumimoji="1" lang="ja-JP" altLang="en-US" sz="1200"/>
            <a:t>以前使用されていた</a:t>
          </a:r>
          <a:r>
            <a:rPr kumimoji="1" lang="en-US" altLang="ja-JP" sz="1200"/>
            <a:t>CREDAS</a:t>
          </a:r>
          <a:r>
            <a:rPr kumimoji="1" lang="ja-JP" altLang="en-US" sz="1200"/>
            <a:t>システムは情報セキュリティの問題で、</a:t>
          </a:r>
          <a:r>
            <a:rPr kumimoji="1" lang="en-US" altLang="ja-JP" sz="1200"/>
            <a:t>H29</a:t>
          </a:r>
          <a:r>
            <a:rPr kumimoji="1" lang="ja-JP" altLang="en-US" sz="1200"/>
            <a:t>年度に廃止されましたので、使用しないでください。</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485775</xdr:colOff>
      <xdr:row>57</xdr:row>
      <xdr:rowOff>95250</xdr:rowOff>
    </xdr:to>
    <xdr:pic>
      <xdr:nvPicPr>
        <xdr:cNvPr id="191343"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86975" cy="707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sp macro="" textlink="">
      <xdr:nvSpPr>
        <xdr:cNvPr id="191344" name="Line 4"/>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1345" name="Line 79"/>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1346" name="Line 80"/>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91347" name="Line 81"/>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605117</xdr:colOff>
      <xdr:row>25</xdr:row>
      <xdr:rowOff>56030</xdr:rowOff>
    </xdr:from>
    <xdr:to>
      <xdr:col>11</xdr:col>
      <xdr:colOff>582706</xdr:colOff>
      <xdr:row>33</xdr:row>
      <xdr:rowOff>100854</xdr:rowOff>
    </xdr:to>
    <xdr:sp macro="" textlink="">
      <xdr:nvSpPr>
        <xdr:cNvPr id="28" name="テキスト ボックス 27"/>
        <xdr:cNvSpPr txBox="1"/>
      </xdr:nvSpPr>
      <xdr:spPr>
        <a:xfrm>
          <a:off x="1972235" y="3014383"/>
          <a:ext cx="6129618" cy="986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t>本様式は、</a:t>
          </a:r>
          <a:r>
            <a:rPr kumimoji="1" lang="ja-JP" altLang="en-US" sz="1200" b="1"/>
            <a:t>建設副産物情報交換システム</a:t>
          </a:r>
          <a:r>
            <a:rPr kumimoji="1" lang="en-US" altLang="ja-JP" sz="1200" b="1"/>
            <a:t>【COBRIS】</a:t>
          </a:r>
          <a:r>
            <a:rPr kumimoji="1" lang="ja-JP" altLang="en-US" sz="1200"/>
            <a:t>を利用して作成する様式です。</a:t>
          </a:r>
        </a:p>
        <a:p>
          <a:r>
            <a:rPr kumimoji="1" lang="en-US" altLang="ja-JP" sz="1200"/>
            <a:t>http://www.recycle.jacic.or.jp/index.html</a:t>
          </a:r>
        </a:p>
        <a:p>
          <a:r>
            <a:rPr kumimoji="1" lang="en-US" altLang="ja-JP" sz="1200"/>
            <a:t>※</a:t>
          </a:r>
          <a:r>
            <a:rPr kumimoji="1" lang="ja-JP" altLang="en-US" sz="1200"/>
            <a:t>以前使用されていた</a:t>
          </a:r>
          <a:r>
            <a:rPr kumimoji="1" lang="en-US" altLang="ja-JP" sz="1200"/>
            <a:t>CREDAS</a:t>
          </a:r>
          <a:r>
            <a:rPr kumimoji="1" lang="ja-JP" altLang="en-US" sz="1200"/>
            <a:t>システムは情報セキュリティの問題で、</a:t>
          </a:r>
          <a:r>
            <a:rPr kumimoji="1" lang="en-US" altLang="ja-JP" sz="1200"/>
            <a:t>H29</a:t>
          </a:r>
          <a:r>
            <a:rPr kumimoji="1" lang="ja-JP" altLang="en-US" sz="1200"/>
            <a:t>年度に廃止されましたので、使用しないでください。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485552</xdr:colOff>
      <xdr:row>18</xdr:row>
      <xdr:rowOff>181273</xdr:rowOff>
    </xdr:from>
    <xdr:to>
      <xdr:col>24</xdr:col>
      <xdr:colOff>371698</xdr:colOff>
      <xdr:row>21</xdr:row>
      <xdr:rowOff>47923</xdr:rowOff>
    </xdr:to>
    <xdr:sp macro="" textlink="" fLocksText="0">
      <xdr:nvSpPr>
        <xdr:cNvPr id="10751" name="正方形/長方形 1"/>
        <xdr:cNvSpPr/>
      </xdr:nvSpPr>
      <xdr:spPr bwMode="auto">
        <a:xfrm>
          <a:off x="11458575" y="4552950"/>
          <a:ext cx="4686300" cy="666750"/>
        </a:xfrm>
        <a:prstGeom prst="rect">
          <a:avLst/>
        </a:prstGeom>
        <a:solidFill>
          <a:srgbClr val="FFFFFF"/>
        </a:solidFill>
        <a:ln w="25400" algn="ctr">
          <a:solidFill>
            <a:srgbClr val="000000"/>
          </a:solidFill>
          <a:miter lim="800000"/>
        </a:ln>
      </xdr:spPr>
      <xdr:txBody>
        <a:bodyPr vertOverflow="clip" wrap="square" lIns="27432" tIns="18288" rIns="27432" bIns="18288" anchor="ctr" upright="1"/>
        <a:lstStyle/>
        <a:p>
          <a:pPr algn="ctr" rtl="0"/>
          <a:r>
            <a:rPr lang="ja-JP" altLang="en-US" sz="1100" b="0" i="0" u="none" baseline="0">
              <a:solidFill>
                <a:srgbClr val="000000"/>
              </a:solidFill>
              <a:latin typeface="ＭＳ Ｐゴシック"/>
              <a:ea typeface="ＭＳ Ｐゴシック"/>
            </a:rPr>
            <a:t>新しい順に上から記入</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800137</xdr:colOff>
      <xdr:row>11</xdr:row>
      <xdr:rowOff>29096</xdr:rowOff>
    </xdr:from>
    <xdr:to>
      <xdr:col>10</xdr:col>
      <xdr:colOff>28240</xdr:colOff>
      <xdr:row>12</xdr:row>
      <xdr:rowOff>294754</xdr:rowOff>
    </xdr:to>
    <xdr:sp macro="" textlink="" fLocksText="0">
      <xdr:nvSpPr>
        <xdr:cNvPr id="12054" name="左大かっこ 1"/>
        <xdr:cNvSpPr/>
      </xdr:nvSpPr>
      <xdr:spPr bwMode="auto">
        <a:xfrm>
          <a:off x="8686800" y="3552825"/>
          <a:ext cx="104775" cy="590550"/>
        </a:xfrm>
        <a:prstGeom prst="leftBracket">
          <a:avLst>
            <a:gd name="adj" fmla="val 7985"/>
          </a:avLst>
        </a:prstGeom>
        <a:noFill/>
        <a:ln w="9525"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13</xdr:col>
      <xdr:colOff>676052</xdr:colOff>
      <xdr:row>11</xdr:row>
      <xdr:rowOff>10120</xdr:rowOff>
    </xdr:from>
    <xdr:to>
      <xdr:col>13</xdr:col>
      <xdr:colOff>771897</xdr:colOff>
      <xdr:row>12</xdr:row>
      <xdr:rowOff>304874</xdr:rowOff>
    </xdr:to>
    <xdr:sp macro="" textlink="" fLocksText="0">
      <xdr:nvSpPr>
        <xdr:cNvPr id="12055" name="右大かっこ 2"/>
        <xdr:cNvSpPr/>
      </xdr:nvSpPr>
      <xdr:spPr bwMode="auto">
        <a:xfrm>
          <a:off x="12068175" y="3533775"/>
          <a:ext cx="95250" cy="619125"/>
        </a:xfrm>
        <a:prstGeom prst="rightBracket">
          <a:avLst>
            <a:gd name="adj" fmla="val 8847"/>
          </a:avLst>
        </a:prstGeom>
        <a:noFill/>
        <a:ln w="9525" algn="ctr">
          <a:solidFill>
            <a:srgbClr val="000000"/>
          </a:solidFill>
          <a:round/>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twoCellAnchor>
    <xdr:from>
      <xdr:col>7</xdr:col>
      <xdr:colOff>514313</xdr:colOff>
      <xdr:row>17</xdr:row>
      <xdr:rowOff>19050</xdr:rowOff>
    </xdr:from>
    <xdr:to>
      <xdr:col>13</xdr:col>
      <xdr:colOff>171152</xdr:colOff>
      <xdr:row>25</xdr:row>
      <xdr:rowOff>257175</xdr:rowOff>
    </xdr:to>
    <xdr:sp macro="" textlink="" fLocksText="0">
      <xdr:nvSpPr>
        <xdr:cNvPr id="12056" name="正方形/長方形 3"/>
        <xdr:cNvSpPr/>
      </xdr:nvSpPr>
      <xdr:spPr bwMode="auto">
        <a:xfrm>
          <a:off x="6648450" y="5410200"/>
          <a:ext cx="4914900" cy="2676525"/>
        </a:xfrm>
        <a:prstGeom prst="rect">
          <a:avLst/>
        </a:prstGeom>
        <a:noFill/>
        <a:ln w="28575" algn="ctr">
          <a:solidFill>
            <a:srgbClr val="000000"/>
          </a:solidFill>
          <a:prstDash val="dashDot"/>
          <a:miter lim="800000"/>
        </a:ln>
        <a:extLst>
          <a:ext uri="{909E8E84-426E-40DD-AFC4-6F175D3DCCD1}">
            <a14:hiddenFill xmlns:a14="http://schemas.microsoft.com/office/drawing/2010/main">
              <a:solidFill>
                <a:srgbClr val="FFFFFF"/>
              </a:solidFill>
            </a14:hiddenFill>
          </a:ext>
        </a:extLst>
      </xdr:spPr>
      <xdr:txBody>
        <a:bodyPr vertOverflow="clip" wrap="square" lIns="18288" tIns="0" rIns="0" bIns="0" anchor="ctr" upright="1"/>
        <a:lstStyle/>
        <a:p>
          <a:endParaRPr lang="ja-JP"/>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5</xdr:col>
      <xdr:colOff>104775</xdr:colOff>
      <xdr:row>119</xdr:row>
      <xdr:rowOff>28574</xdr:rowOff>
    </xdr:from>
    <xdr:to>
      <xdr:col>6</xdr:col>
      <xdr:colOff>590550</xdr:colOff>
      <xdr:row>119</xdr:row>
      <xdr:rowOff>247649</xdr:rowOff>
    </xdr:to>
    <xdr:sp macro="" textlink="">
      <xdr:nvSpPr>
        <xdr:cNvPr id="2" name="テキスト ボックス 1">
          <a:extLst>
            <a:ext uri="{FF2B5EF4-FFF2-40B4-BE49-F238E27FC236}">
              <a16:creationId xmlns:a16="http://schemas.microsoft.com/office/drawing/2014/main" id="{00000000-0008-0000-3700-000002000000}"/>
            </a:ext>
          </a:extLst>
        </xdr:cNvPr>
        <xdr:cNvSpPr txBox="1"/>
      </xdr:nvSpPr>
      <xdr:spPr>
        <a:xfrm>
          <a:off x="1009650" y="21316949"/>
          <a:ext cx="2571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就労予定延人数</a:t>
          </a:r>
        </a:p>
      </xdr:txBody>
    </xdr:sp>
    <xdr:clientData/>
  </xdr:twoCellAnchor>
  <xdr:twoCellAnchor>
    <xdr:from>
      <xdr:col>7</xdr:col>
      <xdr:colOff>609600</xdr:colOff>
      <xdr:row>119</xdr:row>
      <xdr:rowOff>28575</xdr:rowOff>
    </xdr:from>
    <xdr:to>
      <xdr:col>9</xdr:col>
      <xdr:colOff>304800</xdr:colOff>
      <xdr:row>119</xdr:row>
      <xdr:rowOff>244575</xdr:rowOff>
    </xdr:to>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447800" y="21316950"/>
          <a:ext cx="361950" cy="139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販売価格</a:t>
          </a:r>
        </a:p>
      </xdr:txBody>
    </xdr:sp>
    <xdr:clientData/>
  </xdr:twoCellAnchor>
  <xdr:twoCellAnchor>
    <xdr:from>
      <xdr:col>4</xdr:col>
      <xdr:colOff>638175</xdr:colOff>
      <xdr:row>119</xdr:row>
      <xdr:rowOff>219075</xdr:rowOff>
    </xdr:from>
    <xdr:to>
      <xdr:col>6</xdr:col>
      <xdr:colOff>317025</xdr:colOff>
      <xdr:row>119</xdr:row>
      <xdr:rowOff>471075</xdr:rowOff>
    </xdr:to>
    <xdr:sp macro="" textlink="">
      <xdr:nvSpPr>
        <xdr:cNvPr id="4" name="テキスト ボックス 3">
          <a:extLst>
            <a:ext uri="{FF2B5EF4-FFF2-40B4-BE49-F238E27FC236}">
              <a16:creationId xmlns:a16="http://schemas.microsoft.com/office/drawing/2014/main" id="{00000000-0008-0000-3700-000004000000}"/>
            </a:ext>
          </a:extLst>
        </xdr:cNvPr>
        <xdr:cNvSpPr txBox="1"/>
      </xdr:nvSpPr>
      <xdr:spPr>
        <a:xfrm>
          <a:off x="904875" y="21459825"/>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a:t>
          </a:r>
          <a:r>
            <a:rPr kumimoji="1" lang="ja-JP" altLang="en-US" sz="1100" baseline="0">
              <a:solidFill>
                <a:srgbClr val="FF0000"/>
              </a:solidFill>
            </a:rPr>
            <a:t> </a:t>
          </a:r>
          <a:r>
            <a:rPr kumimoji="1" lang="ja-JP" altLang="en-US" sz="1100">
              <a:solidFill>
                <a:srgbClr val="FF0000"/>
              </a:solidFill>
            </a:rPr>
            <a:t>人日</a:t>
          </a:r>
        </a:p>
      </xdr:txBody>
    </xdr:sp>
    <xdr:clientData/>
  </xdr:twoCellAnchor>
  <xdr:twoCellAnchor>
    <xdr:from>
      <xdr:col>7</xdr:col>
      <xdr:colOff>228600</xdr:colOff>
      <xdr:row>119</xdr:row>
      <xdr:rowOff>219075</xdr:rowOff>
    </xdr:from>
    <xdr:to>
      <xdr:col>8</xdr:col>
      <xdr:colOff>698025</xdr:colOff>
      <xdr:row>119</xdr:row>
      <xdr:rowOff>471075</xdr:rowOff>
    </xdr:to>
    <xdr:sp macro="" textlink="">
      <xdr:nvSpPr>
        <xdr:cNvPr id="5" name="テキスト ボックス 4">
          <a:extLst>
            <a:ext uri="{FF2B5EF4-FFF2-40B4-BE49-F238E27FC236}">
              <a16:creationId xmlns:a16="http://schemas.microsoft.com/office/drawing/2014/main" id="{00000000-0008-0000-3700-000005000000}"/>
            </a:ext>
          </a:extLst>
        </xdr:cNvPr>
        <xdr:cNvSpPr txBox="1"/>
      </xdr:nvSpPr>
      <xdr:spPr>
        <a:xfrm>
          <a:off x="1447800" y="21459825"/>
          <a:ext cx="183675"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9</xdr:col>
      <xdr:colOff>685800</xdr:colOff>
      <xdr:row>119</xdr:row>
      <xdr:rowOff>219075</xdr:rowOff>
    </xdr:from>
    <xdr:to>
      <xdr:col>11</xdr:col>
      <xdr:colOff>364650</xdr:colOff>
      <xdr:row>119</xdr:row>
      <xdr:rowOff>471075</xdr:rowOff>
    </xdr:to>
    <xdr:sp macro="" textlink="">
      <xdr:nvSpPr>
        <xdr:cNvPr id="6" name="テキスト ボックス 5">
          <a:extLst>
            <a:ext uri="{FF2B5EF4-FFF2-40B4-BE49-F238E27FC236}">
              <a16:creationId xmlns:a16="http://schemas.microsoft.com/office/drawing/2014/main" id="{00000000-0008-0000-3700-000006000000}"/>
            </a:ext>
          </a:extLst>
        </xdr:cNvPr>
        <xdr:cNvSpPr txBox="1"/>
      </xdr:nvSpPr>
      <xdr:spPr>
        <a:xfrm>
          <a:off x="1809750" y="21459825"/>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6</xdr:col>
      <xdr:colOff>552450</xdr:colOff>
      <xdr:row>119</xdr:row>
      <xdr:rowOff>219074</xdr:rowOff>
    </xdr:from>
    <xdr:to>
      <xdr:col>7</xdr:col>
      <xdr:colOff>133350</xdr:colOff>
      <xdr:row>119</xdr:row>
      <xdr:rowOff>514350</xdr:rowOff>
    </xdr:to>
    <xdr:sp macro="" textlink="">
      <xdr:nvSpPr>
        <xdr:cNvPr id="7" name="テキスト ボックス 6">
          <a:extLst>
            <a:ext uri="{FF2B5EF4-FFF2-40B4-BE49-F238E27FC236}">
              <a16:creationId xmlns:a16="http://schemas.microsoft.com/office/drawing/2014/main" id="{00000000-0008-0000-3700-000007000000}"/>
            </a:ext>
          </a:extLst>
        </xdr:cNvPr>
        <xdr:cNvSpPr txBox="1"/>
      </xdr:nvSpPr>
      <xdr:spPr>
        <a:xfrm>
          <a:off x="1266825" y="21459824"/>
          <a:ext cx="13335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9</xdr:col>
      <xdr:colOff>142875</xdr:colOff>
      <xdr:row>119</xdr:row>
      <xdr:rowOff>219074</xdr:rowOff>
    </xdr:from>
    <xdr:to>
      <xdr:col>9</xdr:col>
      <xdr:colOff>514350</xdr:colOff>
      <xdr:row>119</xdr:row>
      <xdr:rowOff>514350</xdr:rowOff>
    </xdr:to>
    <xdr:sp macro="" textlink="">
      <xdr:nvSpPr>
        <xdr:cNvPr id="8" name="テキスト ボックス 7">
          <a:extLst>
            <a:ext uri="{FF2B5EF4-FFF2-40B4-BE49-F238E27FC236}">
              <a16:creationId xmlns:a16="http://schemas.microsoft.com/office/drawing/2014/main" id="{00000000-0008-0000-3700-000008000000}"/>
            </a:ext>
          </a:extLst>
        </xdr:cNvPr>
        <xdr:cNvSpPr txBox="1"/>
      </xdr:nvSpPr>
      <xdr:spPr>
        <a:xfrm>
          <a:off x="1771650" y="21459824"/>
          <a:ext cx="3810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5</xdr:col>
      <xdr:colOff>104775</xdr:colOff>
      <xdr:row>121</xdr:row>
      <xdr:rowOff>38100</xdr:rowOff>
    </xdr:from>
    <xdr:to>
      <xdr:col>6</xdr:col>
      <xdr:colOff>590550</xdr:colOff>
      <xdr:row>121</xdr:row>
      <xdr:rowOff>254100</xdr:rowOff>
    </xdr:to>
    <xdr:sp macro="" textlink="">
      <xdr:nvSpPr>
        <xdr:cNvPr id="9" name="テキスト ボックス 8">
          <a:extLst>
            <a:ext uri="{FF2B5EF4-FFF2-40B4-BE49-F238E27FC236}">
              <a16:creationId xmlns:a16="http://schemas.microsoft.com/office/drawing/2014/main" id="{00000000-0008-0000-3700-000009000000}"/>
            </a:ext>
          </a:extLst>
        </xdr:cNvPr>
        <xdr:cNvSpPr txBox="1"/>
      </xdr:nvSpPr>
      <xdr:spPr>
        <a:xfrm>
          <a:off x="1009650" y="21678900"/>
          <a:ext cx="257175"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総工事費</a:t>
          </a:r>
        </a:p>
      </xdr:txBody>
    </xdr:sp>
    <xdr:clientData/>
  </xdr:twoCellAnchor>
  <xdr:twoCellAnchor>
    <xdr:from>
      <xdr:col>7</xdr:col>
      <xdr:colOff>28575</xdr:colOff>
      <xdr:row>121</xdr:row>
      <xdr:rowOff>38099</xdr:rowOff>
    </xdr:from>
    <xdr:to>
      <xdr:col>7</xdr:col>
      <xdr:colOff>742950</xdr:colOff>
      <xdr:row>121</xdr:row>
      <xdr:rowOff>254099</xdr:rowOff>
    </xdr:to>
    <xdr:sp macro="" textlink="">
      <xdr:nvSpPr>
        <xdr:cNvPr id="10" name="テキスト ボックス 9">
          <a:extLst>
            <a:ext uri="{FF2B5EF4-FFF2-40B4-BE49-F238E27FC236}">
              <a16:creationId xmlns:a16="http://schemas.microsoft.com/office/drawing/2014/main" id="{00000000-0008-0000-3700-00000A000000}"/>
            </a:ext>
          </a:extLst>
        </xdr:cNvPr>
        <xdr:cNvSpPr txBox="1"/>
      </xdr:nvSpPr>
      <xdr:spPr>
        <a:xfrm>
          <a:off x="1295400" y="21678899"/>
          <a:ext cx="152400"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購入率</a:t>
          </a:r>
        </a:p>
      </xdr:txBody>
    </xdr:sp>
    <xdr:clientData/>
  </xdr:twoCellAnchor>
  <xdr:twoCellAnchor>
    <xdr:from>
      <xdr:col>4</xdr:col>
      <xdr:colOff>638175</xdr:colOff>
      <xdr:row>121</xdr:row>
      <xdr:rowOff>247650</xdr:rowOff>
    </xdr:from>
    <xdr:to>
      <xdr:col>6</xdr:col>
      <xdr:colOff>317025</xdr:colOff>
      <xdr:row>121</xdr:row>
      <xdr:rowOff>499650</xdr:rowOff>
    </xdr:to>
    <xdr:sp macro="" textlink="">
      <xdr:nvSpPr>
        <xdr:cNvPr id="11" name="テキスト ボックス 10">
          <a:extLst>
            <a:ext uri="{FF2B5EF4-FFF2-40B4-BE49-F238E27FC236}">
              <a16:creationId xmlns:a16="http://schemas.microsoft.com/office/drawing/2014/main" id="{00000000-0008-0000-3700-00000B000000}"/>
            </a:ext>
          </a:extLst>
        </xdr:cNvPr>
        <xdr:cNvSpPr txBox="1"/>
      </xdr:nvSpPr>
      <xdr:spPr>
        <a:xfrm>
          <a:off x="904875" y="21812250"/>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人日</a:t>
          </a:r>
        </a:p>
      </xdr:txBody>
    </xdr:sp>
    <xdr:clientData/>
  </xdr:twoCellAnchor>
  <xdr:twoCellAnchor>
    <xdr:from>
      <xdr:col>7</xdr:col>
      <xdr:colOff>0</xdr:colOff>
      <xdr:row>121</xdr:row>
      <xdr:rowOff>247650</xdr:rowOff>
    </xdr:from>
    <xdr:to>
      <xdr:col>7</xdr:col>
      <xdr:colOff>540000</xdr:colOff>
      <xdr:row>121</xdr:row>
      <xdr:rowOff>427650</xdr:rowOff>
    </xdr:to>
    <xdr:sp macro="" textlink="">
      <xdr:nvSpPr>
        <xdr:cNvPr id="12" name="テキスト ボックス 11">
          <a:extLst>
            <a:ext uri="{FF2B5EF4-FFF2-40B4-BE49-F238E27FC236}">
              <a16:creationId xmlns:a16="http://schemas.microsoft.com/office/drawing/2014/main" id="{00000000-0008-0000-3700-00000C000000}"/>
            </a:ext>
          </a:extLst>
        </xdr:cNvPr>
        <xdr:cNvSpPr txBox="1"/>
      </xdr:nvSpPr>
      <xdr:spPr>
        <a:xfrm>
          <a:off x="1266825" y="21812250"/>
          <a:ext cx="178050" cy="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a:t>
          </a:r>
        </a:p>
      </xdr:txBody>
    </xdr:sp>
    <xdr:clientData/>
  </xdr:twoCellAnchor>
  <xdr:twoCellAnchor>
    <xdr:from>
      <xdr:col>9</xdr:col>
      <xdr:colOff>685800</xdr:colOff>
      <xdr:row>121</xdr:row>
      <xdr:rowOff>247650</xdr:rowOff>
    </xdr:from>
    <xdr:to>
      <xdr:col>11</xdr:col>
      <xdr:colOff>364650</xdr:colOff>
      <xdr:row>121</xdr:row>
      <xdr:rowOff>499650</xdr:rowOff>
    </xdr:to>
    <xdr:sp macro="" textlink="">
      <xdr:nvSpPr>
        <xdr:cNvPr id="13" name="テキスト ボックス 12">
          <a:extLst>
            <a:ext uri="{FF2B5EF4-FFF2-40B4-BE49-F238E27FC236}">
              <a16:creationId xmlns:a16="http://schemas.microsoft.com/office/drawing/2014/main" id="{00000000-0008-0000-3700-00000D000000}"/>
            </a:ext>
          </a:extLst>
        </xdr:cNvPr>
        <xdr:cNvSpPr txBox="1"/>
      </xdr:nvSpPr>
      <xdr:spPr>
        <a:xfrm>
          <a:off x="1809750" y="21812250"/>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6</xdr:col>
      <xdr:colOff>428625</xdr:colOff>
      <xdr:row>121</xdr:row>
      <xdr:rowOff>247649</xdr:rowOff>
    </xdr:from>
    <xdr:to>
      <xdr:col>7</xdr:col>
      <xdr:colOff>9525</xdr:colOff>
      <xdr:row>121</xdr:row>
      <xdr:rowOff>542925</xdr:rowOff>
    </xdr:to>
    <xdr:sp macro="" textlink="">
      <xdr:nvSpPr>
        <xdr:cNvPr id="14" name="テキスト ボックス 13">
          <a:extLst>
            <a:ext uri="{FF2B5EF4-FFF2-40B4-BE49-F238E27FC236}">
              <a16:creationId xmlns:a16="http://schemas.microsoft.com/office/drawing/2014/main" id="{00000000-0008-0000-3700-00000E000000}"/>
            </a:ext>
          </a:extLst>
        </xdr:cNvPr>
        <xdr:cNvSpPr txBox="1"/>
      </xdr:nvSpPr>
      <xdr:spPr>
        <a:xfrm>
          <a:off x="1266825" y="21812249"/>
          <a:ext cx="9525"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9</xdr:col>
      <xdr:colOff>142875</xdr:colOff>
      <xdr:row>121</xdr:row>
      <xdr:rowOff>247649</xdr:rowOff>
    </xdr:from>
    <xdr:to>
      <xdr:col>9</xdr:col>
      <xdr:colOff>514350</xdr:colOff>
      <xdr:row>121</xdr:row>
      <xdr:rowOff>542925</xdr:rowOff>
    </xdr:to>
    <xdr:sp macro="" textlink="">
      <xdr:nvSpPr>
        <xdr:cNvPr id="15" name="テキスト ボックス 14">
          <a:extLst>
            <a:ext uri="{FF2B5EF4-FFF2-40B4-BE49-F238E27FC236}">
              <a16:creationId xmlns:a16="http://schemas.microsoft.com/office/drawing/2014/main" id="{00000000-0008-0000-3700-00000F000000}"/>
            </a:ext>
          </a:extLst>
        </xdr:cNvPr>
        <xdr:cNvSpPr txBox="1"/>
      </xdr:nvSpPr>
      <xdr:spPr>
        <a:xfrm>
          <a:off x="1771650" y="21812249"/>
          <a:ext cx="3810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8</xdr:col>
      <xdr:colOff>171450</xdr:colOff>
      <xdr:row>121</xdr:row>
      <xdr:rowOff>38099</xdr:rowOff>
    </xdr:from>
    <xdr:to>
      <xdr:col>9</xdr:col>
      <xdr:colOff>95250</xdr:colOff>
      <xdr:row>121</xdr:row>
      <xdr:rowOff>254099</xdr:rowOff>
    </xdr:to>
    <xdr:sp macro="" textlink="">
      <xdr:nvSpPr>
        <xdr:cNvPr id="16" name="テキスト ボックス 15">
          <a:extLst>
            <a:ext uri="{FF2B5EF4-FFF2-40B4-BE49-F238E27FC236}">
              <a16:creationId xmlns:a16="http://schemas.microsoft.com/office/drawing/2014/main" id="{00000000-0008-0000-3700-000010000000}"/>
            </a:ext>
          </a:extLst>
        </xdr:cNvPr>
        <xdr:cNvSpPr txBox="1"/>
      </xdr:nvSpPr>
      <xdr:spPr>
        <a:xfrm>
          <a:off x="1619250" y="21678899"/>
          <a:ext cx="104775"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rgbClr val="FF0000"/>
              </a:solidFill>
            </a:rPr>
            <a:t>※</a:t>
          </a:r>
          <a:r>
            <a:rPr kumimoji="1" lang="ja-JP" altLang="en-US" sz="800">
              <a:solidFill>
                <a:srgbClr val="FF0000"/>
              </a:solidFill>
            </a:rPr>
            <a:t>加入率</a:t>
          </a:r>
        </a:p>
      </xdr:txBody>
    </xdr:sp>
    <xdr:clientData/>
  </xdr:twoCellAnchor>
  <xdr:twoCellAnchor>
    <xdr:from>
      <xdr:col>8</xdr:col>
      <xdr:colOff>190500</xdr:colOff>
      <xdr:row>121</xdr:row>
      <xdr:rowOff>247650</xdr:rowOff>
    </xdr:from>
    <xdr:to>
      <xdr:col>8</xdr:col>
      <xdr:colOff>730500</xdr:colOff>
      <xdr:row>121</xdr:row>
      <xdr:rowOff>427650</xdr:rowOff>
    </xdr:to>
    <xdr:sp macro="" textlink="">
      <xdr:nvSpPr>
        <xdr:cNvPr id="17" name="テキスト ボックス 16">
          <a:extLst>
            <a:ext uri="{FF2B5EF4-FFF2-40B4-BE49-F238E27FC236}">
              <a16:creationId xmlns:a16="http://schemas.microsoft.com/office/drawing/2014/main" id="{00000000-0008-0000-3700-000011000000}"/>
            </a:ext>
          </a:extLst>
        </xdr:cNvPr>
        <xdr:cNvSpPr txBox="1"/>
      </xdr:nvSpPr>
      <xdr:spPr>
        <a:xfrm>
          <a:off x="1628775" y="21812250"/>
          <a:ext cx="0" cy="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　 </a:t>
          </a:r>
          <a:r>
            <a:rPr kumimoji="1" lang="ja-JP" altLang="en-US" sz="800">
              <a:solidFill>
                <a:srgbClr val="FF0000"/>
              </a:solidFill>
            </a:rPr>
            <a:t>　％</a:t>
          </a:r>
          <a:r>
            <a:rPr kumimoji="1" lang="ja-JP" altLang="en-US" sz="1100">
              <a:solidFill>
                <a:srgbClr val="FF0000"/>
              </a:solidFill>
            </a:rPr>
            <a:t>　　　　　　</a:t>
          </a:r>
        </a:p>
      </xdr:txBody>
    </xdr:sp>
    <xdr:clientData/>
  </xdr:twoCellAnchor>
  <xdr:twoCellAnchor>
    <xdr:from>
      <xdr:col>7</xdr:col>
      <xdr:colOff>628650</xdr:colOff>
      <xdr:row>121</xdr:row>
      <xdr:rowOff>247649</xdr:rowOff>
    </xdr:from>
    <xdr:to>
      <xdr:col>8</xdr:col>
      <xdr:colOff>209550</xdr:colOff>
      <xdr:row>121</xdr:row>
      <xdr:rowOff>542925</xdr:rowOff>
    </xdr:to>
    <xdr:sp macro="" textlink="">
      <xdr:nvSpPr>
        <xdr:cNvPr id="18" name="テキスト ボックス 17">
          <a:extLst>
            <a:ext uri="{FF2B5EF4-FFF2-40B4-BE49-F238E27FC236}">
              <a16:creationId xmlns:a16="http://schemas.microsoft.com/office/drawing/2014/main" id="{00000000-0008-0000-3700-000012000000}"/>
            </a:ext>
          </a:extLst>
        </xdr:cNvPr>
        <xdr:cNvSpPr txBox="1"/>
      </xdr:nvSpPr>
      <xdr:spPr>
        <a:xfrm>
          <a:off x="1447800" y="21812249"/>
          <a:ext cx="180975"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6</xdr:col>
      <xdr:colOff>771525</xdr:colOff>
      <xdr:row>121</xdr:row>
      <xdr:rowOff>466725</xdr:rowOff>
    </xdr:from>
    <xdr:to>
      <xdr:col>7</xdr:col>
      <xdr:colOff>556950</xdr:colOff>
      <xdr:row>121</xdr:row>
      <xdr:rowOff>466725</xdr:rowOff>
    </xdr:to>
    <xdr:cxnSp macro="">
      <xdr:nvCxnSpPr>
        <xdr:cNvPr id="19" name="直線コネクタ 18">
          <a:extLst>
            <a:ext uri="{FF2B5EF4-FFF2-40B4-BE49-F238E27FC236}">
              <a16:creationId xmlns:a16="http://schemas.microsoft.com/office/drawing/2014/main" id="{00000000-0008-0000-3700-000013000000}"/>
            </a:ext>
          </a:extLst>
        </xdr:cNvPr>
        <xdr:cNvCxnSpPr/>
      </xdr:nvCxnSpPr>
      <xdr:spPr>
        <a:xfrm>
          <a:off x="1266825" y="21812250"/>
          <a:ext cx="1854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121</xdr:row>
      <xdr:rowOff>419100</xdr:rowOff>
    </xdr:from>
    <xdr:to>
      <xdr:col>7</xdr:col>
      <xdr:colOff>571500</xdr:colOff>
      <xdr:row>121</xdr:row>
      <xdr:rowOff>676275</xdr:rowOff>
    </xdr:to>
    <xdr:sp macro="" textlink="">
      <xdr:nvSpPr>
        <xdr:cNvPr id="20" name="テキスト ボックス 19">
          <a:extLst>
            <a:ext uri="{FF2B5EF4-FFF2-40B4-BE49-F238E27FC236}">
              <a16:creationId xmlns:a16="http://schemas.microsoft.com/office/drawing/2014/main" id="{00000000-0008-0000-3700-000014000000}"/>
            </a:ext>
          </a:extLst>
        </xdr:cNvPr>
        <xdr:cNvSpPr txBox="1"/>
      </xdr:nvSpPr>
      <xdr:spPr>
        <a:xfrm>
          <a:off x="1266825" y="21812250"/>
          <a:ext cx="1809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1,000</a:t>
          </a:r>
          <a:endParaRPr kumimoji="1" lang="ja-JP" altLang="en-US" sz="1100">
            <a:solidFill>
              <a:srgbClr val="FF0000"/>
            </a:solidFill>
          </a:endParaRPr>
        </a:p>
      </xdr:txBody>
    </xdr:sp>
    <xdr:clientData/>
  </xdr:twoCellAnchor>
  <xdr:twoCellAnchor>
    <xdr:from>
      <xdr:col>8</xdr:col>
      <xdr:colOff>209550</xdr:colOff>
      <xdr:row>121</xdr:row>
      <xdr:rowOff>466725</xdr:rowOff>
    </xdr:from>
    <xdr:to>
      <xdr:col>8</xdr:col>
      <xdr:colOff>785550</xdr:colOff>
      <xdr:row>121</xdr:row>
      <xdr:rowOff>466725</xdr:rowOff>
    </xdr:to>
    <xdr:cxnSp macro="">
      <xdr:nvCxnSpPr>
        <xdr:cNvPr id="21" name="直線コネクタ 20">
          <a:extLst>
            <a:ext uri="{FF2B5EF4-FFF2-40B4-BE49-F238E27FC236}">
              <a16:creationId xmlns:a16="http://schemas.microsoft.com/office/drawing/2014/main" id="{00000000-0008-0000-3700-000015000000}"/>
            </a:ext>
          </a:extLst>
        </xdr:cNvPr>
        <xdr:cNvCxnSpPr/>
      </xdr:nvCxnSpPr>
      <xdr:spPr>
        <a:xfrm>
          <a:off x="1628775" y="21812250"/>
          <a:ext cx="4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121</xdr:row>
      <xdr:rowOff>419100</xdr:rowOff>
    </xdr:from>
    <xdr:to>
      <xdr:col>9</xdr:col>
      <xdr:colOff>219075</xdr:colOff>
      <xdr:row>121</xdr:row>
      <xdr:rowOff>676275</xdr:rowOff>
    </xdr:to>
    <xdr:sp macro="" textlink="">
      <xdr:nvSpPr>
        <xdr:cNvPr id="22" name="テキスト ボックス 21">
          <a:extLst>
            <a:ext uri="{FF2B5EF4-FFF2-40B4-BE49-F238E27FC236}">
              <a16:creationId xmlns:a16="http://schemas.microsoft.com/office/drawing/2014/main" id="{00000000-0008-0000-3700-000016000000}"/>
            </a:ext>
          </a:extLst>
        </xdr:cNvPr>
        <xdr:cNvSpPr txBox="1"/>
      </xdr:nvSpPr>
      <xdr:spPr>
        <a:xfrm>
          <a:off x="1628775" y="21812250"/>
          <a:ext cx="1809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r>
            <a:rPr kumimoji="1" lang="ja-JP" altLang="en-US" sz="1100">
              <a:solidFill>
                <a:srgbClr val="FF0000"/>
              </a:solidFill>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104775</xdr:colOff>
      <xdr:row>122</xdr:row>
      <xdr:rowOff>28574</xdr:rowOff>
    </xdr:from>
    <xdr:to>
      <xdr:col>6</xdr:col>
      <xdr:colOff>590550</xdr:colOff>
      <xdr:row>122</xdr:row>
      <xdr:rowOff>247649</xdr:rowOff>
    </xdr:to>
    <xdr:sp macro="" textlink="">
      <xdr:nvSpPr>
        <xdr:cNvPr id="2" name="テキスト ボックス 1">
          <a:extLst>
            <a:ext uri="{FF2B5EF4-FFF2-40B4-BE49-F238E27FC236}">
              <a16:creationId xmlns:a16="http://schemas.microsoft.com/office/drawing/2014/main" id="{00000000-0008-0000-3700-000002000000}"/>
            </a:ext>
          </a:extLst>
        </xdr:cNvPr>
        <xdr:cNvSpPr txBox="1"/>
      </xdr:nvSpPr>
      <xdr:spPr>
        <a:xfrm>
          <a:off x="1009650" y="21145499"/>
          <a:ext cx="2571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就労予定延人数</a:t>
          </a:r>
        </a:p>
      </xdr:txBody>
    </xdr:sp>
    <xdr:clientData/>
  </xdr:twoCellAnchor>
  <xdr:twoCellAnchor>
    <xdr:from>
      <xdr:col>7</xdr:col>
      <xdr:colOff>609600</xdr:colOff>
      <xdr:row>122</xdr:row>
      <xdr:rowOff>28575</xdr:rowOff>
    </xdr:from>
    <xdr:to>
      <xdr:col>9</xdr:col>
      <xdr:colOff>304800</xdr:colOff>
      <xdr:row>122</xdr:row>
      <xdr:rowOff>244575</xdr:rowOff>
    </xdr:to>
    <xdr:sp macro="" textlink="">
      <xdr:nvSpPr>
        <xdr:cNvPr id="3" name="テキスト ボックス 2">
          <a:extLst>
            <a:ext uri="{FF2B5EF4-FFF2-40B4-BE49-F238E27FC236}">
              <a16:creationId xmlns:a16="http://schemas.microsoft.com/office/drawing/2014/main" id="{00000000-0008-0000-3700-000003000000}"/>
            </a:ext>
          </a:extLst>
        </xdr:cNvPr>
        <xdr:cNvSpPr txBox="1"/>
      </xdr:nvSpPr>
      <xdr:spPr>
        <a:xfrm>
          <a:off x="1447800" y="21145500"/>
          <a:ext cx="361950" cy="139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販売価格</a:t>
          </a:r>
        </a:p>
      </xdr:txBody>
    </xdr:sp>
    <xdr:clientData/>
  </xdr:twoCellAnchor>
  <xdr:twoCellAnchor>
    <xdr:from>
      <xdr:col>4</xdr:col>
      <xdr:colOff>638175</xdr:colOff>
      <xdr:row>122</xdr:row>
      <xdr:rowOff>219075</xdr:rowOff>
    </xdr:from>
    <xdr:to>
      <xdr:col>6</xdr:col>
      <xdr:colOff>317025</xdr:colOff>
      <xdr:row>122</xdr:row>
      <xdr:rowOff>471075</xdr:rowOff>
    </xdr:to>
    <xdr:sp macro="" textlink="">
      <xdr:nvSpPr>
        <xdr:cNvPr id="4" name="テキスト ボックス 3">
          <a:extLst>
            <a:ext uri="{FF2B5EF4-FFF2-40B4-BE49-F238E27FC236}">
              <a16:creationId xmlns:a16="http://schemas.microsoft.com/office/drawing/2014/main" id="{00000000-0008-0000-3700-000004000000}"/>
            </a:ext>
          </a:extLst>
        </xdr:cNvPr>
        <xdr:cNvSpPr txBox="1"/>
      </xdr:nvSpPr>
      <xdr:spPr>
        <a:xfrm>
          <a:off x="904875" y="21288375"/>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a:t>
          </a:r>
          <a:r>
            <a:rPr kumimoji="1" lang="ja-JP" altLang="en-US" sz="1100" baseline="0">
              <a:solidFill>
                <a:srgbClr val="FF0000"/>
              </a:solidFill>
            </a:rPr>
            <a:t> </a:t>
          </a:r>
          <a:r>
            <a:rPr kumimoji="1" lang="ja-JP" altLang="en-US" sz="1100">
              <a:solidFill>
                <a:srgbClr val="FF0000"/>
              </a:solidFill>
            </a:rPr>
            <a:t>人日</a:t>
          </a:r>
        </a:p>
      </xdr:txBody>
    </xdr:sp>
    <xdr:clientData/>
  </xdr:twoCellAnchor>
  <xdr:twoCellAnchor>
    <xdr:from>
      <xdr:col>7</xdr:col>
      <xdr:colOff>228600</xdr:colOff>
      <xdr:row>122</xdr:row>
      <xdr:rowOff>219075</xdr:rowOff>
    </xdr:from>
    <xdr:to>
      <xdr:col>8</xdr:col>
      <xdr:colOff>698025</xdr:colOff>
      <xdr:row>122</xdr:row>
      <xdr:rowOff>471075</xdr:rowOff>
    </xdr:to>
    <xdr:sp macro="" textlink="">
      <xdr:nvSpPr>
        <xdr:cNvPr id="5" name="テキスト ボックス 4">
          <a:extLst>
            <a:ext uri="{FF2B5EF4-FFF2-40B4-BE49-F238E27FC236}">
              <a16:creationId xmlns:a16="http://schemas.microsoft.com/office/drawing/2014/main" id="{00000000-0008-0000-3700-000005000000}"/>
            </a:ext>
          </a:extLst>
        </xdr:cNvPr>
        <xdr:cNvSpPr txBox="1"/>
      </xdr:nvSpPr>
      <xdr:spPr>
        <a:xfrm>
          <a:off x="1447800" y="21288375"/>
          <a:ext cx="183675"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9</xdr:col>
      <xdr:colOff>685800</xdr:colOff>
      <xdr:row>122</xdr:row>
      <xdr:rowOff>219075</xdr:rowOff>
    </xdr:from>
    <xdr:to>
      <xdr:col>11</xdr:col>
      <xdr:colOff>364650</xdr:colOff>
      <xdr:row>122</xdr:row>
      <xdr:rowOff>471075</xdr:rowOff>
    </xdr:to>
    <xdr:sp macro="" textlink="">
      <xdr:nvSpPr>
        <xdr:cNvPr id="6" name="テキスト ボックス 5">
          <a:extLst>
            <a:ext uri="{FF2B5EF4-FFF2-40B4-BE49-F238E27FC236}">
              <a16:creationId xmlns:a16="http://schemas.microsoft.com/office/drawing/2014/main" id="{00000000-0008-0000-3700-000006000000}"/>
            </a:ext>
          </a:extLst>
        </xdr:cNvPr>
        <xdr:cNvSpPr txBox="1"/>
      </xdr:nvSpPr>
      <xdr:spPr>
        <a:xfrm>
          <a:off x="1809750" y="21288375"/>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6</xdr:col>
      <xdr:colOff>552450</xdr:colOff>
      <xdr:row>122</xdr:row>
      <xdr:rowOff>219074</xdr:rowOff>
    </xdr:from>
    <xdr:to>
      <xdr:col>7</xdr:col>
      <xdr:colOff>133350</xdr:colOff>
      <xdr:row>122</xdr:row>
      <xdr:rowOff>514350</xdr:rowOff>
    </xdr:to>
    <xdr:sp macro="" textlink="">
      <xdr:nvSpPr>
        <xdr:cNvPr id="7" name="テキスト ボックス 6">
          <a:extLst>
            <a:ext uri="{FF2B5EF4-FFF2-40B4-BE49-F238E27FC236}">
              <a16:creationId xmlns:a16="http://schemas.microsoft.com/office/drawing/2014/main" id="{00000000-0008-0000-3700-000007000000}"/>
            </a:ext>
          </a:extLst>
        </xdr:cNvPr>
        <xdr:cNvSpPr txBox="1"/>
      </xdr:nvSpPr>
      <xdr:spPr>
        <a:xfrm>
          <a:off x="1266825" y="21288374"/>
          <a:ext cx="13335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9</xdr:col>
      <xdr:colOff>142875</xdr:colOff>
      <xdr:row>122</xdr:row>
      <xdr:rowOff>219074</xdr:rowOff>
    </xdr:from>
    <xdr:to>
      <xdr:col>9</xdr:col>
      <xdr:colOff>514350</xdr:colOff>
      <xdr:row>122</xdr:row>
      <xdr:rowOff>514350</xdr:rowOff>
    </xdr:to>
    <xdr:sp macro="" textlink="">
      <xdr:nvSpPr>
        <xdr:cNvPr id="8" name="テキスト ボックス 7">
          <a:extLst>
            <a:ext uri="{FF2B5EF4-FFF2-40B4-BE49-F238E27FC236}">
              <a16:creationId xmlns:a16="http://schemas.microsoft.com/office/drawing/2014/main" id="{00000000-0008-0000-3700-000008000000}"/>
            </a:ext>
          </a:extLst>
        </xdr:cNvPr>
        <xdr:cNvSpPr txBox="1"/>
      </xdr:nvSpPr>
      <xdr:spPr>
        <a:xfrm>
          <a:off x="1771650" y="21288374"/>
          <a:ext cx="3810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5</xdr:col>
      <xdr:colOff>104775</xdr:colOff>
      <xdr:row>124</xdr:row>
      <xdr:rowOff>38100</xdr:rowOff>
    </xdr:from>
    <xdr:to>
      <xdr:col>6</xdr:col>
      <xdr:colOff>590550</xdr:colOff>
      <xdr:row>124</xdr:row>
      <xdr:rowOff>254100</xdr:rowOff>
    </xdr:to>
    <xdr:sp macro="" textlink="">
      <xdr:nvSpPr>
        <xdr:cNvPr id="9" name="テキスト ボックス 8">
          <a:extLst>
            <a:ext uri="{FF2B5EF4-FFF2-40B4-BE49-F238E27FC236}">
              <a16:creationId xmlns:a16="http://schemas.microsoft.com/office/drawing/2014/main" id="{00000000-0008-0000-3700-000009000000}"/>
            </a:ext>
          </a:extLst>
        </xdr:cNvPr>
        <xdr:cNvSpPr txBox="1"/>
      </xdr:nvSpPr>
      <xdr:spPr>
        <a:xfrm>
          <a:off x="1009650" y="21507450"/>
          <a:ext cx="257175"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総工事費</a:t>
          </a:r>
        </a:p>
      </xdr:txBody>
    </xdr:sp>
    <xdr:clientData/>
  </xdr:twoCellAnchor>
  <xdr:twoCellAnchor>
    <xdr:from>
      <xdr:col>7</xdr:col>
      <xdr:colOff>28575</xdr:colOff>
      <xdr:row>124</xdr:row>
      <xdr:rowOff>38099</xdr:rowOff>
    </xdr:from>
    <xdr:to>
      <xdr:col>7</xdr:col>
      <xdr:colOff>742950</xdr:colOff>
      <xdr:row>124</xdr:row>
      <xdr:rowOff>254099</xdr:rowOff>
    </xdr:to>
    <xdr:sp macro="" textlink="">
      <xdr:nvSpPr>
        <xdr:cNvPr id="10" name="テキスト ボックス 9">
          <a:extLst>
            <a:ext uri="{FF2B5EF4-FFF2-40B4-BE49-F238E27FC236}">
              <a16:creationId xmlns:a16="http://schemas.microsoft.com/office/drawing/2014/main" id="{00000000-0008-0000-3700-00000A000000}"/>
            </a:ext>
          </a:extLst>
        </xdr:cNvPr>
        <xdr:cNvSpPr txBox="1"/>
      </xdr:nvSpPr>
      <xdr:spPr>
        <a:xfrm>
          <a:off x="1295400" y="21507449"/>
          <a:ext cx="152400"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solidFill>
                <a:srgbClr val="FF0000"/>
              </a:solidFill>
            </a:rPr>
            <a:t>購入率</a:t>
          </a:r>
        </a:p>
      </xdr:txBody>
    </xdr:sp>
    <xdr:clientData/>
  </xdr:twoCellAnchor>
  <xdr:twoCellAnchor>
    <xdr:from>
      <xdr:col>4</xdr:col>
      <xdr:colOff>638175</xdr:colOff>
      <xdr:row>124</xdr:row>
      <xdr:rowOff>247650</xdr:rowOff>
    </xdr:from>
    <xdr:to>
      <xdr:col>6</xdr:col>
      <xdr:colOff>317025</xdr:colOff>
      <xdr:row>124</xdr:row>
      <xdr:rowOff>499650</xdr:rowOff>
    </xdr:to>
    <xdr:sp macro="" textlink="">
      <xdr:nvSpPr>
        <xdr:cNvPr id="11" name="テキスト ボックス 10">
          <a:extLst>
            <a:ext uri="{FF2B5EF4-FFF2-40B4-BE49-F238E27FC236}">
              <a16:creationId xmlns:a16="http://schemas.microsoft.com/office/drawing/2014/main" id="{00000000-0008-0000-3700-00000B000000}"/>
            </a:ext>
          </a:extLst>
        </xdr:cNvPr>
        <xdr:cNvSpPr txBox="1"/>
      </xdr:nvSpPr>
      <xdr:spPr>
        <a:xfrm>
          <a:off x="904875" y="21640800"/>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人日</a:t>
          </a:r>
        </a:p>
      </xdr:txBody>
    </xdr:sp>
    <xdr:clientData/>
  </xdr:twoCellAnchor>
  <xdr:twoCellAnchor>
    <xdr:from>
      <xdr:col>7</xdr:col>
      <xdr:colOff>0</xdr:colOff>
      <xdr:row>124</xdr:row>
      <xdr:rowOff>247650</xdr:rowOff>
    </xdr:from>
    <xdr:to>
      <xdr:col>7</xdr:col>
      <xdr:colOff>540000</xdr:colOff>
      <xdr:row>124</xdr:row>
      <xdr:rowOff>427650</xdr:rowOff>
    </xdr:to>
    <xdr:sp macro="" textlink="">
      <xdr:nvSpPr>
        <xdr:cNvPr id="12" name="テキスト ボックス 11">
          <a:extLst>
            <a:ext uri="{FF2B5EF4-FFF2-40B4-BE49-F238E27FC236}">
              <a16:creationId xmlns:a16="http://schemas.microsoft.com/office/drawing/2014/main" id="{00000000-0008-0000-3700-00000C000000}"/>
            </a:ext>
          </a:extLst>
        </xdr:cNvPr>
        <xdr:cNvSpPr txBox="1"/>
      </xdr:nvSpPr>
      <xdr:spPr>
        <a:xfrm>
          <a:off x="1266825" y="21640800"/>
          <a:ext cx="178050" cy="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a:t>
          </a:r>
        </a:p>
      </xdr:txBody>
    </xdr:sp>
    <xdr:clientData/>
  </xdr:twoCellAnchor>
  <xdr:twoCellAnchor>
    <xdr:from>
      <xdr:col>9</xdr:col>
      <xdr:colOff>685800</xdr:colOff>
      <xdr:row>124</xdr:row>
      <xdr:rowOff>247650</xdr:rowOff>
    </xdr:from>
    <xdr:to>
      <xdr:col>11</xdr:col>
      <xdr:colOff>364650</xdr:colOff>
      <xdr:row>124</xdr:row>
      <xdr:rowOff>499650</xdr:rowOff>
    </xdr:to>
    <xdr:sp macro="" textlink="">
      <xdr:nvSpPr>
        <xdr:cNvPr id="13" name="テキスト ボックス 12">
          <a:extLst>
            <a:ext uri="{FF2B5EF4-FFF2-40B4-BE49-F238E27FC236}">
              <a16:creationId xmlns:a16="http://schemas.microsoft.com/office/drawing/2014/main" id="{00000000-0008-0000-3700-00000D000000}"/>
            </a:ext>
          </a:extLst>
        </xdr:cNvPr>
        <xdr:cNvSpPr txBox="1"/>
      </xdr:nvSpPr>
      <xdr:spPr>
        <a:xfrm>
          <a:off x="1809750" y="21640800"/>
          <a:ext cx="364650" cy="435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　　　　　　　　　円</a:t>
          </a:r>
        </a:p>
      </xdr:txBody>
    </xdr:sp>
    <xdr:clientData/>
  </xdr:twoCellAnchor>
  <xdr:twoCellAnchor>
    <xdr:from>
      <xdr:col>6</xdr:col>
      <xdr:colOff>428625</xdr:colOff>
      <xdr:row>124</xdr:row>
      <xdr:rowOff>247649</xdr:rowOff>
    </xdr:from>
    <xdr:to>
      <xdr:col>7</xdr:col>
      <xdr:colOff>9525</xdr:colOff>
      <xdr:row>124</xdr:row>
      <xdr:rowOff>542925</xdr:rowOff>
    </xdr:to>
    <xdr:sp macro="" textlink="">
      <xdr:nvSpPr>
        <xdr:cNvPr id="14" name="テキスト ボックス 13">
          <a:extLst>
            <a:ext uri="{FF2B5EF4-FFF2-40B4-BE49-F238E27FC236}">
              <a16:creationId xmlns:a16="http://schemas.microsoft.com/office/drawing/2014/main" id="{00000000-0008-0000-3700-00000E000000}"/>
            </a:ext>
          </a:extLst>
        </xdr:cNvPr>
        <xdr:cNvSpPr txBox="1"/>
      </xdr:nvSpPr>
      <xdr:spPr>
        <a:xfrm>
          <a:off x="1266825" y="21640799"/>
          <a:ext cx="9525"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9</xdr:col>
      <xdr:colOff>142875</xdr:colOff>
      <xdr:row>124</xdr:row>
      <xdr:rowOff>247649</xdr:rowOff>
    </xdr:from>
    <xdr:to>
      <xdr:col>9</xdr:col>
      <xdr:colOff>514350</xdr:colOff>
      <xdr:row>124</xdr:row>
      <xdr:rowOff>542925</xdr:rowOff>
    </xdr:to>
    <xdr:sp macro="" textlink="">
      <xdr:nvSpPr>
        <xdr:cNvPr id="15" name="テキスト ボックス 14">
          <a:extLst>
            <a:ext uri="{FF2B5EF4-FFF2-40B4-BE49-F238E27FC236}">
              <a16:creationId xmlns:a16="http://schemas.microsoft.com/office/drawing/2014/main" id="{00000000-0008-0000-3700-00000F000000}"/>
            </a:ext>
          </a:extLst>
        </xdr:cNvPr>
        <xdr:cNvSpPr txBox="1"/>
      </xdr:nvSpPr>
      <xdr:spPr>
        <a:xfrm>
          <a:off x="1771650" y="21640799"/>
          <a:ext cx="38100"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solidFill>
                <a:srgbClr val="FF0000"/>
              </a:solidFill>
            </a:rPr>
            <a:t>＝</a:t>
          </a:r>
        </a:p>
      </xdr:txBody>
    </xdr:sp>
    <xdr:clientData/>
  </xdr:twoCellAnchor>
  <xdr:twoCellAnchor>
    <xdr:from>
      <xdr:col>8</xdr:col>
      <xdr:colOff>171450</xdr:colOff>
      <xdr:row>124</xdr:row>
      <xdr:rowOff>38099</xdr:rowOff>
    </xdr:from>
    <xdr:to>
      <xdr:col>9</xdr:col>
      <xdr:colOff>95250</xdr:colOff>
      <xdr:row>124</xdr:row>
      <xdr:rowOff>254099</xdr:rowOff>
    </xdr:to>
    <xdr:sp macro="" textlink="">
      <xdr:nvSpPr>
        <xdr:cNvPr id="16" name="テキスト ボックス 15">
          <a:extLst>
            <a:ext uri="{FF2B5EF4-FFF2-40B4-BE49-F238E27FC236}">
              <a16:creationId xmlns:a16="http://schemas.microsoft.com/office/drawing/2014/main" id="{00000000-0008-0000-3700-000010000000}"/>
            </a:ext>
          </a:extLst>
        </xdr:cNvPr>
        <xdr:cNvSpPr txBox="1"/>
      </xdr:nvSpPr>
      <xdr:spPr>
        <a:xfrm>
          <a:off x="1619250" y="21507449"/>
          <a:ext cx="104775" cy="130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800">
              <a:solidFill>
                <a:srgbClr val="FF0000"/>
              </a:solidFill>
            </a:rPr>
            <a:t>※</a:t>
          </a:r>
          <a:r>
            <a:rPr kumimoji="1" lang="ja-JP" altLang="en-US" sz="800">
              <a:solidFill>
                <a:srgbClr val="FF0000"/>
              </a:solidFill>
            </a:rPr>
            <a:t>加入率</a:t>
          </a:r>
        </a:p>
      </xdr:txBody>
    </xdr:sp>
    <xdr:clientData/>
  </xdr:twoCellAnchor>
  <xdr:twoCellAnchor>
    <xdr:from>
      <xdr:col>8</xdr:col>
      <xdr:colOff>190500</xdr:colOff>
      <xdr:row>124</xdr:row>
      <xdr:rowOff>247650</xdr:rowOff>
    </xdr:from>
    <xdr:to>
      <xdr:col>8</xdr:col>
      <xdr:colOff>730500</xdr:colOff>
      <xdr:row>124</xdr:row>
      <xdr:rowOff>427650</xdr:rowOff>
    </xdr:to>
    <xdr:sp macro="" textlink="">
      <xdr:nvSpPr>
        <xdr:cNvPr id="17" name="テキスト ボックス 16">
          <a:extLst>
            <a:ext uri="{FF2B5EF4-FFF2-40B4-BE49-F238E27FC236}">
              <a16:creationId xmlns:a16="http://schemas.microsoft.com/office/drawing/2014/main" id="{00000000-0008-0000-3700-000011000000}"/>
            </a:ext>
          </a:extLst>
        </xdr:cNvPr>
        <xdr:cNvSpPr txBox="1"/>
      </xdr:nvSpPr>
      <xdr:spPr>
        <a:xfrm>
          <a:off x="1628775" y="21640800"/>
          <a:ext cx="0" cy="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a:solidFill>
                <a:srgbClr val="FF0000"/>
              </a:solidFill>
            </a:rPr>
            <a:t>　 </a:t>
          </a:r>
          <a:r>
            <a:rPr kumimoji="1" lang="ja-JP" altLang="en-US" sz="800">
              <a:solidFill>
                <a:srgbClr val="FF0000"/>
              </a:solidFill>
            </a:rPr>
            <a:t>　％</a:t>
          </a:r>
          <a:r>
            <a:rPr kumimoji="1" lang="ja-JP" altLang="en-US" sz="1100">
              <a:solidFill>
                <a:srgbClr val="FF0000"/>
              </a:solidFill>
            </a:rPr>
            <a:t>　　　　　　</a:t>
          </a:r>
        </a:p>
      </xdr:txBody>
    </xdr:sp>
    <xdr:clientData/>
  </xdr:twoCellAnchor>
  <xdr:twoCellAnchor>
    <xdr:from>
      <xdr:col>7</xdr:col>
      <xdr:colOff>628650</xdr:colOff>
      <xdr:row>124</xdr:row>
      <xdr:rowOff>247649</xdr:rowOff>
    </xdr:from>
    <xdr:to>
      <xdr:col>8</xdr:col>
      <xdr:colOff>209550</xdr:colOff>
      <xdr:row>124</xdr:row>
      <xdr:rowOff>542925</xdr:rowOff>
    </xdr:to>
    <xdr:sp macro="" textlink="">
      <xdr:nvSpPr>
        <xdr:cNvPr id="18" name="テキスト ボックス 17">
          <a:extLst>
            <a:ext uri="{FF2B5EF4-FFF2-40B4-BE49-F238E27FC236}">
              <a16:creationId xmlns:a16="http://schemas.microsoft.com/office/drawing/2014/main" id="{00000000-0008-0000-3700-000012000000}"/>
            </a:ext>
          </a:extLst>
        </xdr:cNvPr>
        <xdr:cNvSpPr txBox="1"/>
      </xdr:nvSpPr>
      <xdr:spPr>
        <a:xfrm>
          <a:off x="1447800" y="21640799"/>
          <a:ext cx="180975"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a:solidFill>
                <a:srgbClr val="FF0000"/>
              </a:solidFill>
            </a:rPr>
            <a:t>×</a:t>
          </a:r>
          <a:endParaRPr kumimoji="1" lang="ja-JP" altLang="en-US" sz="1000">
            <a:solidFill>
              <a:srgbClr val="FF0000"/>
            </a:solidFill>
          </a:endParaRPr>
        </a:p>
      </xdr:txBody>
    </xdr:sp>
    <xdr:clientData/>
  </xdr:twoCellAnchor>
  <xdr:twoCellAnchor>
    <xdr:from>
      <xdr:col>6</xdr:col>
      <xdr:colOff>771525</xdr:colOff>
      <xdr:row>124</xdr:row>
      <xdr:rowOff>466725</xdr:rowOff>
    </xdr:from>
    <xdr:to>
      <xdr:col>7</xdr:col>
      <xdr:colOff>556950</xdr:colOff>
      <xdr:row>124</xdr:row>
      <xdr:rowOff>466725</xdr:rowOff>
    </xdr:to>
    <xdr:cxnSp macro="">
      <xdr:nvCxnSpPr>
        <xdr:cNvPr id="19" name="直線コネクタ 18">
          <a:extLst>
            <a:ext uri="{FF2B5EF4-FFF2-40B4-BE49-F238E27FC236}">
              <a16:creationId xmlns:a16="http://schemas.microsoft.com/office/drawing/2014/main" id="{00000000-0008-0000-3700-000013000000}"/>
            </a:ext>
          </a:extLst>
        </xdr:cNvPr>
        <xdr:cNvCxnSpPr/>
      </xdr:nvCxnSpPr>
      <xdr:spPr>
        <a:xfrm>
          <a:off x="1266825" y="21640800"/>
          <a:ext cx="18547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124</xdr:row>
      <xdr:rowOff>419100</xdr:rowOff>
    </xdr:from>
    <xdr:to>
      <xdr:col>7</xdr:col>
      <xdr:colOff>571500</xdr:colOff>
      <xdr:row>124</xdr:row>
      <xdr:rowOff>676275</xdr:rowOff>
    </xdr:to>
    <xdr:sp macro="" textlink="">
      <xdr:nvSpPr>
        <xdr:cNvPr id="20" name="テキスト ボックス 19">
          <a:extLst>
            <a:ext uri="{FF2B5EF4-FFF2-40B4-BE49-F238E27FC236}">
              <a16:creationId xmlns:a16="http://schemas.microsoft.com/office/drawing/2014/main" id="{00000000-0008-0000-3700-000014000000}"/>
            </a:ext>
          </a:extLst>
        </xdr:cNvPr>
        <xdr:cNvSpPr txBox="1"/>
      </xdr:nvSpPr>
      <xdr:spPr>
        <a:xfrm>
          <a:off x="1266825" y="21640800"/>
          <a:ext cx="1809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1,000</a:t>
          </a:r>
          <a:endParaRPr kumimoji="1" lang="ja-JP" altLang="en-US" sz="1100">
            <a:solidFill>
              <a:srgbClr val="FF0000"/>
            </a:solidFill>
          </a:endParaRPr>
        </a:p>
      </xdr:txBody>
    </xdr:sp>
    <xdr:clientData/>
  </xdr:twoCellAnchor>
  <xdr:twoCellAnchor>
    <xdr:from>
      <xdr:col>8</xdr:col>
      <xdr:colOff>209550</xdr:colOff>
      <xdr:row>124</xdr:row>
      <xdr:rowOff>466725</xdr:rowOff>
    </xdr:from>
    <xdr:to>
      <xdr:col>8</xdr:col>
      <xdr:colOff>785550</xdr:colOff>
      <xdr:row>124</xdr:row>
      <xdr:rowOff>466725</xdr:rowOff>
    </xdr:to>
    <xdr:cxnSp macro="">
      <xdr:nvCxnSpPr>
        <xdr:cNvPr id="21" name="直線コネクタ 20">
          <a:extLst>
            <a:ext uri="{FF2B5EF4-FFF2-40B4-BE49-F238E27FC236}">
              <a16:creationId xmlns:a16="http://schemas.microsoft.com/office/drawing/2014/main" id="{00000000-0008-0000-3700-000015000000}"/>
            </a:ext>
          </a:extLst>
        </xdr:cNvPr>
        <xdr:cNvCxnSpPr/>
      </xdr:nvCxnSpPr>
      <xdr:spPr>
        <a:xfrm>
          <a:off x="1628775" y="21640800"/>
          <a:ext cx="450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228600</xdr:colOff>
      <xdr:row>124</xdr:row>
      <xdr:rowOff>419100</xdr:rowOff>
    </xdr:from>
    <xdr:to>
      <xdr:col>9</xdr:col>
      <xdr:colOff>219075</xdr:colOff>
      <xdr:row>124</xdr:row>
      <xdr:rowOff>676275</xdr:rowOff>
    </xdr:to>
    <xdr:sp macro="" textlink="">
      <xdr:nvSpPr>
        <xdr:cNvPr id="22" name="テキスト ボックス 21">
          <a:extLst>
            <a:ext uri="{FF2B5EF4-FFF2-40B4-BE49-F238E27FC236}">
              <a16:creationId xmlns:a16="http://schemas.microsoft.com/office/drawing/2014/main" id="{00000000-0008-0000-3700-000016000000}"/>
            </a:ext>
          </a:extLst>
        </xdr:cNvPr>
        <xdr:cNvSpPr txBox="1"/>
      </xdr:nvSpPr>
      <xdr:spPr>
        <a:xfrm>
          <a:off x="1628775" y="21640800"/>
          <a:ext cx="180975"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solidFill>
                <a:srgbClr val="FF0000"/>
              </a:solidFill>
            </a:rPr>
            <a:t>70</a:t>
          </a:r>
          <a:r>
            <a:rPr kumimoji="1" lang="ja-JP" altLang="en-US" sz="1100">
              <a:solidFill>
                <a:srgbClr val="FF0000"/>
              </a:solidFill>
            </a:rPr>
            <a:t>　％</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485775</xdr:colOff>
      <xdr:row>46</xdr:row>
      <xdr:rowOff>47625</xdr:rowOff>
    </xdr:to>
    <xdr:pic>
      <xdr:nvPicPr>
        <xdr:cNvPr id="145610"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86975" cy="695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280146</xdr:colOff>
      <xdr:row>21</xdr:row>
      <xdr:rowOff>100853</xdr:rowOff>
    </xdr:from>
    <xdr:to>
      <xdr:col>11</xdr:col>
      <xdr:colOff>257735</xdr:colOff>
      <xdr:row>28</xdr:row>
      <xdr:rowOff>123265</xdr:rowOff>
    </xdr:to>
    <xdr:sp macro="" textlink="">
      <xdr:nvSpPr>
        <xdr:cNvPr id="2" name="テキスト ボックス 1"/>
        <xdr:cNvSpPr txBox="1"/>
      </xdr:nvSpPr>
      <xdr:spPr>
        <a:xfrm>
          <a:off x="1647264" y="3518647"/>
          <a:ext cx="6129618" cy="986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t>本様式は、</a:t>
          </a:r>
          <a:r>
            <a:rPr kumimoji="1" lang="ja-JP" altLang="en-US" sz="1200" b="1"/>
            <a:t>建設副産物情報交換システム</a:t>
          </a:r>
          <a:r>
            <a:rPr kumimoji="1" lang="en-US" altLang="ja-JP" sz="1200" b="1"/>
            <a:t>【COBRIS】</a:t>
          </a:r>
          <a:r>
            <a:rPr kumimoji="1" lang="ja-JP" altLang="en-US" sz="1200"/>
            <a:t>を利用して作成する様式です。</a:t>
          </a:r>
        </a:p>
        <a:p>
          <a:r>
            <a:rPr kumimoji="1" lang="en-US" altLang="ja-JP" sz="1200"/>
            <a:t>http://www.recycle.jacic.or.jp/index.html</a:t>
          </a:r>
        </a:p>
        <a:p>
          <a:r>
            <a:rPr kumimoji="1" lang="en-US" altLang="ja-JP" sz="1200"/>
            <a:t>※</a:t>
          </a:r>
          <a:r>
            <a:rPr kumimoji="1" lang="ja-JP" altLang="en-US" sz="1200"/>
            <a:t>以前使用されていた</a:t>
          </a:r>
          <a:r>
            <a:rPr kumimoji="1" lang="en-US" altLang="ja-JP" sz="1200"/>
            <a:t>CREDAS</a:t>
          </a:r>
          <a:r>
            <a:rPr kumimoji="1" lang="ja-JP" altLang="en-US" sz="1200"/>
            <a:t>システムは情報セキュリティの問題で、</a:t>
          </a:r>
          <a:r>
            <a:rPr kumimoji="1" lang="en-US" altLang="ja-JP" sz="1200"/>
            <a:t>H29</a:t>
          </a:r>
          <a:r>
            <a:rPr kumimoji="1" lang="ja-JP" altLang="en-US" sz="1200"/>
            <a:t>年度に廃止されましたので、使用しないでください。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485775</xdr:colOff>
      <xdr:row>57</xdr:row>
      <xdr:rowOff>95250</xdr:rowOff>
    </xdr:to>
    <xdr:pic>
      <xdr:nvPicPr>
        <xdr:cNvPr id="147451"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86975" cy="7077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sp macro="" textlink="">
      <xdr:nvSpPr>
        <xdr:cNvPr id="147452" name="Line 4"/>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7453" name="Line 79"/>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7454" name="Line 80"/>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sp macro="" textlink="">
      <xdr:nvSpPr>
        <xdr:cNvPr id="147455" name="Line 81"/>
        <xdr:cNvSpPr>
          <a:spLocks noChangeShapeType="1"/>
        </xdr:cNvSpPr>
      </xdr:nvSpPr>
      <xdr:spPr bwMode="auto">
        <a:xfrm flipV="1">
          <a:off x="0" y="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593911</xdr:colOff>
      <xdr:row>25</xdr:row>
      <xdr:rowOff>89647</xdr:rowOff>
    </xdr:from>
    <xdr:to>
      <xdr:col>11</xdr:col>
      <xdr:colOff>571500</xdr:colOff>
      <xdr:row>34</xdr:row>
      <xdr:rowOff>11206</xdr:rowOff>
    </xdr:to>
    <xdr:sp macro="" textlink="">
      <xdr:nvSpPr>
        <xdr:cNvPr id="29" name="テキスト ボックス 28"/>
        <xdr:cNvSpPr txBox="1"/>
      </xdr:nvSpPr>
      <xdr:spPr>
        <a:xfrm>
          <a:off x="1961029" y="3048000"/>
          <a:ext cx="6129618" cy="9861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200"/>
            <a:t>本様式は、</a:t>
          </a:r>
          <a:r>
            <a:rPr kumimoji="1" lang="ja-JP" altLang="en-US" sz="1200" b="1"/>
            <a:t>建設副産物情報交換システム</a:t>
          </a:r>
          <a:r>
            <a:rPr kumimoji="1" lang="en-US" altLang="ja-JP" sz="1200" b="1"/>
            <a:t>【COBRIS】</a:t>
          </a:r>
          <a:r>
            <a:rPr kumimoji="1" lang="ja-JP" altLang="en-US" sz="1200"/>
            <a:t>を利用して作成する様式です。</a:t>
          </a:r>
        </a:p>
        <a:p>
          <a:r>
            <a:rPr kumimoji="1" lang="en-US" altLang="ja-JP" sz="1200"/>
            <a:t>http://www.recycle.jacic.or.jp/index.html</a:t>
          </a:r>
        </a:p>
        <a:p>
          <a:r>
            <a:rPr kumimoji="1" lang="en-US" altLang="ja-JP" sz="1200"/>
            <a:t>※</a:t>
          </a:r>
          <a:r>
            <a:rPr kumimoji="1" lang="ja-JP" altLang="en-US" sz="1200"/>
            <a:t>以前使用されていた</a:t>
          </a:r>
          <a:r>
            <a:rPr kumimoji="1" lang="en-US" altLang="ja-JP" sz="1200"/>
            <a:t>CREDAS</a:t>
          </a:r>
          <a:r>
            <a:rPr kumimoji="1" lang="ja-JP" altLang="en-US" sz="1200"/>
            <a:t>システムは情報セキュリティの問題で、</a:t>
          </a:r>
          <a:r>
            <a:rPr kumimoji="1" lang="en-US" altLang="ja-JP" sz="1200"/>
            <a:t>H29</a:t>
          </a:r>
          <a:r>
            <a:rPr kumimoji="1" lang="ja-JP" altLang="en-US" sz="1200"/>
            <a:t>年度に廃止されましたので、使用しないでください。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KUDO-64\&#26032;&#12375;&#12356;&#12501;&#12457;&#12523;\My%20Documents\&#30495;&#22025;&#27604;.H9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er\&#20849;&#26377;_HD\BTM3\&#35531;&#27714;&#26360;&#12513;&#12540;&#12459;&#1254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ystem\share\&#25216;&#34899;&#31649;&#29702;&#35506;&#12539;&#26045;&#35373;&#24314;&#31689;&#35506;&#20849;&#26377;\&#22243;&#22320;&#28779;&#28797;&#35686;&#22577;&#27231;\&#28779;&#28797;&#25104;&#32318;&#34920;\&#26032;&#26087;&#23550;&#29031;&#34920;&#652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KUDO-64\&#26032;&#12375;&#12356;&#12501;&#12457;&#12523;\&#27096;&#24335;\&#25968;&#37327;&#35336;&#3163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mv-deskpower1\d\06&#12288;&#26441;&#26449;&#20027;&#20219;\&#20889;&#30495;&#36028;&#2018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KUDO-64\&#26032;&#12375;&#12356;&#12501;&#12457;&#12523;\&#27096;&#24335;&#38598;\&#20869;&#35379;&#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KUDO-64\&#26032;&#12375;&#12356;&#12501;&#12457;&#12523;\&#27096;&#24335;\&#22793;&#26356;&#20869;&#35379;&#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KUDO-64\&#26032;&#12375;&#12356;&#12501;&#12457;&#12523;\My%20Documents\&#35469;&#21487;&#35373;&#35336;.H10\&#35469;&#21487;&#24037;&#20107;.H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asen-gis\G\&#35199;&#37324;&#20849;&#26377;\@(&#31062;&#32013;)\&#31062;&#32013;&#28207;&#65420;&#65438;&#65435;&#65391;&#65400;&#35069;&#20316;\H13.&#31062;&#32013;&#28207;&#38450;&#27874;&#22564;&#65288;&#35199;&#65289;&#65420;&#65438;&#65435;&#65391;&#65400;&#35069;&#20316;&#24037;&#20107;&#65288;02&#24037;&#21306;&#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OKUDO-64\&#26032;&#12375;&#12356;&#12501;&#12457;&#12523;\My%20Documents\&#24037;&#20107;&#35373;&#35336;.H09\&#22793;&#26356;&#20869;&#35379;.H9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KUDO-64\&#26032;&#12375;&#12356;&#12501;&#12457;&#12523;\&#25991;&#26360;\&#12527;&#12540;&#12503;&#1252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501;&#12525;&#12531;&#12488;&#12506;&#12540;&#12472;&#36039;&#26009;/&#38450;&#28797;&#38306;&#36899;/&#38450;&#28797;&#25163;&#24115;/&#9312;&#38450;&#28797;&#25163;&#24115;%20%20H21.4.1&#12487;&#12540;&#12479;/&#12501;&#12525;&#12531;&#12488;&#12506;&#12540;&#12472;&#36039;&#26009;/&#38450;&#28797;&#38306;&#36899;/&#38450;&#28797;&#25163;&#24115;&#12304;H20.%207.%201&#12305;/2008&#24180;10&#26376;&#65374;2009&#24180;3&#26376;&#38450;&#28797;&#26989;&#21209;&#20986;&#21205;&#34920;&#65288;&#65297;&#65296;&#65295;&#65297;&#65374;&#65289;H20.1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908;&#26619;&#29677;&#20837;&#21147;&#65404;-&#65412;/&#24179;&#25104;&#65298;&#65298;&#24180;&#24230;&#65374;&#12288;&#26908;&#26619;&#35201;&#38936;&#25913;&#23450;&#36039;&#26009;/R2%20&#24037;&#20107;&#26908;&#26619;&#35201;&#38936;&#12539;&#36939;&#29992;&#26041;&#37341;&#25913;&#23450;/210114&#65288;&#27096;&#24335;&#65289;&#26908;&#26619;&#35201;&#38936;&#65291;&#25104;&#32318;&#35413;&#23450;(&#22303;&#2640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理シート"/>
      <sheetName val="当初対称表"/>
      <sheetName val="当初内訳"/>
      <sheetName val="諸経費.T"/>
      <sheetName val="代価シート"/>
      <sheetName val="代価表１"/>
      <sheetName val="代価表２"/>
      <sheetName val="代価表３"/>
      <sheetName val="代価表４"/>
      <sheetName val="代価表５"/>
      <sheetName val="代価表６"/>
      <sheetName val="代価表７"/>
      <sheetName val="単価シート"/>
      <sheetName val="単価表１ "/>
      <sheetName val="単価表２"/>
      <sheetName val="単価表３"/>
      <sheetName val="単価表４"/>
      <sheetName val="単価表５"/>
      <sheetName val="単価表６"/>
      <sheetName val="単価表７"/>
      <sheetName val="単価表８"/>
      <sheetName val="単価表９"/>
      <sheetName val="単価表10"/>
      <sheetName val="単価表11"/>
      <sheetName val="単価表12"/>
      <sheetName val="単価表13"/>
      <sheetName val="単価表14"/>
      <sheetName val="単価表15"/>
      <sheetName val="単価表16"/>
      <sheetName val="単価表17"/>
      <sheetName val="単価表18"/>
      <sheetName val="Sheet9"/>
    </sheetNames>
    <sheetDataSet>
      <sheetData sheetId="0"/>
      <sheetData sheetId="1"/>
      <sheetData sheetId="2"/>
      <sheetData sheetId="3">
        <row r="6">
          <cell r="M6">
            <v>13982000</v>
          </cell>
        </row>
        <row r="15">
          <cell r="M15">
            <v>14978000</v>
          </cell>
        </row>
      </sheetData>
      <sheetData sheetId="4">
        <row r="3">
          <cell r="AK3">
            <v>996009</v>
          </cell>
        </row>
        <row r="4">
          <cell r="AK4">
            <v>0</v>
          </cell>
        </row>
        <row r="5">
          <cell r="AK5">
            <v>0</v>
          </cell>
        </row>
        <row r="6">
          <cell r="AK6">
            <v>0</v>
          </cell>
        </row>
        <row r="7">
          <cell r="AK7">
            <v>0</v>
          </cell>
        </row>
        <row r="8">
          <cell r="AK8">
            <v>0</v>
          </cell>
        </row>
        <row r="9">
          <cell r="AK9">
            <v>0</v>
          </cell>
        </row>
        <row r="10">
          <cell r="O10">
            <v>0</v>
          </cell>
        </row>
      </sheetData>
      <sheetData sheetId="5"/>
      <sheetData sheetId="6"/>
      <sheetData sheetId="7"/>
      <sheetData sheetId="8"/>
      <sheetData sheetId="9"/>
      <sheetData sheetId="10"/>
      <sheetData sheetId="11"/>
      <sheetData sheetId="12">
        <row r="2">
          <cell r="J2">
            <v>16610</v>
          </cell>
        </row>
        <row r="181">
          <cell r="J181">
            <v>0</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メイン"/>
      <sheetName val="請求書"/>
      <sheetName val="設定"/>
      <sheetName val="org"/>
    </sheetNames>
    <sheetDataSet>
      <sheetData sheetId="0" refreshError="1"/>
      <sheetData sheetId="1" refreshError="1"/>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特記仕様"/>
      <sheetName val="請負者①"/>
      <sheetName val="請負者②"/>
      <sheetName val="注意事項"/>
      <sheetName val="初期情報入力"/>
      <sheetName val="主任監督員　工種別採点表"/>
      <sheetName val="成績採点表"/>
      <sheetName val="細目別採点表"/>
      <sheetName val="工事成績評定表"/>
      <sheetName val="別紙ー１①"/>
      <sheetName val="別紙ー１②"/>
      <sheetName val="別紙ー１③"/>
      <sheetName val="別紙ー１④"/>
      <sheetName val="別紙ー１⑤"/>
      <sheetName val="別紙ー１⑥"/>
      <sheetName val="別紙ー１⑦"/>
      <sheetName val="別紙ー１⑧"/>
      <sheetName val="別紙ー１⑨"/>
      <sheetName val="別紙ー２①"/>
      <sheetName val="別紙ー２②"/>
      <sheetName val="別紙ー２③"/>
      <sheetName val="別紙ー3①"/>
      <sheetName val="別紙ー３②"/>
      <sheetName val="別紙ー３③"/>
      <sheetName val="別紙ー３④"/>
      <sheetName val="別紙ー３⑤"/>
      <sheetName val="別紙ー３⑥  "/>
      <sheetName val="別紙ー３⑦"/>
      <sheetName val="別紙ー３⑧"/>
      <sheetName val="別紙ー3①１回目中間"/>
      <sheetName val="別紙ー３②１回目中間"/>
      <sheetName val="別紙ー３③１回目中間"/>
      <sheetName val="別紙ー３④１回目中間"/>
      <sheetName val="別紙ー３⑤１回目中間"/>
      <sheetName val="別紙ー３⑥１回目中間"/>
      <sheetName val="別紙ー３⑦１回目中間"/>
      <sheetName val="別紙ー３⑧１回目中間"/>
      <sheetName val="別紙ー3①２回目中間"/>
      <sheetName val="別紙ー３②２回目中間"/>
      <sheetName val="別紙ー３③２回目中間"/>
      <sheetName val="別紙ー３④２回目中間"/>
      <sheetName val="別紙ー３⑤２回目中間"/>
      <sheetName val="別紙ー３⑥２回目中間"/>
      <sheetName val="別紙ー３⑦２回目中間"/>
      <sheetName val="別紙ー３⑧２回目中間"/>
      <sheetName val="別紙ー４"/>
      <sheetName val="Sheet4"/>
      <sheetName val="新旧対照表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数量計算"/>
    </sheetNames>
    <definedNames>
      <definedName name="数量印刷"/>
    </defined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縦型表紙 (0)"/>
      <sheetName val="使い方"/>
      <sheetName val="縦型表紙 (1)"/>
      <sheetName val="縦3枚両面形式 (0)"/>
      <sheetName val="横2枚形式 (0)"/>
      <sheetName val="縦3枚形式 (0)"/>
    </sheetNames>
    <sheetDataSet>
      <sheetData sheetId="0"/>
      <sheetData sheetId="1">
        <row r="1">
          <cell r="M1" t="str">
            <v>表紙タイトルリスト</v>
          </cell>
        </row>
        <row r="2">
          <cell r="M2" t="str">
            <v>工事写真帳</v>
          </cell>
        </row>
        <row r="3">
          <cell r="M3" t="str">
            <v>現況写真帳</v>
          </cell>
        </row>
        <row r="4">
          <cell r="M4" t="str">
            <v>段階確認写真帳</v>
          </cell>
        </row>
        <row r="5">
          <cell r="M5" t="str">
            <v>社内検査写真帳</v>
          </cell>
        </row>
      </sheetData>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印刷"/>
      <sheetName val="管理ｼｰﾄ"/>
      <sheetName val="内訳表"/>
      <sheetName val="諸経費"/>
    </sheetNames>
    <sheetDataSet>
      <sheetData sheetId="0" refreshError="1"/>
      <sheetData sheetId="1" refreshError="1"/>
      <sheetData sheetId="2" refreshError="1"/>
      <sheetData sheetId="3">
        <row r="14">
          <cell r="M14">
            <v>0</v>
          </cell>
        </row>
        <row r="17">
          <cell r="F17">
            <v>0</v>
          </cell>
        </row>
        <row r="19">
          <cell r="M19">
            <v>0</v>
          </cell>
        </row>
        <row r="22">
          <cell r="F22">
            <v>0</v>
          </cell>
        </row>
        <row r="25">
          <cell r="M25">
            <v>0</v>
          </cell>
        </row>
        <row r="30">
          <cell r="F30">
            <v>0</v>
          </cell>
        </row>
        <row r="32">
          <cell r="F32">
            <v>0</v>
          </cell>
        </row>
        <row r="34">
          <cell r="F34">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管理ｼｰﾄ"/>
      <sheetName val="印刷"/>
      <sheetName val="内訳表"/>
      <sheetName val="諸経費"/>
    </sheetNames>
    <sheetDataSet>
      <sheetData sheetId="0" refreshError="1">
        <row r="14">
          <cell r="E14" t="e">
            <v>#DIV/0!</v>
          </cell>
        </row>
      </sheetData>
      <sheetData sheetId="1" refreshError="1"/>
      <sheetData sheetId="2" refreshError="1"/>
      <sheetData sheetId="3" refreshError="1">
        <row r="19">
          <cell r="M19">
            <v>0</v>
          </cell>
        </row>
        <row r="23">
          <cell r="F23">
            <v>0</v>
          </cell>
        </row>
        <row r="26">
          <cell r="M26">
            <v>0</v>
          </cell>
        </row>
        <row r="30">
          <cell r="F30">
            <v>0</v>
          </cell>
        </row>
        <row r="34">
          <cell r="M34" t="e">
            <v>#DIV/0!</v>
          </cell>
        </row>
        <row r="38">
          <cell r="K38" t="e">
            <v>#DIV/0!</v>
          </cell>
        </row>
        <row r="40">
          <cell r="K40" t="e">
            <v>#DIV/0!</v>
          </cell>
        </row>
        <row r="42">
          <cell r="K42" t="e">
            <v>#DIV/0!</v>
          </cell>
        </row>
        <row r="48">
          <cell r="M48" t="e">
            <v>#DIV/0!</v>
          </cell>
        </row>
        <row r="50">
          <cell r="K50" t="e">
            <v>#DIV/0!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当初内訳"/>
      <sheetName val="代価シート"/>
      <sheetName val="代価表１"/>
      <sheetName val="代価表２"/>
      <sheetName val="代価表３"/>
      <sheetName val="代価表４"/>
      <sheetName val="単価シート"/>
      <sheetName val="水路土工"/>
      <sheetName val="水路数量総括"/>
      <sheetName val="様式数図"/>
      <sheetName val="Sheet2"/>
    </sheetNames>
    <sheetDataSet>
      <sheetData sheetId="0" refreshError="1"/>
      <sheetData sheetId="1" refreshError="1"/>
      <sheetData sheetId="2" refreshError="1"/>
      <sheetData sheetId="3" refreshError="1"/>
      <sheetData sheetId="4" refreshError="1"/>
      <sheetData sheetId="5" refreshError="1"/>
      <sheetData sheetId="6">
        <row r="2">
          <cell r="J2">
            <v>16610</v>
          </cell>
        </row>
        <row r="3">
          <cell r="J3">
            <v>696</v>
          </cell>
        </row>
        <row r="4">
          <cell r="J4">
            <v>273</v>
          </cell>
        </row>
        <row r="5">
          <cell r="J5">
            <v>568</v>
          </cell>
        </row>
        <row r="6">
          <cell r="J6">
            <v>190</v>
          </cell>
        </row>
        <row r="7">
          <cell r="J7">
            <v>500</v>
          </cell>
        </row>
        <row r="8">
          <cell r="J8">
            <v>52</v>
          </cell>
        </row>
        <row r="9">
          <cell r="J9">
            <v>2154</v>
          </cell>
        </row>
        <row r="10">
          <cell r="J10">
            <v>1552</v>
          </cell>
        </row>
        <row r="11">
          <cell r="J11">
            <v>114</v>
          </cell>
        </row>
        <row r="12">
          <cell r="J12">
            <v>111</v>
          </cell>
        </row>
        <row r="13">
          <cell r="J13">
            <v>111</v>
          </cell>
        </row>
        <row r="14">
          <cell r="J14">
            <v>111</v>
          </cell>
        </row>
        <row r="15">
          <cell r="J15">
            <v>114</v>
          </cell>
        </row>
        <row r="16">
          <cell r="J16">
            <v>21750</v>
          </cell>
        </row>
        <row r="17">
          <cell r="J17">
            <v>16480</v>
          </cell>
        </row>
        <row r="18">
          <cell r="J18">
            <v>17390</v>
          </cell>
        </row>
        <row r="19">
          <cell r="J19">
            <v>18990</v>
          </cell>
        </row>
        <row r="20">
          <cell r="J20">
            <v>20590</v>
          </cell>
        </row>
        <row r="21">
          <cell r="J21">
            <v>17290</v>
          </cell>
        </row>
        <row r="22">
          <cell r="J22">
            <v>16480</v>
          </cell>
        </row>
        <row r="23">
          <cell r="J23">
            <v>19800</v>
          </cell>
        </row>
        <row r="24">
          <cell r="J24">
            <v>21410</v>
          </cell>
        </row>
        <row r="25">
          <cell r="J25">
            <v>891</v>
          </cell>
        </row>
        <row r="26">
          <cell r="J26">
            <v>479</v>
          </cell>
        </row>
        <row r="27">
          <cell r="J27">
            <v>4949</v>
          </cell>
        </row>
        <row r="28">
          <cell r="J28">
            <v>10640</v>
          </cell>
        </row>
        <row r="29">
          <cell r="J29">
            <v>9904</v>
          </cell>
        </row>
        <row r="30">
          <cell r="J30">
            <v>17440</v>
          </cell>
        </row>
        <row r="31">
          <cell r="J31">
            <v>16480</v>
          </cell>
        </row>
        <row r="32">
          <cell r="J32">
            <v>20590</v>
          </cell>
        </row>
        <row r="33">
          <cell r="J33">
            <v>18</v>
          </cell>
        </row>
        <row r="34">
          <cell r="J34">
            <v>16600</v>
          </cell>
        </row>
        <row r="35">
          <cell r="J35">
            <v>22</v>
          </cell>
        </row>
        <row r="36">
          <cell r="J36">
            <v>15440</v>
          </cell>
        </row>
        <row r="37">
          <cell r="J37">
            <v>24</v>
          </cell>
        </row>
        <row r="38">
          <cell r="J38">
            <v>8440</v>
          </cell>
        </row>
        <row r="39">
          <cell r="J39">
            <v>44</v>
          </cell>
        </row>
        <row r="40">
          <cell r="J40">
            <v>4410</v>
          </cell>
        </row>
        <row r="41">
          <cell r="J41">
            <v>85</v>
          </cell>
        </row>
        <row r="42">
          <cell r="J42">
            <v>6637</v>
          </cell>
        </row>
        <row r="43">
          <cell r="J43">
            <v>5565</v>
          </cell>
        </row>
        <row r="44">
          <cell r="J44">
            <v>5565</v>
          </cell>
        </row>
        <row r="45">
          <cell r="J45">
            <v>3587</v>
          </cell>
        </row>
        <row r="46">
          <cell r="J46">
            <v>3051</v>
          </cell>
        </row>
        <row r="47">
          <cell r="J47">
            <v>28880</v>
          </cell>
        </row>
        <row r="48">
          <cell r="J48">
            <v>17900</v>
          </cell>
        </row>
        <row r="49">
          <cell r="J49">
            <v>307793</v>
          </cell>
        </row>
        <row r="50">
          <cell r="J50">
            <v>108378</v>
          </cell>
        </row>
        <row r="51">
          <cell r="J51">
            <v>384660</v>
          </cell>
        </row>
        <row r="52">
          <cell r="J52">
            <v>120240</v>
          </cell>
        </row>
        <row r="53">
          <cell r="J53">
            <v>646444</v>
          </cell>
        </row>
        <row r="54">
          <cell r="J54">
            <v>108864</v>
          </cell>
        </row>
        <row r="55">
          <cell r="J55">
            <v>152064</v>
          </cell>
        </row>
        <row r="56">
          <cell r="J56">
            <v>158976</v>
          </cell>
        </row>
        <row r="57">
          <cell r="J57">
            <v>1395964</v>
          </cell>
        </row>
        <row r="58">
          <cell r="J58">
            <v>188878</v>
          </cell>
        </row>
        <row r="59">
          <cell r="J59">
            <v>78113</v>
          </cell>
        </row>
        <row r="60">
          <cell r="J60">
            <v>55366</v>
          </cell>
        </row>
        <row r="61">
          <cell r="J61">
            <v>181207</v>
          </cell>
        </row>
        <row r="62">
          <cell r="J62">
            <v>262792</v>
          </cell>
        </row>
        <row r="63">
          <cell r="J63">
            <v>72076</v>
          </cell>
        </row>
        <row r="64">
          <cell r="J64">
            <v>174067</v>
          </cell>
        </row>
        <row r="65">
          <cell r="J65">
            <v>370354</v>
          </cell>
        </row>
        <row r="66">
          <cell r="J66">
            <v>401902</v>
          </cell>
        </row>
        <row r="67">
          <cell r="J67">
            <v>85170</v>
          </cell>
        </row>
        <row r="68">
          <cell r="J68">
            <v>63504</v>
          </cell>
        </row>
        <row r="69">
          <cell r="J69">
            <v>183991</v>
          </cell>
        </row>
        <row r="70">
          <cell r="J70">
            <v>50862</v>
          </cell>
        </row>
        <row r="71">
          <cell r="J71">
            <v>3000</v>
          </cell>
        </row>
        <row r="72">
          <cell r="J72">
            <v>970</v>
          </cell>
        </row>
        <row r="73">
          <cell r="J73">
            <v>2095</v>
          </cell>
        </row>
        <row r="74">
          <cell r="J74">
            <v>2432</v>
          </cell>
        </row>
        <row r="75">
          <cell r="J75">
            <v>4997</v>
          </cell>
        </row>
        <row r="76">
          <cell r="J76">
            <v>4406</v>
          </cell>
        </row>
        <row r="77">
          <cell r="J77">
            <v>5022</v>
          </cell>
        </row>
        <row r="78">
          <cell r="J78">
            <v>4142</v>
          </cell>
        </row>
        <row r="79">
          <cell r="J79">
            <v>9679</v>
          </cell>
        </row>
        <row r="80">
          <cell r="J80">
            <v>99300</v>
          </cell>
        </row>
        <row r="81">
          <cell r="J81">
            <v>9754</v>
          </cell>
        </row>
        <row r="82">
          <cell r="J82">
            <v>9466</v>
          </cell>
        </row>
        <row r="83">
          <cell r="J83">
            <v>8884</v>
          </cell>
        </row>
        <row r="84">
          <cell r="J84">
            <v>68671</v>
          </cell>
        </row>
        <row r="85">
          <cell r="J85">
            <v>87620</v>
          </cell>
        </row>
        <row r="86">
          <cell r="J86">
            <v>2259</v>
          </cell>
        </row>
        <row r="87">
          <cell r="J87">
            <v>21800</v>
          </cell>
        </row>
        <row r="88">
          <cell r="J88">
            <v>21545</v>
          </cell>
        </row>
        <row r="89">
          <cell r="J89">
            <v>2190350</v>
          </cell>
        </row>
        <row r="90">
          <cell r="J90">
            <v>484951</v>
          </cell>
        </row>
        <row r="91">
          <cell r="J91">
            <v>369110</v>
          </cell>
        </row>
        <row r="92">
          <cell r="J92">
            <v>860833</v>
          </cell>
        </row>
        <row r="93">
          <cell r="J93">
            <v>310216</v>
          </cell>
        </row>
        <row r="94">
          <cell r="J94">
            <v>921192</v>
          </cell>
        </row>
        <row r="95">
          <cell r="J95">
            <v>1947880</v>
          </cell>
        </row>
        <row r="96">
          <cell r="J96">
            <v>573870</v>
          </cell>
        </row>
        <row r="97">
          <cell r="J97">
            <v>658811</v>
          </cell>
        </row>
        <row r="98">
          <cell r="J98">
            <v>14462</v>
          </cell>
        </row>
        <row r="99">
          <cell r="J99">
            <v>195399</v>
          </cell>
        </row>
        <row r="100">
          <cell r="J100">
            <v>3066490</v>
          </cell>
        </row>
        <row r="101">
          <cell r="J101">
            <v>266179</v>
          </cell>
        </row>
        <row r="102">
          <cell r="J102">
            <v>263650</v>
          </cell>
        </row>
        <row r="103">
          <cell r="J103">
            <v>1237541</v>
          </cell>
        </row>
        <row r="104">
          <cell r="J104">
            <v>323654</v>
          </cell>
        </row>
        <row r="105">
          <cell r="J105">
            <v>2512790</v>
          </cell>
        </row>
        <row r="106">
          <cell r="J106">
            <v>3885516</v>
          </cell>
        </row>
        <row r="107">
          <cell r="J107">
            <v>573780</v>
          </cell>
        </row>
        <row r="108">
          <cell r="J108">
            <v>731632</v>
          </cell>
        </row>
        <row r="109">
          <cell r="J109">
            <v>15269</v>
          </cell>
        </row>
        <row r="110">
          <cell r="J110">
            <v>321312</v>
          </cell>
        </row>
        <row r="111">
          <cell r="J111">
            <v>30080</v>
          </cell>
        </row>
        <row r="112">
          <cell r="J112">
            <v>9337</v>
          </cell>
        </row>
        <row r="113">
          <cell r="J113">
            <v>26867</v>
          </cell>
        </row>
        <row r="114">
          <cell r="J114">
            <v>19476</v>
          </cell>
        </row>
        <row r="115">
          <cell r="J115">
            <v>24680</v>
          </cell>
        </row>
        <row r="116">
          <cell r="J116">
            <v>7992</v>
          </cell>
        </row>
        <row r="117">
          <cell r="J117">
            <v>710</v>
          </cell>
        </row>
        <row r="118">
          <cell r="J118">
            <v>0</v>
          </cell>
        </row>
        <row r="119">
          <cell r="J119">
            <v>0</v>
          </cell>
        </row>
        <row r="120">
          <cell r="J120">
            <v>0</v>
          </cell>
        </row>
        <row r="121">
          <cell r="J121">
            <v>0</v>
          </cell>
        </row>
        <row r="122">
          <cell r="J122">
            <v>0</v>
          </cell>
        </row>
        <row r="123">
          <cell r="J123">
            <v>0</v>
          </cell>
        </row>
        <row r="124">
          <cell r="J124">
            <v>0</v>
          </cell>
        </row>
        <row r="125">
          <cell r="J125">
            <v>0</v>
          </cell>
        </row>
        <row r="126">
          <cell r="J126">
            <v>0</v>
          </cell>
        </row>
        <row r="127">
          <cell r="J127">
            <v>0</v>
          </cell>
        </row>
        <row r="128">
          <cell r="J128">
            <v>0</v>
          </cell>
        </row>
        <row r="129">
          <cell r="J129">
            <v>0</v>
          </cell>
        </row>
        <row r="130">
          <cell r="J130">
            <v>0</v>
          </cell>
        </row>
        <row r="131">
          <cell r="J131">
            <v>0</v>
          </cell>
        </row>
        <row r="132">
          <cell r="J132">
            <v>0</v>
          </cell>
        </row>
        <row r="133">
          <cell r="J133">
            <v>0</v>
          </cell>
        </row>
        <row r="134">
          <cell r="J134">
            <v>0</v>
          </cell>
        </row>
        <row r="135">
          <cell r="J135">
            <v>0</v>
          </cell>
        </row>
        <row r="136">
          <cell r="J136">
            <v>0</v>
          </cell>
        </row>
        <row r="137">
          <cell r="J137">
            <v>0</v>
          </cell>
        </row>
        <row r="138">
          <cell r="J138">
            <v>0</v>
          </cell>
        </row>
        <row r="139">
          <cell r="J139">
            <v>0</v>
          </cell>
        </row>
        <row r="140">
          <cell r="J140">
            <v>0</v>
          </cell>
        </row>
        <row r="141">
          <cell r="J141">
            <v>0</v>
          </cell>
        </row>
        <row r="142">
          <cell r="J142">
            <v>137740</v>
          </cell>
        </row>
        <row r="143">
          <cell r="J143">
            <v>145124</v>
          </cell>
        </row>
        <row r="144">
          <cell r="J144">
            <v>369484</v>
          </cell>
        </row>
        <row r="145">
          <cell r="J145">
            <v>116724</v>
          </cell>
        </row>
        <row r="146">
          <cell r="J146">
            <v>35500</v>
          </cell>
        </row>
        <row r="147">
          <cell r="J147">
            <v>1476</v>
          </cell>
        </row>
        <row r="148">
          <cell r="J148">
            <v>341</v>
          </cell>
        </row>
        <row r="149">
          <cell r="J149">
            <v>829</v>
          </cell>
        </row>
        <row r="150">
          <cell r="J150">
            <v>1244</v>
          </cell>
        </row>
        <row r="151">
          <cell r="J151">
            <v>1659</v>
          </cell>
        </row>
        <row r="152">
          <cell r="J152">
            <v>2074</v>
          </cell>
        </row>
        <row r="153">
          <cell r="J153">
            <v>1366</v>
          </cell>
        </row>
        <row r="154">
          <cell r="J154">
            <v>1380</v>
          </cell>
        </row>
        <row r="155">
          <cell r="J155">
            <v>897</v>
          </cell>
        </row>
        <row r="156">
          <cell r="J156">
            <v>372</v>
          </cell>
        </row>
        <row r="157">
          <cell r="J157">
            <v>910</v>
          </cell>
        </row>
        <row r="158">
          <cell r="J158">
            <v>671</v>
          </cell>
        </row>
        <row r="159">
          <cell r="J159">
            <v>246</v>
          </cell>
        </row>
        <row r="160">
          <cell r="J160">
            <v>33660</v>
          </cell>
        </row>
        <row r="161">
          <cell r="J161">
            <v>36720</v>
          </cell>
        </row>
        <row r="162">
          <cell r="J162">
            <v>456672</v>
          </cell>
        </row>
        <row r="163">
          <cell r="J163">
            <v>41580</v>
          </cell>
        </row>
        <row r="164">
          <cell r="J164">
            <v>22.38</v>
          </cell>
        </row>
        <row r="165">
          <cell r="J165">
            <v>29500</v>
          </cell>
        </row>
        <row r="166">
          <cell r="J166">
            <v>21000</v>
          </cell>
        </row>
        <row r="167">
          <cell r="J167">
            <v>52826</v>
          </cell>
        </row>
        <row r="168">
          <cell r="J168">
            <v>43350</v>
          </cell>
        </row>
        <row r="169">
          <cell r="J169">
            <v>66650</v>
          </cell>
        </row>
        <row r="170">
          <cell r="J170">
            <v>40091</v>
          </cell>
        </row>
        <row r="171">
          <cell r="J171">
            <v>16970</v>
          </cell>
        </row>
        <row r="172">
          <cell r="J172">
            <v>25240</v>
          </cell>
        </row>
        <row r="173">
          <cell r="J173">
            <v>5392</v>
          </cell>
        </row>
        <row r="174">
          <cell r="J174">
            <v>453600</v>
          </cell>
        </row>
        <row r="175">
          <cell r="J175">
            <v>45500</v>
          </cell>
        </row>
        <row r="176">
          <cell r="J176">
            <v>337700</v>
          </cell>
        </row>
        <row r="177">
          <cell r="J177">
            <v>1559600</v>
          </cell>
        </row>
        <row r="178">
          <cell r="J178">
            <v>0</v>
          </cell>
        </row>
        <row r="179">
          <cell r="J179">
            <v>0</v>
          </cell>
        </row>
        <row r="180">
          <cell r="J180">
            <v>0</v>
          </cell>
        </row>
        <row r="181">
          <cell r="J181">
            <v>0</v>
          </cell>
        </row>
      </sheetData>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個数別金額"/>
      <sheetName val="入力帳票"/>
      <sheetName val="諸経費計算"/>
      <sheetName val="数量明細"/>
      <sheetName val="工事設計書(当初)"/>
      <sheetName val="本工事費内訳表"/>
      <sheetName val="本工事費内訳表 (2)"/>
      <sheetName val="代価表新"/>
      <sheetName val="単価表"/>
      <sheetName val="本工事（変更）"/>
      <sheetName val="諸経費確認"/>
      <sheetName val="工事設計書(変更)"/>
      <sheetName val="変更協議書"/>
      <sheetName val="工程表"/>
      <sheetName val="数量計算"/>
      <sheetName val="土工数量"/>
    </sheetNames>
    <sheetDataSet>
      <sheetData sheetId="0"/>
      <sheetData sheetId="1"/>
      <sheetData sheetId="2">
        <row r="15">
          <cell r="B15" t="str">
            <v>現場管理費（率計上）</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変更対照表"/>
      <sheetName val="変更内訳１"/>
      <sheetName val="代価シート"/>
      <sheetName val="代価表10"/>
      <sheetName val="代価表11"/>
      <sheetName val="代価表12"/>
      <sheetName val="代価表13"/>
      <sheetName val="代価表14"/>
      <sheetName val="単価シート"/>
      <sheetName val="単価表19"/>
      <sheetName val="単価表20"/>
      <sheetName val="単価表21"/>
      <sheetName val="単価表22"/>
      <sheetName val="単価表23"/>
      <sheetName val="Sheet1"/>
    </sheetNames>
    <sheetDataSet>
      <sheetData sheetId="0" refreshError="1"/>
      <sheetData sheetId="1" refreshError="1"/>
      <sheetData sheetId="2">
        <row r="2">
          <cell r="B2" t="str">
            <v>掘削積込</v>
          </cell>
          <cell r="J2">
            <v>342</v>
          </cell>
        </row>
        <row r="3">
          <cell r="B3" t="str">
            <v>築堤盛土</v>
          </cell>
          <cell r="J3">
            <v>1768</v>
          </cell>
        </row>
        <row r="4">
          <cell r="B4" t="str">
            <v>基礎置換</v>
          </cell>
          <cell r="J4">
            <v>2950</v>
          </cell>
        </row>
        <row r="5">
          <cell r="B5" t="str">
            <v>基礎置換</v>
          </cell>
          <cell r="J5">
            <v>2950</v>
          </cell>
        </row>
        <row r="6">
          <cell r="B6" t="str">
            <v>埋戻し</v>
          </cell>
          <cell r="J6">
            <v>3763</v>
          </cell>
        </row>
        <row r="7">
          <cell r="B7" t="str">
            <v>埋戻し</v>
          </cell>
          <cell r="J7">
            <v>257</v>
          </cell>
        </row>
        <row r="8">
          <cell r="B8" t="str">
            <v>法面整形</v>
          </cell>
          <cell r="J8">
            <v>586</v>
          </cell>
        </row>
        <row r="9">
          <cell r="B9" t="str">
            <v>残土処理</v>
          </cell>
          <cell r="J9">
            <v>1600</v>
          </cell>
        </row>
        <row r="10">
          <cell r="B10" t="str">
            <v>放流施設</v>
          </cell>
          <cell r="J10">
            <v>21401273</v>
          </cell>
        </row>
        <row r="11">
          <cell r="B11" t="str">
            <v>放流施設</v>
          </cell>
          <cell r="J11">
            <v>23061249</v>
          </cell>
        </row>
        <row r="12">
          <cell r="B12" t="str">
            <v>中池樋管</v>
          </cell>
          <cell r="J12">
            <v>0</v>
          </cell>
        </row>
        <row r="13">
          <cell r="B13" t="str">
            <v>中池樋管</v>
          </cell>
          <cell r="J13">
            <v>16499268</v>
          </cell>
        </row>
        <row r="14">
          <cell r="B14" t="str">
            <v>中池樋管</v>
          </cell>
          <cell r="J14">
            <v>5380731</v>
          </cell>
        </row>
        <row r="15">
          <cell r="B15" t="str">
            <v>中池樋管</v>
          </cell>
          <cell r="J15">
            <v>6269892</v>
          </cell>
        </row>
        <row r="16">
          <cell r="B16" t="str">
            <v>中池樋管</v>
          </cell>
          <cell r="J16">
            <v>3850554</v>
          </cell>
        </row>
        <row r="17">
          <cell r="B17" t="str">
            <v>中池樋管</v>
          </cell>
          <cell r="J17">
            <v>4302682</v>
          </cell>
        </row>
        <row r="18">
          <cell r="B18" t="str">
            <v>中池樋管</v>
          </cell>
          <cell r="J18">
            <v>5607311</v>
          </cell>
        </row>
        <row r="19">
          <cell r="B19" t="str">
            <v>中池樋管</v>
          </cell>
          <cell r="J19">
            <v>5926694</v>
          </cell>
        </row>
        <row r="20">
          <cell r="B20" t="str">
            <v>１号橋台</v>
          </cell>
          <cell r="J20">
            <v>6804486</v>
          </cell>
        </row>
        <row r="21">
          <cell r="B21" t="str">
            <v>１号橋台</v>
          </cell>
          <cell r="J21">
            <v>7603203</v>
          </cell>
        </row>
        <row r="22">
          <cell r="B22" t="str">
            <v>４ブロック水路</v>
          </cell>
          <cell r="J22">
            <v>4088545</v>
          </cell>
        </row>
        <row r="23">
          <cell r="B23" t="str">
            <v>４ブロック水路</v>
          </cell>
          <cell r="J23">
            <v>4468247</v>
          </cell>
        </row>
        <row r="24">
          <cell r="B24" t="str">
            <v>５ブロック水路</v>
          </cell>
          <cell r="J24">
            <v>6010099</v>
          </cell>
        </row>
        <row r="25">
          <cell r="B25" t="str">
            <v>５ブロック水路</v>
          </cell>
          <cell r="J25">
            <v>6267654</v>
          </cell>
        </row>
        <row r="26">
          <cell r="B26" t="str">
            <v>６ブロック水路</v>
          </cell>
          <cell r="J26">
            <v>4524424</v>
          </cell>
        </row>
        <row r="27">
          <cell r="B27" t="str">
            <v>６ブロック水路</v>
          </cell>
          <cell r="J27">
            <v>4752885</v>
          </cell>
        </row>
        <row r="28">
          <cell r="B28" t="str">
            <v>７ブロック水路</v>
          </cell>
          <cell r="J28">
            <v>4356725</v>
          </cell>
        </row>
        <row r="29">
          <cell r="B29" t="str">
            <v>７ブロック水路</v>
          </cell>
          <cell r="J29">
            <v>4585186</v>
          </cell>
        </row>
        <row r="30">
          <cell r="B30" t="str">
            <v>８ブロック水路</v>
          </cell>
          <cell r="J30">
            <v>4626235</v>
          </cell>
        </row>
        <row r="31">
          <cell r="B31" t="str">
            <v>８ブロック水路</v>
          </cell>
          <cell r="J31">
            <v>4859102</v>
          </cell>
        </row>
        <row r="32">
          <cell r="B32" t="str">
            <v>９ブロック水路</v>
          </cell>
          <cell r="J32">
            <v>6329660</v>
          </cell>
        </row>
        <row r="33">
          <cell r="B33" t="str">
            <v>９ブロック水路</v>
          </cell>
          <cell r="J33">
            <v>6603814</v>
          </cell>
        </row>
        <row r="34">
          <cell r="B34" t="str">
            <v>仮設工事費</v>
          </cell>
          <cell r="J34">
            <v>5181543</v>
          </cell>
        </row>
        <row r="35">
          <cell r="B35" t="str">
            <v>仮設工事費</v>
          </cell>
          <cell r="J35">
            <v>9195201</v>
          </cell>
        </row>
        <row r="36">
          <cell r="B36" t="str">
            <v>仮設工事費</v>
          </cell>
          <cell r="J36">
            <v>2739831</v>
          </cell>
        </row>
        <row r="37">
          <cell r="B37" t="str">
            <v>仮設工事費</v>
          </cell>
          <cell r="J37">
            <v>9638262</v>
          </cell>
        </row>
        <row r="38">
          <cell r="B38" t="str">
            <v>仮設材設置撤去</v>
          </cell>
          <cell r="J38">
            <v>20331300</v>
          </cell>
        </row>
        <row r="39">
          <cell r="B39" t="str">
            <v>仮設材設置撤去</v>
          </cell>
          <cell r="J39">
            <v>4234187</v>
          </cell>
        </row>
        <row r="40">
          <cell r="B40" t="str">
            <v>仮設材設置撤去</v>
          </cell>
          <cell r="J40">
            <v>5822967</v>
          </cell>
        </row>
        <row r="41">
          <cell r="B41" t="str">
            <v>仮設材設置撤去</v>
          </cell>
          <cell r="J41">
            <v>2320329</v>
          </cell>
        </row>
        <row r="42">
          <cell r="B42" t="str">
            <v>仮設材設置撤去</v>
          </cell>
          <cell r="J42">
            <v>7953817</v>
          </cell>
        </row>
        <row r="43">
          <cell r="B43" t="str">
            <v>鋼材賃料</v>
          </cell>
          <cell r="J43">
            <v>6423537</v>
          </cell>
        </row>
        <row r="44">
          <cell r="B44" t="str">
            <v>鋼材賃料</v>
          </cell>
          <cell r="J44">
            <v>947356</v>
          </cell>
        </row>
        <row r="45">
          <cell r="B45" t="str">
            <v>鋼材賃料</v>
          </cell>
          <cell r="J45">
            <v>3372234</v>
          </cell>
        </row>
        <row r="46">
          <cell r="B46" t="str">
            <v>鋼材賃料</v>
          </cell>
          <cell r="J46">
            <v>419502</v>
          </cell>
        </row>
        <row r="47">
          <cell r="B47" t="str">
            <v>鋼材賃料</v>
          </cell>
          <cell r="J47">
            <v>1684445</v>
          </cell>
        </row>
        <row r="48">
          <cell r="B48" t="str">
            <v>地盤改良工</v>
          </cell>
          <cell r="J48">
            <v>66607</v>
          </cell>
        </row>
        <row r="49">
          <cell r="B49" t="str">
            <v>仮設材運搬費</v>
          </cell>
          <cell r="J49">
            <v>1139504</v>
          </cell>
        </row>
        <row r="50">
          <cell r="B50" t="str">
            <v>中池樋管仮設材運搬費</v>
          </cell>
          <cell r="J50">
            <v>651714</v>
          </cell>
        </row>
        <row r="51">
          <cell r="B51" t="str">
            <v>建設機械類運搬費</v>
          </cell>
          <cell r="J51">
            <v>1953600</v>
          </cell>
        </row>
        <row r="52">
          <cell r="B52" t="str">
            <v>建設機械類運搬</v>
          </cell>
          <cell r="J52">
            <v>429470</v>
          </cell>
        </row>
        <row r="53">
          <cell r="B53" t="str">
            <v>深層混合機運搬</v>
          </cell>
          <cell r="J53">
            <v>1524130</v>
          </cell>
        </row>
        <row r="54">
          <cell r="B54" t="str">
            <v>材料費</v>
          </cell>
          <cell r="J54">
            <v>24142</v>
          </cell>
        </row>
        <row r="55">
          <cell r="B55" t="str">
            <v>材料費</v>
          </cell>
          <cell r="J55">
            <v>18004</v>
          </cell>
        </row>
        <row r="56">
          <cell r="B56" t="str">
            <v>材料費</v>
          </cell>
          <cell r="J56">
            <v>9694</v>
          </cell>
        </row>
        <row r="57">
          <cell r="B57" t="str">
            <v>材料費</v>
          </cell>
          <cell r="J57">
            <v>178677</v>
          </cell>
        </row>
        <row r="58">
          <cell r="B58" t="str">
            <v>材料費</v>
          </cell>
          <cell r="J58">
            <v>24287</v>
          </cell>
        </row>
        <row r="59">
          <cell r="B59" t="str">
            <v>塗装費-１</v>
          </cell>
          <cell r="J59">
            <v>484099</v>
          </cell>
        </row>
        <row r="60">
          <cell r="B60" t="str">
            <v>塗装費-１</v>
          </cell>
          <cell r="J60">
            <v>59457</v>
          </cell>
        </row>
        <row r="61">
          <cell r="B61" t="str">
            <v>塗装費-２</v>
          </cell>
          <cell r="J61">
            <v>349489</v>
          </cell>
        </row>
        <row r="62">
          <cell r="B62" t="str">
            <v>塗装費-２</v>
          </cell>
          <cell r="J62">
            <v>45838</v>
          </cell>
        </row>
        <row r="63">
          <cell r="B63" t="str">
            <v>塗装費</v>
          </cell>
          <cell r="J63">
            <v>178178</v>
          </cell>
        </row>
        <row r="64">
          <cell r="B64" t="str">
            <v>塗装費</v>
          </cell>
          <cell r="J64">
            <v>20536</v>
          </cell>
        </row>
        <row r="65">
          <cell r="B65" t="str">
            <v>直接労務費</v>
          </cell>
          <cell r="J65">
            <v>565728</v>
          </cell>
        </row>
        <row r="66">
          <cell r="B66" t="str">
            <v>直接労務費</v>
          </cell>
          <cell r="J66">
            <v>1276864</v>
          </cell>
        </row>
        <row r="67">
          <cell r="B67" t="str">
            <v>輸送費</v>
          </cell>
          <cell r="J67">
            <v>55762</v>
          </cell>
        </row>
        <row r="68">
          <cell r="B68" t="str">
            <v>補助材料対象直接材料費</v>
          </cell>
          <cell r="J68">
            <v>33825</v>
          </cell>
        </row>
        <row r="69">
          <cell r="B69" t="str">
            <v>補助材料対象直接材料費</v>
          </cell>
          <cell r="J69">
            <v>209621</v>
          </cell>
        </row>
        <row r="70">
          <cell r="B70" t="str">
            <v>機械経費</v>
          </cell>
          <cell r="J70">
            <v>38120</v>
          </cell>
        </row>
        <row r="71">
          <cell r="B71" t="str">
            <v>直接材料費</v>
          </cell>
          <cell r="J71">
            <v>11855</v>
          </cell>
        </row>
        <row r="72">
          <cell r="B72" t="str">
            <v>直接材料費</v>
          </cell>
          <cell r="J72">
            <v>18345</v>
          </cell>
        </row>
        <row r="73">
          <cell r="B73" t="str">
            <v>直接材料費</v>
          </cell>
          <cell r="J73">
            <v>15480</v>
          </cell>
        </row>
        <row r="74">
          <cell r="B74" t="str">
            <v>直接材料費</v>
          </cell>
          <cell r="J74">
            <v>8579</v>
          </cell>
        </row>
        <row r="75">
          <cell r="B75" t="str">
            <v>直接材料費</v>
          </cell>
          <cell r="J75">
            <v>158056</v>
          </cell>
        </row>
        <row r="76">
          <cell r="B76" t="str">
            <v>直接材料費</v>
          </cell>
          <cell r="J76">
            <v>21493</v>
          </cell>
        </row>
        <row r="77">
          <cell r="B77" t="str">
            <v>工場塗装-１</v>
          </cell>
          <cell r="J77">
            <v>4722</v>
          </cell>
        </row>
        <row r="78">
          <cell r="B78" t="str">
            <v>工場塗装-２</v>
          </cell>
          <cell r="J78">
            <v>3409</v>
          </cell>
        </row>
        <row r="79">
          <cell r="B79" t="str">
            <v>工場塗装-１</v>
          </cell>
          <cell r="J79">
            <v>4667</v>
          </cell>
        </row>
        <row r="80">
          <cell r="B80" t="str">
            <v>工場塗装-２</v>
          </cell>
          <cell r="J80">
            <v>3598</v>
          </cell>
        </row>
        <row r="81">
          <cell r="B81" t="str">
            <v>現場塗装</v>
          </cell>
          <cell r="J81">
            <v>1738</v>
          </cell>
        </row>
        <row r="82">
          <cell r="B82" t="str">
            <v>現場塗装</v>
          </cell>
          <cell r="J82">
            <v>1612</v>
          </cell>
        </row>
        <row r="83">
          <cell r="B83">
            <v>0</v>
          </cell>
          <cell r="J83">
            <v>0</v>
          </cell>
        </row>
        <row r="84">
          <cell r="B84" t="str">
            <v>直接材料費</v>
          </cell>
          <cell r="J84">
            <v>172857</v>
          </cell>
        </row>
        <row r="85">
          <cell r="B85" t="str">
            <v>工場塗装-１</v>
          </cell>
          <cell r="J85">
            <v>4722</v>
          </cell>
        </row>
        <row r="86">
          <cell r="B86" t="str">
            <v>工場塗装-２</v>
          </cell>
          <cell r="J86">
            <v>3409</v>
          </cell>
        </row>
        <row r="87">
          <cell r="B87" t="str">
            <v>工場塗装-１</v>
          </cell>
          <cell r="J87">
            <v>4667</v>
          </cell>
        </row>
        <row r="88">
          <cell r="B88" t="str">
            <v>工場塗装-２</v>
          </cell>
          <cell r="J88">
            <v>3598</v>
          </cell>
        </row>
        <row r="89">
          <cell r="B89" t="str">
            <v>現場塗装</v>
          </cell>
          <cell r="J89">
            <v>1738</v>
          </cell>
        </row>
        <row r="90">
          <cell r="B90" t="str">
            <v>現場塗装</v>
          </cell>
          <cell r="J90">
            <v>1612</v>
          </cell>
        </row>
        <row r="91">
          <cell r="B91">
            <v>0</v>
          </cell>
          <cell r="J91">
            <v>0</v>
          </cell>
        </row>
        <row r="92">
          <cell r="B92" t="str">
            <v>築堤盛土</v>
          </cell>
          <cell r="J92">
            <v>2399</v>
          </cell>
        </row>
        <row r="93">
          <cell r="B93" t="str">
            <v>築堤盛土</v>
          </cell>
          <cell r="J93">
            <v>3225</v>
          </cell>
        </row>
        <row r="94">
          <cell r="B94" t="str">
            <v>基礎置換</v>
          </cell>
          <cell r="J94">
            <v>3133</v>
          </cell>
        </row>
        <row r="95">
          <cell r="B95" t="str">
            <v>浅層改良</v>
          </cell>
          <cell r="J95">
            <v>674</v>
          </cell>
        </row>
        <row r="96">
          <cell r="B96" t="str">
            <v>浅層改良</v>
          </cell>
          <cell r="J96">
            <v>948</v>
          </cell>
        </row>
        <row r="97">
          <cell r="B97" t="str">
            <v>中池樋管</v>
          </cell>
          <cell r="J97">
            <v>18721750</v>
          </cell>
        </row>
        <row r="98">
          <cell r="B98" t="str">
            <v>中池樋管</v>
          </cell>
          <cell r="J98">
            <v>16195539</v>
          </cell>
        </row>
        <row r="99">
          <cell r="B99" t="str">
            <v>中池樋管</v>
          </cell>
          <cell r="J99">
            <v>5187962</v>
          </cell>
        </row>
        <row r="100">
          <cell r="B100" t="str">
            <v>中池樋管</v>
          </cell>
          <cell r="J100">
            <v>6029447</v>
          </cell>
        </row>
        <row r="101">
          <cell r="B101" t="str">
            <v>中池樋管</v>
          </cell>
          <cell r="J101">
            <v>3038010</v>
          </cell>
        </row>
        <row r="102">
          <cell r="B102" t="str">
            <v>中池樋管</v>
          </cell>
          <cell r="J102">
            <v>3492733</v>
          </cell>
        </row>
        <row r="103">
          <cell r="B103" t="str">
            <v>中池樋管</v>
          </cell>
          <cell r="J103">
            <v>6272104</v>
          </cell>
        </row>
        <row r="104">
          <cell r="B104" t="str">
            <v>中池樋管</v>
          </cell>
          <cell r="J104">
            <v>6673359</v>
          </cell>
        </row>
        <row r="105">
          <cell r="B105" t="str">
            <v>下池樋管</v>
          </cell>
          <cell r="J105">
            <v>20838213</v>
          </cell>
        </row>
        <row r="106">
          <cell r="B106" t="str">
            <v>下池樋管</v>
          </cell>
          <cell r="J106">
            <v>18312002</v>
          </cell>
        </row>
        <row r="107">
          <cell r="B107" t="str">
            <v>下池樋管</v>
          </cell>
          <cell r="J107">
            <v>5187962</v>
          </cell>
        </row>
        <row r="108">
          <cell r="B108" t="str">
            <v>下池樋管</v>
          </cell>
          <cell r="J108">
            <v>6029271</v>
          </cell>
        </row>
        <row r="109">
          <cell r="B109" t="str">
            <v>下池樋管</v>
          </cell>
          <cell r="J109">
            <v>3038010</v>
          </cell>
        </row>
        <row r="110">
          <cell r="B110" t="str">
            <v>下池樋管</v>
          </cell>
          <cell r="J110">
            <v>3492733</v>
          </cell>
        </row>
        <row r="111">
          <cell r="B111" t="str">
            <v>下池樋管</v>
          </cell>
          <cell r="J111">
            <v>2186184</v>
          </cell>
        </row>
        <row r="112">
          <cell r="B112" t="str">
            <v>下池樋管</v>
          </cell>
          <cell r="J112">
            <v>6329660</v>
          </cell>
        </row>
        <row r="113">
          <cell r="B113" t="str">
            <v>下池樋管</v>
          </cell>
          <cell r="J113">
            <v>6603814</v>
          </cell>
        </row>
        <row r="114">
          <cell r="B114" t="str">
            <v>仮設工事費</v>
          </cell>
          <cell r="J114">
            <v>19437554</v>
          </cell>
        </row>
        <row r="115">
          <cell r="B115" t="str">
            <v>仮設工事費</v>
          </cell>
          <cell r="J115">
            <v>4681462</v>
          </cell>
        </row>
        <row r="116">
          <cell r="B116" t="str">
            <v>仮設工事費</v>
          </cell>
          <cell r="J116">
            <v>8137249</v>
          </cell>
        </row>
        <row r="117">
          <cell r="B117" t="str">
            <v>仮設工事費</v>
          </cell>
          <cell r="J117">
            <v>496588</v>
          </cell>
        </row>
        <row r="118">
          <cell r="B118" t="str">
            <v>仮設材設置撤去</v>
          </cell>
          <cell r="J118">
            <v>24704755</v>
          </cell>
        </row>
        <row r="119">
          <cell r="B119" t="str">
            <v>仮設材設置撤去</v>
          </cell>
          <cell r="J119">
            <v>13024294</v>
          </cell>
        </row>
        <row r="120">
          <cell r="B120" t="str">
            <v>仮設材設置撤去</v>
          </cell>
          <cell r="J120">
            <v>3375820</v>
          </cell>
        </row>
        <row r="121">
          <cell r="B121" t="str">
            <v>仮設材設置撤去</v>
          </cell>
          <cell r="J121">
            <v>7985753</v>
          </cell>
        </row>
        <row r="122">
          <cell r="B122" t="str">
            <v>仮設材設置撤去</v>
          </cell>
          <cell r="J122">
            <v>318888</v>
          </cell>
        </row>
        <row r="123">
          <cell r="B123" t="str">
            <v>鋼材賃料</v>
          </cell>
          <cell r="J123">
            <v>8048098</v>
          </cell>
        </row>
        <row r="124">
          <cell r="B124" t="str">
            <v>鋼材賃料</v>
          </cell>
          <cell r="J124">
            <v>4637856</v>
          </cell>
        </row>
        <row r="125">
          <cell r="B125" t="str">
            <v>鋼材賃料</v>
          </cell>
          <cell r="J125">
            <v>6413260</v>
          </cell>
        </row>
        <row r="126">
          <cell r="B126" t="str">
            <v>鋼材賃料</v>
          </cell>
          <cell r="J126">
            <v>1305642</v>
          </cell>
        </row>
        <row r="127">
          <cell r="B127" t="str">
            <v>鋼材賃料</v>
          </cell>
          <cell r="J127">
            <v>151496</v>
          </cell>
        </row>
        <row r="128">
          <cell r="B128" t="str">
            <v>鋼材賃料</v>
          </cell>
          <cell r="J128">
            <v>177700</v>
          </cell>
        </row>
      </sheetData>
      <sheetData sheetId="3" refreshError="1"/>
      <sheetData sheetId="4" refreshError="1"/>
      <sheetData sheetId="5" refreshError="1"/>
      <sheetData sheetId="6" refreshError="1"/>
      <sheetData sheetId="7" refreshError="1"/>
      <sheetData sheetId="8">
        <row r="2">
          <cell r="J2">
            <v>16610</v>
          </cell>
        </row>
        <row r="3">
          <cell r="J3">
            <v>696</v>
          </cell>
        </row>
        <row r="4">
          <cell r="J4">
            <v>273</v>
          </cell>
        </row>
        <row r="5">
          <cell r="J5">
            <v>568</v>
          </cell>
        </row>
        <row r="6">
          <cell r="J6">
            <v>190</v>
          </cell>
        </row>
        <row r="7">
          <cell r="J7">
            <v>500</v>
          </cell>
        </row>
        <row r="8">
          <cell r="J8">
            <v>52</v>
          </cell>
        </row>
        <row r="9">
          <cell r="J9">
            <v>2154</v>
          </cell>
        </row>
        <row r="10">
          <cell r="J10">
            <v>1552</v>
          </cell>
        </row>
        <row r="11">
          <cell r="J11">
            <v>114</v>
          </cell>
        </row>
        <row r="12">
          <cell r="J12">
            <v>111</v>
          </cell>
        </row>
        <row r="13">
          <cell r="J13">
            <v>111</v>
          </cell>
        </row>
        <row r="14">
          <cell r="J14">
            <v>111</v>
          </cell>
        </row>
        <row r="15">
          <cell r="J15">
            <v>114</v>
          </cell>
        </row>
        <row r="16">
          <cell r="J16">
            <v>119</v>
          </cell>
        </row>
        <row r="17">
          <cell r="J17">
            <v>116</v>
          </cell>
        </row>
        <row r="18">
          <cell r="J18">
            <v>116</v>
          </cell>
        </row>
        <row r="19">
          <cell r="J19">
            <v>116</v>
          </cell>
        </row>
        <row r="20">
          <cell r="J20">
            <v>119</v>
          </cell>
        </row>
        <row r="21">
          <cell r="J21">
            <v>21750</v>
          </cell>
        </row>
        <row r="22">
          <cell r="J22">
            <v>16520</v>
          </cell>
        </row>
        <row r="23">
          <cell r="J23">
            <v>17480</v>
          </cell>
        </row>
        <row r="24">
          <cell r="J24">
            <v>17480</v>
          </cell>
        </row>
        <row r="25">
          <cell r="J25">
            <v>20960</v>
          </cell>
        </row>
        <row r="26">
          <cell r="J26">
            <v>17340</v>
          </cell>
        </row>
        <row r="27">
          <cell r="J27">
            <v>16520</v>
          </cell>
        </row>
        <row r="28">
          <cell r="J28">
            <v>20010</v>
          </cell>
        </row>
        <row r="29">
          <cell r="J29">
            <v>21770</v>
          </cell>
        </row>
        <row r="30">
          <cell r="J30">
            <v>891</v>
          </cell>
        </row>
        <row r="31">
          <cell r="J31">
            <v>479</v>
          </cell>
        </row>
        <row r="32">
          <cell r="J32">
            <v>4949</v>
          </cell>
        </row>
        <row r="33">
          <cell r="J33">
            <v>10640</v>
          </cell>
        </row>
        <row r="34">
          <cell r="J34">
            <v>9904</v>
          </cell>
        </row>
        <row r="35">
          <cell r="J35">
            <v>17440</v>
          </cell>
        </row>
        <row r="36">
          <cell r="J36">
            <v>16480</v>
          </cell>
        </row>
        <row r="37">
          <cell r="J37">
            <v>25350</v>
          </cell>
        </row>
        <row r="38">
          <cell r="J38">
            <v>20540</v>
          </cell>
        </row>
        <row r="39">
          <cell r="J39">
            <v>18990</v>
          </cell>
        </row>
        <row r="40">
          <cell r="J40">
            <v>10350</v>
          </cell>
        </row>
        <row r="41">
          <cell r="J41">
            <v>5450</v>
          </cell>
        </row>
        <row r="42">
          <cell r="J42">
            <v>6563</v>
          </cell>
        </row>
        <row r="43">
          <cell r="J43">
            <v>5502</v>
          </cell>
        </row>
        <row r="44">
          <cell r="J44">
            <v>5089</v>
          </cell>
        </row>
        <row r="45">
          <cell r="J45">
            <v>3284</v>
          </cell>
        </row>
        <row r="46">
          <cell r="J46">
            <v>2791</v>
          </cell>
        </row>
        <row r="47">
          <cell r="J47">
            <v>28880</v>
          </cell>
        </row>
        <row r="48">
          <cell r="J48">
            <v>17900</v>
          </cell>
        </row>
        <row r="49">
          <cell r="J49">
            <v>284090</v>
          </cell>
        </row>
        <row r="50">
          <cell r="J50">
            <v>150048</v>
          </cell>
        </row>
        <row r="51">
          <cell r="J51">
            <v>182075</v>
          </cell>
        </row>
        <row r="52">
          <cell r="J52">
            <v>359622</v>
          </cell>
        </row>
        <row r="53">
          <cell r="J53">
            <v>1347840</v>
          </cell>
        </row>
        <row r="54">
          <cell r="J54">
            <v>437184</v>
          </cell>
        </row>
        <row r="55">
          <cell r="J55">
            <v>185679</v>
          </cell>
        </row>
        <row r="56">
          <cell r="J56">
            <v>1151539</v>
          </cell>
        </row>
        <row r="57">
          <cell r="J57">
            <v>0</v>
          </cell>
        </row>
        <row r="58">
          <cell r="J58">
            <v>192709</v>
          </cell>
        </row>
        <row r="59">
          <cell r="J59">
            <v>83626</v>
          </cell>
        </row>
        <row r="60">
          <cell r="J60">
            <v>54808</v>
          </cell>
        </row>
        <row r="61">
          <cell r="J61">
            <v>160476</v>
          </cell>
        </row>
        <row r="62">
          <cell r="J62">
            <v>147834</v>
          </cell>
        </row>
        <row r="63">
          <cell r="J63">
            <v>49298</v>
          </cell>
        </row>
        <row r="64">
          <cell r="J64">
            <v>184525</v>
          </cell>
        </row>
        <row r="65">
          <cell r="J65">
            <v>228718</v>
          </cell>
        </row>
        <row r="66">
          <cell r="J66">
            <v>253890</v>
          </cell>
        </row>
        <row r="67">
          <cell r="J67">
            <v>50298</v>
          </cell>
        </row>
        <row r="68">
          <cell r="J68">
            <v>344850</v>
          </cell>
        </row>
        <row r="69">
          <cell r="J69">
            <v>472185</v>
          </cell>
        </row>
        <row r="70">
          <cell r="J70">
            <v>102243</v>
          </cell>
        </row>
        <row r="71">
          <cell r="J71">
            <v>3000</v>
          </cell>
        </row>
        <row r="72">
          <cell r="J72">
            <v>970</v>
          </cell>
        </row>
        <row r="73">
          <cell r="J73">
            <v>701</v>
          </cell>
        </row>
        <row r="74">
          <cell r="J74">
            <v>2095</v>
          </cell>
        </row>
        <row r="75">
          <cell r="J75">
            <v>2432</v>
          </cell>
        </row>
        <row r="76">
          <cell r="J76">
            <v>4997</v>
          </cell>
        </row>
        <row r="77">
          <cell r="J77">
            <v>4406</v>
          </cell>
        </row>
        <row r="78">
          <cell r="J78">
            <v>5022</v>
          </cell>
        </row>
        <row r="79">
          <cell r="J79">
            <v>4142</v>
          </cell>
        </row>
        <row r="80">
          <cell r="J80">
            <v>9679</v>
          </cell>
        </row>
        <row r="81">
          <cell r="J81">
            <v>99300</v>
          </cell>
        </row>
        <row r="82">
          <cell r="J82">
            <v>61</v>
          </cell>
        </row>
        <row r="83">
          <cell r="J83">
            <v>69</v>
          </cell>
        </row>
        <row r="84">
          <cell r="J84">
            <v>49</v>
          </cell>
        </row>
        <row r="85">
          <cell r="J85">
            <v>46</v>
          </cell>
        </row>
        <row r="86">
          <cell r="J86">
            <v>69</v>
          </cell>
        </row>
        <row r="87">
          <cell r="J87">
            <v>65</v>
          </cell>
        </row>
        <row r="88">
          <cell r="J88">
            <v>57</v>
          </cell>
        </row>
        <row r="89">
          <cell r="J89">
            <v>65</v>
          </cell>
        </row>
        <row r="90">
          <cell r="J90">
            <v>57</v>
          </cell>
        </row>
        <row r="91">
          <cell r="J91">
            <v>65</v>
          </cell>
        </row>
        <row r="92">
          <cell r="J92">
            <v>57</v>
          </cell>
        </row>
        <row r="93">
          <cell r="J93">
            <v>79</v>
          </cell>
        </row>
        <row r="94">
          <cell r="J94">
            <v>83</v>
          </cell>
        </row>
        <row r="95">
          <cell r="J95">
            <v>83</v>
          </cell>
        </row>
        <row r="96">
          <cell r="J96">
            <v>378</v>
          </cell>
        </row>
        <row r="97">
          <cell r="J97">
            <v>65</v>
          </cell>
        </row>
        <row r="98">
          <cell r="J98">
            <v>65</v>
          </cell>
        </row>
        <row r="99">
          <cell r="J99">
            <v>65</v>
          </cell>
        </row>
        <row r="100">
          <cell r="J100">
            <v>69</v>
          </cell>
        </row>
        <row r="101">
          <cell r="J101">
            <v>59</v>
          </cell>
        </row>
        <row r="102">
          <cell r="J102">
            <v>432</v>
          </cell>
        </row>
        <row r="103">
          <cell r="J103">
            <v>432</v>
          </cell>
        </row>
        <row r="104">
          <cell r="J104">
            <v>429</v>
          </cell>
        </row>
        <row r="105">
          <cell r="J105">
            <v>382</v>
          </cell>
        </row>
        <row r="106">
          <cell r="J106">
            <v>378</v>
          </cell>
        </row>
        <row r="107">
          <cell r="J107">
            <v>72</v>
          </cell>
        </row>
        <row r="108">
          <cell r="J108">
            <v>46</v>
          </cell>
        </row>
        <row r="109">
          <cell r="J109">
            <v>46</v>
          </cell>
        </row>
        <row r="110">
          <cell r="J110">
            <v>394</v>
          </cell>
        </row>
        <row r="111">
          <cell r="J111">
            <v>46</v>
          </cell>
        </row>
        <row r="112">
          <cell r="J112">
            <v>69</v>
          </cell>
        </row>
        <row r="113">
          <cell r="J113">
            <v>46</v>
          </cell>
        </row>
        <row r="114">
          <cell r="J114">
            <v>394</v>
          </cell>
        </row>
        <row r="115">
          <cell r="J115">
            <v>65</v>
          </cell>
        </row>
        <row r="116">
          <cell r="J116">
            <v>409</v>
          </cell>
        </row>
        <row r="117">
          <cell r="J117">
            <v>409</v>
          </cell>
        </row>
        <row r="118">
          <cell r="J118">
            <v>74</v>
          </cell>
        </row>
        <row r="119">
          <cell r="J119">
            <v>74</v>
          </cell>
        </row>
        <row r="120">
          <cell r="J120">
            <v>74</v>
          </cell>
        </row>
        <row r="121">
          <cell r="J121">
            <v>64</v>
          </cell>
        </row>
        <row r="122">
          <cell r="J122">
            <v>65</v>
          </cell>
        </row>
        <row r="123">
          <cell r="J123">
            <v>57</v>
          </cell>
        </row>
        <row r="124">
          <cell r="J124">
            <v>59</v>
          </cell>
        </row>
        <row r="125">
          <cell r="J125">
            <v>469</v>
          </cell>
        </row>
        <row r="126">
          <cell r="J126">
            <v>460</v>
          </cell>
        </row>
        <row r="127">
          <cell r="J127">
            <v>394</v>
          </cell>
        </row>
        <row r="128">
          <cell r="J128">
            <v>460</v>
          </cell>
        </row>
        <row r="129">
          <cell r="J129">
            <v>379</v>
          </cell>
        </row>
        <row r="130">
          <cell r="J130">
            <v>67</v>
          </cell>
        </row>
        <row r="131">
          <cell r="J131">
            <v>47</v>
          </cell>
        </row>
        <row r="132">
          <cell r="J132">
            <v>47</v>
          </cell>
        </row>
        <row r="133">
          <cell r="J133">
            <v>64</v>
          </cell>
        </row>
        <row r="134">
          <cell r="J134">
            <v>460</v>
          </cell>
        </row>
        <row r="135">
          <cell r="J135">
            <v>69</v>
          </cell>
        </row>
        <row r="136">
          <cell r="J136">
            <v>58</v>
          </cell>
        </row>
        <row r="137">
          <cell r="J137">
            <v>66</v>
          </cell>
        </row>
        <row r="138">
          <cell r="J138">
            <v>49</v>
          </cell>
        </row>
        <row r="139">
          <cell r="J139">
            <v>47</v>
          </cell>
        </row>
        <row r="140">
          <cell r="J140">
            <v>0</v>
          </cell>
        </row>
        <row r="141">
          <cell r="J141">
            <v>0</v>
          </cell>
        </row>
        <row r="142">
          <cell r="J142">
            <v>137740</v>
          </cell>
        </row>
        <row r="143">
          <cell r="J143">
            <v>145124</v>
          </cell>
        </row>
        <row r="144">
          <cell r="J144">
            <v>369484</v>
          </cell>
        </row>
        <row r="145">
          <cell r="J145">
            <v>116724</v>
          </cell>
        </row>
        <row r="146">
          <cell r="J146">
            <v>35500</v>
          </cell>
        </row>
        <row r="147">
          <cell r="J147">
            <v>1342</v>
          </cell>
        </row>
        <row r="148">
          <cell r="J148">
            <v>341</v>
          </cell>
        </row>
        <row r="149">
          <cell r="J149">
            <v>829</v>
          </cell>
        </row>
        <row r="150">
          <cell r="J150">
            <v>1244</v>
          </cell>
        </row>
        <row r="151">
          <cell r="J151">
            <v>1659</v>
          </cell>
        </row>
        <row r="152">
          <cell r="J152">
            <v>2074</v>
          </cell>
        </row>
        <row r="153">
          <cell r="J153">
            <v>1366</v>
          </cell>
        </row>
        <row r="154">
          <cell r="J154">
            <v>1380</v>
          </cell>
        </row>
        <row r="155">
          <cell r="J155">
            <v>897</v>
          </cell>
        </row>
        <row r="156">
          <cell r="J156">
            <v>372</v>
          </cell>
        </row>
        <row r="157">
          <cell r="J157">
            <v>910</v>
          </cell>
        </row>
        <row r="158">
          <cell r="J158">
            <v>671</v>
          </cell>
        </row>
        <row r="159">
          <cell r="J159">
            <v>246</v>
          </cell>
        </row>
        <row r="160">
          <cell r="J160">
            <v>33660</v>
          </cell>
        </row>
        <row r="161">
          <cell r="J161">
            <v>36720</v>
          </cell>
        </row>
        <row r="162">
          <cell r="J162">
            <v>429408</v>
          </cell>
        </row>
        <row r="163">
          <cell r="J163">
            <v>88830</v>
          </cell>
        </row>
        <row r="164">
          <cell r="J164">
            <v>23.61</v>
          </cell>
        </row>
        <row r="165">
          <cell r="J165">
            <v>21500</v>
          </cell>
        </row>
        <row r="166">
          <cell r="J166">
            <v>12500</v>
          </cell>
        </row>
        <row r="167">
          <cell r="J167">
            <v>21762</v>
          </cell>
        </row>
        <row r="168">
          <cell r="J168">
            <v>43350</v>
          </cell>
        </row>
        <row r="169">
          <cell r="J169">
            <v>58520</v>
          </cell>
        </row>
        <row r="170">
          <cell r="J170">
            <v>40271</v>
          </cell>
        </row>
        <row r="171">
          <cell r="J171">
            <v>16970</v>
          </cell>
        </row>
        <row r="172">
          <cell r="J172">
            <v>25240</v>
          </cell>
        </row>
        <row r="173">
          <cell r="J173">
            <v>5392</v>
          </cell>
        </row>
        <row r="174">
          <cell r="J174">
            <v>45500</v>
          </cell>
        </row>
        <row r="175">
          <cell r="J175">
            <v>337700</v>
          </cell>
        </row>
        <row r="176">
          <cell r="J176">
            <v>1114000</v>
          </cell>
        </row>
        <row r="177">
          <cell r="J177">
            <v>302400</v>
          </cell>
        </row>
        <row r="178">
          <cell r="J178">
            <v>75</v>
          </cell>
        </row>
        <row r="179">
          <cell r="J179">
            <v>466</v>
          </cell>
        </row>
        <row r="180">
          <cell r="J180">
            <v>316</v>
          </cell>
        </row>
        <row r="181">
          <cell r="J181">
            <v>107</v>
          </cell>
        </row>
        <row r="182">
          <cell r="J182">
            <v>59</v>
          </cell>
        </row>
        <row r="183">
          <cell r="J183">
            <v>16520</v>
          </cell>
        </row>
        <row r="184">
          <cell r="J184">
            <v>20960</v>
          </cell>
        </row>
        <row r="185">
          <cell r="J185">
            <v>17340</v>
          </cell>
        </row>
        <row r="186">
          <cell r="J186">
            <v>18290</v>
          </cell>
        </row>
        <row r="187">
          <cell r="J187">
            <v>20010</v>
          </cell>
        </row>
        <row r="188">
          <cell r="J188">
            <v>4429</v>
          </cell>
        </row>
        <row r="189">
          <cell r="J189">
            <v>25350</v>
          </cell>
        </row>
        <row r="190">
          <cell r="J190">
            <v>20540</v>
          </cell>
        </row>
        <row r="191">
          <cell r="J191">
            <v>18990</v>
          </cell>
        </row>
        <row r="192">
          <cell r="J192">
            <v>6088</v>
          </cell>
        </row>
        <row r="193">
          <cell r="J193">
            <v>5101</v>
          </cell>
        </row>
        <row r="194">
          <cell r="J194">
            <v>5101</v>
          </cell>
        </row>
        <row r="195">
          <cell r="J195">
            <v>4429</v>
          </cell>
        </row>
        <row r="196">
          <cell r="J196">
            <v>77387</v>
          </cell>
        </row>
        <row r="197">
          <cell r="J197">
            <v>263894</v>
          </cell>
        </row>
        <row r="198">
          <cell r="J198">
            <v>505756</v>
          </cell>
        </row>
        <row r="199">
          <cell r="J199">
            <v>79257</v>
          </cell>
        </row>
        <row r="200">
          <cell r="J200">
            <v>283392</v>
          </cell>
        </row>
        <row r="201">
          <cell r="J201">
            <v>510720</v>
          </cell>
        </row>
        <row r="202">
          <cell r="J202">
            <v>369360</v>
          </cell>
        </row>
        <row r="203">
          <cell r="J203">
            <v>2033760</v>
          </cell>
        </row>
        <row r="204">
          <cell r="J204">
            <v>69508</v>
          </cell>
        </row>
        <row r="205">
          <cell r="J205">
            <v>816825</v>
          </cell>
        </row>
        <row r="206">
          <cell r="J206">
            <v>130329</v>
          </cell>
        </row>
        <row r="207">
          <cell r="J207">
            <v>11308</v>
          </cell>
        </row>
        <row r="208">
          <cell r="J208">
            <v>177700</v>
          </cell>
        </row>
        <row r="209">
          <cell r="J209">
            <v>158194</v>
          </cell>
        </row>
        <row r="210">
          <cell r="J210">
            <v>33034</v>
          </cell>
        </row>
        <row r="211">
          <cell r="J211">
            <v>250389</v>
          </cell>
        </row>
        <row r="212">
          <cell r="J212">
            <v>23372</v>
          </cell>
        </row>
        <row r="213">
          <cell r="J213">
            <v>49341</v>
          </cell>
        </row>
        <row r="214">
          <cell r="J214">
            <v>138504</v>
          </cell>
        </row>
        <row r="215">
          <cell r="J215">
            <v>560547</v>
          </cell>
        </row>
        <row r="216">
          <cell r="J216">
            <v>54984</v>
          </cell>
        </row>
        <row r="217">
          <cell r="J217">
            <v>179955</v>
          </cell>
        </row>
        <row r="218">
          <cell r="J218">
            <v>406444</v>
          </cell>
        </row>
        <row r="219">
          <cell r="J219">
            <v>44082</v>
          </cell>
        </row>
        <row r="220">
          <cell r="J220">
            <v>390888</v>
          </cell>
        </row>
        <row r="221">
          <cell r="J221">
            <v>288980</v>
          </cell>
        </row>
        <row r="222">
          <cell r="J222">
            <v>30300</v>
          </cell>
        </row>
        <row r="223">
          <cell r="J223">
            <v>77972</v>
          </cell>
        </row>
        <row r="224">
          <cell r="J224">
            <v>31916</v>
          </cell>
        </row>
        <row r="225">
          <cell r="J225">
            <v>406688</v>
          </cell>
        </row>
        <row r="226">
          <cell r="J226">
            <v>85050</v>
          </cell>
        </row>
        <row r="227">
          <cell r="J227">
            <v>22.38</v>
          </cell>
        </row>
        <row r="228">
          <cell r="J228">
            <v>29500</v>
          </cell>
        </row>
        <row r="229">
          <cell r="J229">
            <v>21000</v>
          </cell>
        </row>
        <row r="230">
          <cell r="J230">
            <v>52826</v>
          </cell>
        </row>
        <row r="231">
          <cell r="J231">
            <v>46470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領収書"/>
      <sheetName val="三者共催１"/>
      <sheetName val="三者共催２"/>
      <sheetName val="三者共催３"/>
      <sheetName val="三者共催４"/>
      <sheetName val="三者共催５"/>
      <sheetName val="三者共催６"/>
      <sheetName val="ビーチパーティー１"/>
      <sheetName val="ビーチパーティー５"/>
      <sheetName val="ビーチパーティー３"/>
      <sheetName val="ビーチパーティー４"/>
      <sheetName val="送別会１"/>
      <sheetName val="送別会２"/>
      <sheetName val="ボーリング"/>
      <sheetName val="Sheet7"/>
      <sheetName val="Sheet8"/>
      <sheetName val="Sheet9"/>
      <sheetName val="Sheet10"/>
      <sheetName val="Sheet11"/>
      <sheetName val="Sheet12"/>
      <sheetName val="Sheet13"/>
      <sheetName val="Sheet14"/>
      <sheetName val="Sheet15"/>
      <sheetName val="問題点"/>
      <sheetName val="遊水地概要"/>
      <sheetName val="保安林申請書"/>
      <sheetName val="Sheet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0">
          <cell r="C50" t="str">
            <v>国頭村長＆本部町助役’Ｓ</v>
          </cell>
          <cell r="G50">
            <v>111</v>
          </cell>
        </row>
        <row r="51">
          <cell r="C51" t="str">
            <v>女教師昼下がりぶら下がり</v>
          </cell>
          <cell r="G51">
            <v>120</v>
          </cell>
        </row>
        <row r="52">
          <cell r="C52" t="str">
            <v>北部病院Ａ</v>
          </cell>
          <cell r="G52">
            <v>115</v>
          </cell>
        </row>
        <row r="53">
          <cell r="C53" t="str">
            <v>道の日Ｔシャツ’Ｓ</v>
          </cell>
          <cell r="G53">
            <v>76</v>
          </cell>
        </row>
        <row r="54">
          <cell r="C54" t="str">
            <v>ちかっぺクラブ</v>
          </cell>
          <cell r="G54">
            <v>126</v>
          </cell>
        </row>
        <row r="55">
          <cell r="C55" t="str">
            <v>北部病院Ａ</v>
          </cell>
          <cell r="G55">
            <v>116</v>
          </cell>
        </row>
        <row r="56">
          <cell r="C56" t="str">
            <v>太公望ｆｏｒＭＥＮ</v>
          </cell>
          <cell r="G56">
            <v>130</v>
          </cell>
        </row>
        <row r="57">
          <cell r="C57">
            <v>0</v>
          </cell>
          <cell r="G57">
            <v>0</v>
          </cell>
        </row>
        <row r="58">
          <cell r="C58">
            <v>0</v>
          </cell>
          <cell r="G58">
            <v>0</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20.10～12月出動表"/>
      <sheetName val="H21.1～3月出動表"/>
    </sheetNames>
    <sheetDataSet>
      <sheetData sheetId="0">
        <row r="1">
          <cell r="P1" t="str">
            <v>作 成 者</v>
          </cell>
          <cell r="Q1" t="str">
            <v>計画課 北原</v>
          </cell>
        </row>
        <row r="2">
          <cell r="P2" t="str">
            <v>作成時期</v>
          </cell>
          <cell r="Q2" t="str">
            <v>平成２０年１０月</v>
          </cell>
        </row>
        <row r="3">
          <cell r="P3" t="str">
            <v>保存期間</v>
          </cell>
          <cell r="Q3" t="str">
            <v>６ケ月</v>
          </cell>
        </row>
        <row r="4">
          <cell r="P4" t="str">
            <v>保存満了</v>
          </cell>
          <cell r="Q4" t="str">
            <v>平成２１年３月末</v>
          </cell>
        </row>
        <row r="7">
          <cell r="C7" t="str">
            <v>班</v>
          </cell>
          <cell r="D7">
            <v>1</v>
          </cell>
          <cell r="E7">
            <v>2</v>
          </cell>
          <cell r="F7">
            <v>3</v>
          </cell>
          <cell r="G7">
            <v>4</v>
          </cell>
          <cell r="H7">
            <v>5</v>
          </cell>
          <cell r="I7">
            <v>6</v>
          </cell>
          <cell r="J7">
            <v>7</v>
          </cell>
          <cell r="K7">
            <v>8</v>
          </cell>
          <cell r="L7">
            <v>9</v>
          </cell>
          <cell r="M7">
            <v>10</v>
          </cell>
          <cell r="N7">
            <v>11</v>
          </cell>
          <cell r="O7">
            <v>12</v>
          </cell>
          <cell r="P7">
            <v>13</v>
          </cell>
          <cell r="Q7">
            <v>14</v>
          </cell>
          <cell r="R7">
            <v>15</v>
          </cell>
        </row>
        <row r="8">
          <cell r="D8" t="str">
            <v>水</v>
          </cell>
          <cell r="E8" t="str">
            <v>木</v>
          </cell>
          <cell r="F8" t="str">
            <v>金</v>
          </cell>
          <cell r="G8" t="str">
            <v>土</v>
          </cell>
          <cell r="H8" t="str">
            <v>日</v>
          </cell>
          <cell r="I8" t="str">
            <v>月</v>
          </cell>
          <cell r="J8" t="str">
            <v>火</v>
          </cell>
          <cell r="K8" t="str">
            <v>水</v>
          </cell>
          <cell r="L8" t="str">
            <v>木</v>
          </cell>
          <cell r="M8" t="str">
            <v>金</v>
          </cell>
          <cell r="N8" t="str">
            <v>土</v>
          </cell>
          <cell r="O8" t="str">
            <v>日</v>
          </cell>
          <cell r="P8" t="str">
            <v>月</v>
          </cell>
          <cell r="Q8" t="str">
            <v>火</v>
          </cell>
          <cell r="R8" t="str">
            <v>水</v>
          </cell>
        </row>
        <row r="9">
          <cell r="B9" t="str">
            <v>注意体制</v>
          </cell>
          <cell r="C9" t="str">
            <v>庶連</v>
          </cell>
          <cell r="D9" t="str">
            <v>橋野(事)補佐</v>
          </cell>
          <cell r="E9" t="str">
            <v>北原(技)補佐</v>
          </cell>
          <cell r="F9" t="str">
            <v>森専門官</v>
          </cell>
          <cell r="G9" t="str">
            <v>石垣専門官</v>
          </cell>
          <cell r="H9" t="str">
            <v>大石総務係長</v>
          </cell>
          <cell r="I9" t="str">
            <v>林経理係長</v>
          </cell>
          <cell r="J9" t="str">
            <v>森下企画係長</v>
          </cell>
          <cell r="K9" t="str">
            <v>松山調査係長</v>
          </cell>
          <cell r="L9" t="str">
            <v>守山専門員</v>
          </cell>
          <cell r="M9" t="str">
            <v>橋野(事)補佐</v>
          </cell>
          <cell r="N9" t="str">
            <v>北原(技)補佐</v>
          </cell>
          <cell r="O9" t="str">
            <v>森専門官</v>
          </cell>
          <cell r="P9" t="str">
            <v>石垣専門官</v>
          </cell>
          <cell r="Q9" t="str">
            <v>大石総務係長</v>
          </cell>
          <cell r="R9" t="str">
            <v>林経理係長</v>
          </cell>
        </row>
        <row r="10">
          <cell r="C10" t="str">
            <v>情Ⅱ</v>
          </cell>
          <cell r="D10" t="str">
            <v>對木保監補佐</v>
          </cell>
          <cell r="E10" t="str">
            <v>杉江監督官</v>
          </cell>
          <cell r="F10" t="str">
            <v>柳澤監督官</v>
          </cell>
          <cell r="G10" t="str">
            <v>中村管理係長</v>
          </cell>
          <cell r="H10" t="str">
            <v>藤吉保全係長</v>
          </cell>
          <cell r="I10" t="str">
            <v>堀工事係長</v>
          </cell>
          <cell r="J10" t="str">
            <v>對木保監補佐</v>
          </cell>
          <cell r="K10" t="str">
            <v>杉江監督官</v>
          </cell>
          <cell r="L10" t="str">
            <v>柳澤監督官</v>
          </cell>
          <cell r="M10" t="str">
            <v>中村管理係長</v>
          </cell>
          <cell r="N10" t="str">
            <v>藤吉保全係長</v>
          </cell>
          <cell r="O10" t="str">
            <v>堀工事係長</v>
          </cell>
          <cell r="P10" t="str">
            <v>對木保監補佐</v>
          </cell>
          <cell r="Q10" t="str">
            <v>杉江監督官</v>
          </cell>
          <cell r="R10" t="str">
            <v>柳澤監督官</v>
          </cell>
        </row>
        <row r="11">
          <cell r="C11" t="str">
            <v>情Ⅰ</v>
          </cell>
          <cell r="D11" t="str">
            <v>橋本建築補佐</v>
          </cell>
          <cell r="E11" t="str">
            <v>都築専門官</v>
          </cell>
          <cell r="F11" t="str">
            <v>武居設計官</v>
          </cell>
          <cell r="G11" t="str">
            <v>真鍋建企係長</v>
          </cell>
          <cell r="H11" t="str">
            <v>赤池設審係長</v>
          </cell>
          <cell r="I11" t="str">
            <v>中田構造係長</v>
          </cell>
          <cell r="J11" t="str">
            <v>中村積算係長</v>
          </cell>
          <cell r="K11" t="str">
            <v>村上専門員</v>
          </cell>
          <cell r="L11" t="str">
            <v>永井(総)補佐</v>
          </cell>
          <cell r="M11" t="str">
            <v>武田(業)補佐</v>
          </cell>
          <cell r="N11" t="str">
            <v>柴田専門官</v>
          </cell>
          <cell r="O11" t="str">
            <v>中西設計官</v>
          </cell>
          <cell r="P11" t="str">
            <v>杉浦設企係長</v>
          </cell>
          <cell r="Q11" t="str">
            <v>亀山電設係長</v>
          </cell>
          <cell r="R11" t="str">
            <v>小嶋機設係長</v>
          </cell>
        </row>
        <row r="12">
          <cell r="D12" t="str">
            <v>中西設計官</v>
          </cell>
          <cell r="E12" t="str">
            <v>杉浦設企係長</v>
          </cell>
          <cell r="F12" t="str">
            <v>亀山電設係長</v>
          </cell>
          <cell r="G12" t="str">
            <v>小嶋機設係長</v>
          </cell>
          <cell r="H12" t="str">
            <v>細田設積係長</v>
          </cell>
          <cell r="I12" t="str">
            <v>加藤(総)補佐</v>
          </cell>
          <cell r="J12" t="str">
            <v>杉山(入)補佐</v>
          </cell>
          <cell r="K12" t="str">
            <v>村山技審係長</v>
          </cell>
          <cell r="L12" t="str">
            <v>横井工検係長</v>
          </cell>
          <cell r="M12" t="str">
            <v>中野施評係長</v>
          </cell>
          <cell r="N12" t="str">
            <v>大川技管係長</v>
          </cell>
          <cell r="O12" t="str">
            <v>橋本建築補佐</v>
          </cell>
          <cell r="P12" t="str">
            <v>都築専門官</v>
          </cell>
          <cell r="Q12" t="str">
            <v>武居設計官</v>
          </cell>
          <cell r="R12" t="str">
            <v>真鍋建企係長</v>
          </cell>
        </row>
        <row r="13">
          <cell r="D13" t="str">
            <v>伊東調査官</v>
          </cell>
          <cell r="E13" t="str">
            <v>青木積調官</v>
          </cell>
          <cell r="F13" t="str">
            <v>塩崎管理官</v>
          </cell>
          <cell r="G13" t="str">
            <v>村上計画課長</v>
          </cell>
          <cell r="H13" t="str">
            <v>頼本建築課長</v>
          </cell>
          <cell r="I13" t="str">
            <v>福山設備課長</v>
          </cell>
          <cell r="J13" t="str">
            <v>清水技評課長</v>
          </cell>
          <cell r="K13" t="str">
            <v>吉野保監室長</v>
          </cell>
          <cell r="L13" t="str">
            <v>伊東調査官</v>
          </cell>
          <cell r="M13" t="str">
            <v>青木積調官</v>
          </cell>
          <cell r="N13" t="str">
            <v>塩崎管理官</v>
          </cell>
          <cell r="O13" t="str">
            <v>村上計画課長</v>
          </cell>
          <cell r="P13" t="str">
            <v>頼本建築課長</v>
          </cell>
          <cell r="Q13" t="str">
            <v>福山設備課長</v>
          </cell>
          <cell r="R13" t="str">
            <v>清水技評課長</v>
          </cell>
        </row>
        <row r="14">
          <cell r="D14" t="str">
            <v>全員</v>
          </cell>
          <cell r="E14" t="str">
            <v>全員</v>
          </cell>
          <cell r="F14" t="str">
            <v>全員</v>
          </cell>
          <cell r="G14" t="str">
            <v>全員</v>
          </cell>
          <cell r="H14" t="str">
            <v>全員</v>
          </cell>
          <cell r="I14" t="str">
            <v>全員</v>
          </cell>
          <cell r="J14" t="str">
            <v>全員</v>
          </cell>
          <cell r="K14" t="str">
            <v>全員</v>
          </cell>
          <cell r="L14" t="str">
            <v>全員</v>
          </cell>
          <cell r="M14" t="str">
            <v>全員</v>
          </cell>
          <cell r="N14" t="str">
            <v>全員</v>
          </cell>
          <cell r="O14" t="str">
            <v>全員</v>
          </cell>
          <cell r="P14" t="str">
            <v>全員</v>
          </cell>
          <cell r="Q14" t="str">
            <v>全員</v>
          </cell>
          <cell r="R14" t="str">
            <v>全員</v>
          </cell>
        </row>
        <row r="15">
          <cell r="C15" t="str">
            <v>班</v>
          </cell>
          <cell r="D15">
            <v>16</v>
          </cell>
          <cell r="E15">
            <v>17</v>
          </cell>
          <cell r="F15">
            <v>18</v>
          </cell>
          <cell r="G15">
            <v>19</v>
          </cell>
          <cell r="H15">
            <v>20</v>
          </cell>
          <cell r="I15">
            <v>21</v>
          </cell>
          <cell r="J15">
            <v>22</v>
          </cell>
          <cell r="K15">
            <v>23</v>
          </cell>
          <cell r="L15">
            <v>24</v>
          </cell>
          <cell r="M15">
            <v>25</v>
          </cell>
          <cell r="N15">
            <v>26</v>
          </cell>
          <cell r="O15">
            <v>27</v>
          </cell>
          <cell r="P15">
            <v>28</v>
          </cell>
          <cell r="Q15">
            <v>29</v>
          </cell>
          <cell r="R15">
            <v>30</v>
          </cell>
          <cell r="S15">
            <v>31</v>
          </cell>
        </row>
        <row r="16">
          <cell r="D16" t="str">
            <v>木</v>
          </cell>
          <cell r="E16" t="str">
            <v>金</v>
          </cell>
          <cell r="F16" t="str">
            <v>土</v>
          </cell>
          <cell r="G16" t="str">
            <v>日</v>
          </cell>
          <cell r="H16" t="str">
            <v>月</v>
          </cell>
          <cell r="I16" t="str">
            <v>火</v>
          </cell>
          <cell r="J16" t="str">
            <v>水</v>
          </cell>
          <cell r="K16" t="str">
            <v>木</v>
          </cell>
          <cell r="L16" t="str">
            <v>金</v>
          </cell>
          <cell r="M16" t="str">
            <v>土</v>
          </cell>
          <cell r="N16" t="str">
            <v>日</v>
          </cell>
          <cell r="O16" t="str">
            <v>月</v>
          </cell>
          <cell r="P16" t="str">
            <v>火</v>
          </cell>
          <cell r="Q16" t="str">
            <v>水</v>
          </cell>
          <cell r="R16" t="str">
            <v>木</v>
          </cell>
          <cell r="S16" t="str">
            <v>金</v>
          </cell>
        </row>
        <row r="17">
          <cell r="B17" t="str">
            <v>注意体制</v>
          </cell>
          <cell r="C17" t="str">
            <v>庶連</v>
          </cell>
          <cell r="D17" t="str">
            <v>森下企画係長</v>
          </cell>
          <cell r="E17" t="str">
            <v>松山調査係長</v>
          </cell>
          <cell r="F17" t="str">
            <v>守山専門員</v>
          </cell>
          <cell r="G17" t="str">
            <v>橋野(事)補佐</v>
          </cell>
          <cell r="H17" t="str">
            <v>北原(技)補佐</v>
          </cell>
          <cell r="I17" t="str">
            <v>森専門官</v>
          </cell>
          <cell r="J17" t="str">
            <v>石垣専門官</v>
          </cell>
          <cell r="K17" t="str">
            <v>大石総務係長</v>
          </cell>
          <cell r="L17" t="str">
            <v>林経理係長</v>
          </cell>
          <cell r="M17" t="str">
            <v>森下企画係長</v>
          </cell>
          <cell r="N17" t="str">
            <v>松山調査係長</v>
          </cell>
          <cell r="O17" t="str">
            <v>守山専門員</v>
          </cell>
          <cell r="P17" t="str">
            <v>橋野(事)補佐</v>
          </cell>
          <cell r="Q17" t="str">
            <v>北原(技)補佐</v>
          </cell>
          <cell r="R17" t="str">
            <v>森専門官</v>
          </cell>
          <cell r="S17" t="str">
            <v>石垣専門官</v>
          </cell>
        </row>
        <row r="18">
          <cell r="C18" t="str">
            <v>情Ⅱ</v>
          </cell>
          <cell r="D18" t="str">
            <v>中村管理係長</v>
          </cell>
          <cell r="E18" t="str">
            <v>藤吉保全係長</v>
          </cell>
          <cell r="F18" t="str">
            <v>堀工事係長</v>
          </cell>
          <cell r="G18" t="str">
            <v>對木保監補佐</v>
          </cell>
          <cell r="H18" t="str">
            <v>杉江監督官</v>
          </cell>
          <cell r="I18" t="str">
            <v>柳澤監督官</v>
          </cell>
          <cell r="J18" t="str">
            <v>中村管理係長</v>
          </cell>
          <cell r="K18" t="str">
            <v>藤吉保全係長</v>
          </cell>
          <cell r="L18" t="str">
            <v>堀工事係長</v>
          </cell>
          <cell r="M18" t="str">
            <v>對木保監補佐</v>
          </cell>
          <cell r="N18" t="str">
            <v>杉江監督官</v>
          </cell>
          <cell r="O18" t="str">
            <v>柳澤監督官</v>
          </cell>
          <cell r="P18" t="str">
            <v>中村管理係長</v>
          </cell>
          <cell r="Q18" t="str">
            <v>藤吉保全係長</v>
          </cell>
          <cell r="R18" t="str">
            <v>堀工事係長</v>
          </cell>
          <cell r="S18" t="str">
            <v>對木保監補佐</v>
          </cell>
        </row>
        <row r="19">
          <cell r="C19" t="str">
            <v>情Ⅰ</v>
          </cell>
          <cell r="D19" t="str">
            <v>細田設積係長</v>
          </cell>
          <cell r="E19" t="str">
            <v>加藤(総)補佐</v>
          </cell>
          <cell r="F19" t="str">
            <v>杉山(入)補佐</v>
          </cell>
          <cell r="G19" t="str">
            <v>村山技審係長</v>
          </cell>
          <cell r="H19" t="str">
            <v>横井工検係長</v>
          </cell>
          <cell r="I19" t="str">
            <v>中野施評係長</v>
          </cell>
          <cell r="J19" t="str">
            <v>大川技管係長</v>
          </cell>
          <cell r="K19" t="str">
            <v>橋本建築補佐</v>
          </cell>
          <cell r="L19" t="str">
            <v>都築専門官</v>
          </cell>
          <cell r="M19" t="str">
            <v>武居設計官</v>
          </cell>
          <cell r="N19" t="str">
            <v>真鍋建企係長</v>
          </cell>
          <cell r="O19" t="str">
            <v>赤池設審係長</v>
          </cell>
          <cell r="P19" t="str">
            <v>中田構造係長</v>
          </cell>
          <cell r="Q19" t="str">
            <v>中村積算係長</v>
          </cell>
          <cell r="R19" t="str">
            <v>村上専門員</v>
          </cell>
          <cell r="S19" t="str">
            <v>永井(総)補佐</v>
          </cell>
        </row>
        <row r="20">
          <cell r="D20" t="str">
            <v>赤池設審係長</v>
          </cell>
          <cell r="E20" t="str">
            <v>中田構造係長</v>
          </cell>
          <cell r="F20" t="str">
            <v>中村積算係長</v>
          </cell>
          <cell r="G20" t="str">
            <v>村上専門員</v>
          </cell>
          <cell r="H20" t="str">
            <v>永井(総)補佐</v>
          </cell>
          <cell r="I20" t="str">
            <v>武田(業)補佐</v>
          </cell>
          <cell r="J20" t="str">
            <v>柴田専門官</v>
          </cell>
          <cell r="K20" t="str">
            <v>中西設計官</v>
          </cell>
          <cell r="L20" t="str">
            <v>杉浦設企係長</v>
          </cell>
          <cell r="M20" t="str">
            <v>亀山電設係長</v>
          </cell>
          <cell r="N20" t="str">
            <v>小嶋機設係長</v>
          </cell>
          <cell r="O20" t="str">
            <v>細田設積係長</v>
          </cell>
          <cell r="P20" t="str">
            <v>加藤(総)補佐</v>
          </cell>
          <cell r="Q20" t="str">
            <v>杉山(入)補佐</v>
          </cell>
          <cell r="R20" t="str">
            <v>村山技審係長</v>
          </cell>
          <cell r="S20" t="str">
            <v>横井工検係長</v>
          </cell>
        </row>
        <row r="21">
          <cell r="D21" t="str">
            <v>吉野保監室長</v>
          </cell>
          <cell r="E21" t="str">
            <v>伊東調査官</v>
          </cell>
          <cell r="F21" t="str">
            <v>青木積調官</v>
          </cell>
          <cell r="G21" t="str">
            <v>塩崎管理官</v>
          </cell>
          <cell r="H21" t="str">
            <v>村上計画課長</v>
          </cell>
          <cell r="I21" t="str">
            <v>頼本建築課長</v>
          </cell>
          <cell r="J21" t="str">
            <v>福山設備課長</v>
          </cell>
          <cell r="K21" t="str">
            <v>清水技評課長</v>
          </cell>
          <cell r="L21" t="str">
            <v>吉野保監室長</v>
          </cell>
          <cell r="M21" t="str">
            <v>伊東調査官</v>
          </cell>
          <cell r="N21" t="str">
            <v>青木積調官</v>
          </cell>
          <cell r="O21" t="str">
            <v>塩崎管理官</v>
          </cell>
          <cell r="P21" t="str">
            <v>村上計画課長</v>
          </cell>
          <cell r="Q21" t="str">
            <v>頼本建築課長</v>
          </cell>
          <cell r="R21" t="str">
            <v>福山設備課長</v>
          </cell>
          <cell r="S21" t="str">
            <v>清水技評課長</v>
          </cell>
        </row>
        <row r="22">
          <cell r="D22" t="str">
            <v>全員</v>
          </cell>
          <cell r="E22" t="str">
            <v>全員</v>
          </cell>
          <cell r="F22" t="str">
            <v>全員</v>
          </cell>
          <cell r="G22" t="str">
            <v>全員</v>
          </cell>
          <cell r="H22" t="str">
            <v>全員</v>
          </cell>
          <cell r="I22" t="str">
            <v>全員</v>
          </cell>
          <cell r="J22" t="str">
            <v>全員</v>
          </cell>
          <cell r="K22" t="str">
            <v>全員</v>
          </cell>
          <cell r="L22" t="str">
            <v>全員</v>
          </cell>
          <cell r="M22" t="str">
            <v>全員</v>
          </cell>
          <cell r="N22" t="str">
            <v>全員</v>
          </cell>
          <cell r="O22" t="str">
            <v>全員</v>
          </cell>
          <cell r="P22" t="str">
            <v>全員</v>
          </cell>
          <cell r="Q22" t="str">
            <v>全員</v>
          </cell>
          <cell r="R22" t="str">
            <v>全員</v>
          </cell>
          <cell r="S22" t="str">
            <v>全員</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更新履歴"/>
      <sheetName val="入力データ"/>
      <sheetName val="運用5検査結果通知"/>
      <sheetName val="検査調書"/>
      <sheetName val="出来高（単年）"/>
      <sheetName val="出来高（一部完成）"/>
      <sheetName val="出来高（2年）"/>
      <sheetName val="1検査復命書"/>
      <sheetName val="2内訳書(完成)"/>
      <sheetName val="3内訳書(一部完成)"/>
      <sheetName val="4内訳表(既済)"/>
      <sheetName val="5検査結果通知"/>
      <sheetName val="6一部完成検査結果通知"/>
      <sheetName val="7既済検査確認通知"/>
      <sheetName val="8修補請求"/>
      <sheetName val="9修補完了通知"/>
      <sheetName val="10補助検査調書"/>
      <sheetName val="細目別採点表"/>
      <sheetName val="工事成績採点表"/>
      <sheetName val="成績評定表"/>
      <sheetName val="成績通知表"/>
      <sheetName val="項目別評定"/>
      <sheetName val="採点表計算"/>
      <sheetName val="各シートへジャンプ"/>
      <sheetName val="現場監督員_施工体制状況"/>
      <sheetName val="現場監督員_出来形（総合）"/>
      <sheetName val="現場監督員_出来形（土木）"/>
      <sheetName val="別紙ー４"/>
      <sheetName val="現場監督員_出来形（機械）"/>
      <sheetName val="現場監督員_出来形（電気）"/>
      <sheetName val="現場監督員計算"/>
      <sheetName val="現場監督員_品質（総合）"/>
      <sheetName val="現場監督員_品質（土木）"/>
      <sheetName val="現場監督員_品質（機械）"/>
      <sheetName val="現場監督員_品質（電気）"/>
      <sheetName val="現場監督員_品質（維持・補修）"/>
      <sheetName val="現場監督員_品質（港湾浚渫）"/>
      <sheetName val="現場監督員_創意工夫"/>
      <sheetName val="主任監督員（工程）"/>
      <sheetName val="主任監督員（安全）"/>
      <sheetName val="主任監督員（特性）"/>
      <sheetName val="主任監督員（社会）"/>
      <sheetName val="主任監督員_（法令遵守）"/>
      <sheetName val="主任監督員計算"/>
      <sheetName val="検査官_施工状況"/>
      <sheetName val="検査官_出来形（総合）"/>
      <sheetName val="検査官_出来形（土木）"/>
      <sheetName val="検査官計算"/>
      <sheetName val="検査官_出来形（機械）"/>
      <sheetName val="検査官_出来形（電気）"/>
      <sheetName val="検査官_品質_総合"/>
      <sheetName val="シート削除用"/>
      <sheetName val="検査官計算（品質_総合）"/>
      <sheetName val="検査官_品質（コン）"/>
      <sheetName val="検査官_品質（土）"/>
      <sheetName val="検査官_品質（護岸）"/>
      <sheetName val="検査官_品質（鋼橋）"/>
      <sheetName val="検査官_品質（砂防）"/>
      <sheetName val="検査官_品質（舗装）"/>
      <sheetName val="検査官_品質（法面）"/>
      <sheetName val="検査官_品質（基礎）"/>
      <sheetName val="検査官_品質（海岸）"/>
      <sheetName val="検査官_品質（ＰＣ）"/>
      <sheetName val="検査官_品質（塗装）"/>
      <sheetName val="検査官_品質（トンネル）"/>
      <sheetName val="検査官_品質（植栽）"/>
      <sheetName val="検査官_品質（柵）"/>
      <sheetName val="検査官_品質（電線共同溝）"/>
      <sheetName val="検査官計算 （品質_土木）"/>
      <sheetName val="検査官計算 （品質_土木追加）"/>
      <sheetName val="検査官_品質（維持）"/>
      <sheetName val="検査官_品質（修繕）"/>
      <sheetName val="検査官_品質（土木_機械）"/>
      <sheetName val="検査官_品質（土木_電気）"/>
      <sheetName val="検査官_品質（通信）"/>
      <sheetName val="検査官_品質（空港舗装）"/>
      <sheetName val="検査官_品質（港湾）"/>
      <sheetName val="検査官_品質（空港用造）"/>
      <sheetName val="検査官_品質（区画線）"/>
      <sheetName val="検査官_品質（標識）"/>
      <sheetName val="検査官_品質（地滑）"/>
      <sheetName val="検査官_品質（土木関連_建築）"/>
      <sheetName val="検査官_品質（二次製品構造物）"/>
      <sheetName val="検査官_品質（補強土壁工事）"/>
      <sheetName val="検査官_品質（取壊工事）"/>
      <sheetName val="検査官_品質（共同溝シールド）"/>
      <sheetName val="検査官_品質（下水道工事）"/>
      <sheetName val="検査官_品質（管水路）"/>
      <sheetName val="検査官_品質（仮設工）"/>
      <sheetName val="検査官_品質（フィルダム・ため池）"/>
      <sheetName val="検査官_品質（柵工、筋工、伏工）"/>
      <sheetName val="検査官_品質（土工事（区画整理、農地造成））"/>
      <sheetName val="検査官_品質（電気通信設備）"/>
      <sheetName val="検査官計算 （品質_農林等）"/>
      <sheetName val="検査官_品質（施設機械設備_用排水ポンプ）"/>
      <sheetName val="検査官_品質（施設機械設備_除塵設備）"/>
      <sheetName val="検査官_品質（水管橋）"/>
      <sheetName val="検査官_品質（林道土工工事）"/>
      <sheetName val="検査官_品質（木材木製品工事）"/>
      <sheetName val="検査官_品質（ほ場整備工）"/>
      <sheetName val="検査官_品質（水道）"/>
      <sheetName val="検査官_品質（合併）"/>
      <sheetName val="検査官計算 （その他合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
          <cell r="I3" t="str">
            <v>コンクリート構造物工事</v>
          </cell>
        </row>
        <row r="4">
          <cell r="I4" t="str">
            <v>法面工事</v>
          </cell>
        </row>
        <row r="5">
          <cell r="I5" t="str">
            <v>鋼橋工事</v>
          </cell>
        </row>
        <row r="6">
          <cell r="I6" t="str">
            <v>舗装工事</v>
          </cell>
        </row>
        <row r="7">
          <cell r="I7" t="str">
            <v>空港舗装工事</v>
          </cell>
        </row>
        <row r="8">
          <cell r="I8" t="str">
            <v>港湾築造工事</v>
          </cell>
        </row>
        <row r="9">
          <cell r="I9" t="str">
            <v>維持工事</v>
          </cell>
        </row>
        <row r="10">
          <cell r="I10" t="str">
            <v>修繕工事</v>
          </cell>
        </row>
        <row r="11">
          <cell r="I11" t="str">
            <v>機械設備工事（土木）</v>
          </cell>
        </row>
        <row r="12">
          <cell r="I12" t="str">
            <v>電気設備照明設備その他類似工事</v>
          </cell>
        </row>
        <row r="13">
          <cell r="I13" t="str">
            <v>建築工事（土木関連）</v>
          </cell>
        </row>
        <row r="14">
          <cell r="I14" t="str">
            <v>植栽工事</v>
          </cell>
        </row>
        <row r="15">
          <cell r="I15" t="str">
            <v>標識</v>
          </cell>
        </row>
        <row r="16">
          <cell r="I16" t="str">
            <v>塗装工事</v>
          </cell>
        </row>
        <row r="17">
          <cell r="I17" t="str">
            <v>区画線等設置工事</v>
          </cell>
        </row>
        <row r="18">
          <cell r="I18" t="str">
            <v>砂防構造物工事</v>
          </cell>
        </row>
        <row r="19">
          <cell r="I19" t="str">
            <v>海岸工事</v>
          </cell>
        </row>
        <row r="20">
          <cell r="I20" t="str">
            <v>トンネル工事</v>
          </cell>
        </row>
        <row r="21">
          <cell r="I21" t="str">
            <v>土工事(切土、盛土,築堤)</v>
          </cell>
        </row>
        <row r="22">
          <cell r="I22" t="str">
            <v>空港用地造成工事</v>
          </cell>
        </row>
        <row r="23">
          <cell r="I23" t="str">
            <v>護岸・根固・水制工事</v>
          </cell>
        </row>
        <row r="24">
          <cell r="I24" t="str">
            <v>地滑り防止工事(集水井戸含）</v>
          </cell>
        </row>
        <row r="25">
          <cell r="I25" t="str">
            <v>基礎工工事（地盤改良含）</v>
          </cell>
        </row>
        <row r="26">
          <cell r="I26" t="str">
            <v>コンクリート橋工事（ＰＣ,ＲＣ）</v>
          </cell>
        </row>
        <row r="27">
          <cell r="I27" t="str">
            <v>防護柵工事(網)</v>
          </cell>
        </row>
        <row r="28">
          <cell r="I28" t="str">
            <v>通信設備受変電設備その他類似工事</v>
          </cell>
        </row>
        <row r="29">
          <cell r="I29" t="str">
            <v>二次製品構造物</v>
          </cell>
        </row>
        <row r="30">
          <cell r="I30" t="str">
            <v>補強土壁工事</v>
          </cell>
        </row>
        <row r="31">
          <cell r="I31" t="str">
            <v>取壊し工事</v>
          </cell>
        </row>
        <row r="32">
          <cell r="I32" t="str">
            <v>共同溝シールド工事</v>
          </cell>
        </row>
        <row r="33">
          <cell r="I33" t="str">
            <v>下水道工事</v>
          </cell>
        </row>
        <row r="34">
          <cell r="I34" t="str">
            <v>管水路工事</v>
          </cell>
        </row>
        <row r="35">
          <cell r="I35" t="str">
            <v>電線共同溝工事</v>
          </cell>
        </row>
        <row r="36">
          <cell r="I36" t="str">
            <v>仮設工工事</v>
          </cell>
        </row>
        <row r="37">
          <cell r="I37" t="str">
            <v>フィルダム・ため池工事</v>
          </cell>
        </row>
        <row r="38">
          <cell r="I38" t="str">
            <v>柵工、筋工、伏工工事</v>
          </cell>
        </row>
        <row r="39">
          <cell r="I39" t="str">
            <v>土工事（区画整理、農地造成）</v>
          </cell>
        </row>
        <row r="40">
          <cell r="I40" t="str">
            <v>電気通信設備（農林事業）</v>
          </cell>
        </row>
        <row r="41">
          <cell r="I41" t="str">
            <v>施設機械設備（用排水ポンプ・構成付属設備）</v>
          </cell>
        </row>
        <row r="42">
          <cell r="I42" t="str">
            <v>施設機械設備（除塵設備・構成付属設備）</v>
          </cell>
        </row>
        <row r="43">
          <cell r="I43" t="str">
            <v>水管橋</v>
          </cell>
        </row>
        <row r="44">
          <cell r="I44" t="str">
            <v>林道土工工事</v>
          </cell>
        </row>
        <row r="45">
          <cell r="I45" t="str">
            <v>木材木製品工事</v>
          </cell>
        </row>
        <row r="46">
          <cell r="I46" t="str">
            <v>ほ場整備工（整地工等、暗渠排水工）</v>
          </cell>
        </row>
        <row r="47">
          <cell r="I47" t="str">
            <v>上水道工事</v>
          </cell>
        </row>
        <row r="48">
          <cell r="I48" t="str">
            <v>その他の工事合併工事</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103.bin"/><Relationship Id="rId4" Type="http://schemas.openxmlformats.org/officeDocument/2006/relationships/comments" Target="../comments22.xml"/></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0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4.xml"/><Relationship Id="rId1" Type="http://schemas.openxmlformats.org/officeDocument/2006/relationships/printerSettings" Target="../printerSettings/printerSettings45.bin"/><Relationship Id="rId4" Type="http://schemas.openxmlformats.org/officeDocument/2006/relationships/comments" Target="../comments4.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5.xml"/><Relationship Id="rId1" Type="http://schemas.openxmlformats.org/officeDocument/2006/relationships/printerSettings" Target="../printerSettings/printerSettings51.bin"/><Relationship Id="rId4" Type="http://schemas.openxmlformats.org/officeDocument/2006/relationships/comments" Target="../comments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62.bin"/><Relationship Id="rId4" Type="http://schemas.openxmlformats.org/officeDocument/2006/relationships/comments" Target="../comments13.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63.bin"/><Relationship Id="rId4" Type="http://schemas.openxmlformats.org/officeDocument/2006/relationships/comments" Target="../comments14.xml"/></Relationships>
</file>

<file path=xl/worksheets/_rels/sheet6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80.bin"/><Relationship Id="rId4" Type="http://schemas.openxmlformats.org/officeDocument/2006/relationships/comments" Target="../comments19.xm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7.xml"/><Relationship Id="rId1" Type="http://schemas.openxmlformats.org/officeDocument/2006/relationships/printerSettings" Target="../printerSettings/printerSettings92.bin"/><Relationship Id="rId4" Type="http://schemas.openxmlformats.org/officeDocument/2006/relationships/comments" Target="../comments20.xml"/></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D45"/>
  <sheetViews>
    <sheetView zoomScaleNormal="100" workbookViewId="0">
      <selection activeCell="AK14" sqref="AK14"/>
    </sheetView>
  </sheetViews>
  <sheetFormatPr defaultRowHeight="12" outlineLevelCol="1"/>
  <cols>
    <col min="1" max="1" width="12.875" style="1411" bestFit="1" customWidth="1"/>
    <col min="2" max="2" width="18.75" style="1411" customWidth="1"/>
    <col min="3" max="3" width="3.375" style="1411" bestFit="1" customWidth="1"/>
    <col min="4" max="4" width="5.625" style="1411" customWidth="1"/>
    <col min="5" max="5" width="3.75" style="1411" bestFit="1" customWidth="1"/>
    <col min="6" max="6" width="3.375" style="1411" bestFit="1" customWidth="1"/>
    <col min="7" max="7" width="3.625" style="1411" bestFit="1" customWidth="1"/>
    <col min="8" max="8" width="3.375" style="1411" bestFit="1" customWidth="1"/>
    <col min="9" max="9" width="3.625" style="1411" bestFit="1" customWidth="1"/>
    <col min="10" max="10" width="3.375" style="1411" bestFit="1" customWidth="1"/>
    <col min="11" max="11" width="3.125" style="1411" customWidth="1"/>
    <col min="12" max="12" width="3.125" style="1412" hidden="1" customWidth="1" outlineLevel="1"/>
    <col min="13" max="13" width="21" style="1411" hidden="1" customWidth="1" outlineLevel="1"/>
    <col min="14" max="14" width="5.25" style="1411" hidden="1" customWidth="1" outlineLevel="1"/>
    <col min="15" max="15" width="3.5" style="1411" hidden="1" customWidth="1" outlineLevel="1"/>
    <col min="16" max="16" width="3.375" style="1411" hidden="1" customWidth="1" outlineLevel="1"/>
    <col min="17" max="17" width="2.5" style="1411" hidden="1" customWidth="1" outlineLevel="1"/>
    <col min="18" max="18" width="3.375" style="1411" hidden="1" customWidth="1" outlineLevel="1"/>
    <col min="19" max="19" width="3.5" style="1411" hidden="1" customWidth="1" outlineLevel="1"/>
    <col min="20" max="20" width="3.375" style="1411" hidden="1" customWidth="1" outlineLevel="1"/>
    <col min="21" max="21" width="2.875" style="1411" hidden="1" customWidth="1" outlineLevel="1"/>
    <col min="22" max="22" width="6.375" style="1411" hidden="1" customWidth="1" outlineLevel="1"/>
    <col min="23" max="23" width="5.25" style="1411" hidden="1" customWidth="1" outlineLevel="1"/>
    <col min="24" max="24" width="6.5" style="1411" hidden="1" customWidth="1" outlineLevel="1"/>
    <col min="25" max="25" width="3.375" style="1411" hidden="1" customWidth="1" outlineLevel="1"/>
    <col min="26" max="26" width="2.5" style="1411" hidden="1" customWidth="1" outlineLevel="1"/>
    <col min="27" max="27" width="3.375" style="1411" hidden="1" customWidth="1" outlineLevel="1"/>
    <col min="28" max="28" width="3.5" style="1411" hidden="1" customWidth="1" outlineLevel="1"/>
    <col min="29" max="29" width="3.375" style="1411" hidden="1" customWidth="1" outlineLevel="1"/>
    <col min="30" max="30" width="9" style="1411" customWidth="1" collapsed="1"/>
    <col min="31" max="16384" width="9" style="1411"/>
  </cols>
  <sheetData>
    <row r="1" spans="1:30">
      <c r="A1" s="1397"/>
      <c r="B1" s="1396" t="s">
        <v>969</v>
      </c>
      <c r="C1" s="1397"/>
      <c r="D1" s="1397"/>
      <c r="E1" s="1397"/>
      <c r="F1" s="1397"/>
      <c r="G1" s="1397"/>
      <c r="H1" s="1397"/>
      <c r="I1" s="1397"/>
      <c r="J1" s="1397"/>
      <c r="K1" s="1397"/>
      <c r="L1" s="1398"/>
      <c r="M1" s="1397"/>
      <c r="N1" s="1397"/>
      <c r="O1" s="1397"/>
      <c r="P1" s="1397"/>
      <c r="Q1" s="1397"/>
      <c r="R1" s="1397"/>
      <c r="S1" s="1397"/>
      <c r="T1" s="1397"/>
      <c r="U1" s="1397"/>
      <c r="V1" s="1397"/>
      <c r="W1" s="1397"/>
      <c r="X1" s="1397"/>
      <c r="Y1" s="1397"/>
      <c r="Z1" s="1397"/>
      <c r="AA1" s="1397"/>
      <c r="AB1" s="1397"/>
      <c r="AC1" s="1397"/>
      <c r="AD1" s="1397"/>
    </row>
    <row r="2" spans="1:30">
      <c r="A2" s="1400" t="s">
        <v>970</v>
      </c>
      <c r="B2" s="1397" t="s">
        <v>971</v>
      </c>
      <c r="C2" s="1398"/>
      <c r="D2" s="1397"/>
      <c r="E2" s="1397"/>
      <c r="F2" s="1397"/>
      <c r="G2" s="1397"/>
      <c r="H2" s="1397"/>
      <c r="I2" s="1397"/>
      <c r="J2" s="1397"/>
      <c r="K2" s="1397"/>
      <c r="L2" s="1398"/>
      <c r="M2" s="1397"/>
      <c r="N2" s="1397"/>
      <c r="O2" s="1397"/>
      <c r="P2" s="1397"/>
      <c r="Q2" s="1397"/>
      <c r="R2" s="1397"/>
      <c r="S2" s="1397"/>
      <c r="T2" s="1397"/>
      <c r="U2" s="1397"/>
      <c r="V2" s="1397"/>
      <c r="W2" s="1397"/>
      <c r="X2" s="1397"/>
      <c r="Y2" s="1397"/>
      <c r="Z2" s="1397"/>
      <c r="AA2" s="1397"/>
      <c r="AB2" s="1397"/>
      <c r="AC2" s="1397"/>
      <c r="AD2" s="1397"/>
    </row>
    <row r="3" spans="1:30">
      <c r="A3" s="1400" t="s">
        <v>970</v>
      </c>
      <c r="B3" s="1397" t="s">
        <v>972</v>
      </c>
      <c r="C3" s="1398"/>
      <c r="D3" s="1397"/>
      <c r="E3" s="1397"/>
      <c r="F3" s="1397"/>
      <c r="G3" s="1397"/>
      <c r="H3" s="1397"/>
      <c r="I3" s="1397"/>
      <c r="J3" s="1397"/>
      <c r="K3" s="1397"/>
      <c r="L3" s="1398"/>
      <c r="M3" s="1397"/>
      <c r="N3" s="1397"/>
      <c r="O3" s="1397"/>
      <c r="P3" s="1397"/>
      <c r="Q3" s="1397"/>
      <c r="R3" s="1397"/>
      <c r="S3" s="1397"/>
      <c r="T3" s="1397"/>
      <c r="U3" s="1397"/>
      <c r="V3" s="1397"/>
      <c r="W3" s="1397"/>
      <c r="X3" s="1397"/>
      <c r="Y3" s="1397"/>
      <c r="Z3" s="1397"/>
      <c r="AA3" s="1397"/>
      <c r="AB3" s="1397"/>
      <c r="AC3" s="1397"/>
      <c r="AD3" s="1397"/>
    </row>
    <row r="4" spans="1:30">
      <c r="A4" s="1400" t="s">
        <v>970</v>
      </c>
      <c r="B4" s="1397" t="s">
        <v>2452</v>
      </c>
      <c r="C4" s="1397"/>
      <c r="D4" s="1397"/>
      <c r="E4" s="1397"/>
      <c r="F4" s="1397"/>
      <c r="G4" s="1397"/>
      <c r="H4" s="1397"/>
      <c r="I4" s="1397"/>
      <c r="J4" s="1397"/>
      <c r="K4" s="1397"/>
      <c r="L4" s="1398"/>
      <c r="M4" s="1397"/>
      <c r="N4" s="1397"/>
      <c r="O4" s="1397"/>
      <c r="P4" s="1397"/>
      <c r="Q4" s="1397"/>
      <c r="R4" s="1397"/>
      <c r="S4" s="1397"/>
      <c r="T4" s="1397"/>
      <c r="U4" s="1397"/>
      <c r="V4" s="1397"/>
      <c r="W4" s="1397"/>
      <c r="X4" s="1397"/>
      <c r="Y4" s="1397"/>
      <c r="Z4" s="1397"/>
      <c r="AA4" s="1397"/>
      <c r="AB4" s="1397"/>
      <c r="AC4" s="1397"/>
      <c r="AD4" s="1397"/>
    </row>
    <row r="5" spans="1:30">
      <c r="A5" s="1397"/>
      <c r="B5" s="1397"/>
      <c r="C5" s="1397"/>
      <c r="D5" s="1397"/>
      <c r="E5" s="1397"/>
      <c r="F5" s="1397"/>
      <c r="G5" s="1397"/>
      <c r="H5" s="1397"/>
      <c r="I5" s="1397"/>
      <c r="J5" s="1397"/>
      <c r="K5" s="1397"/>
      <c r="L5" s="1398"/>
      <c r="M5" s="1397"/>
      <c r="N5" s="1397"/>
      <c r="O5" s="1397"/>
      <c r="P5" s="1397"/>
      <c r="Q5" s="1397"/>
      <c r="R5" s="1397"/>
      <c r="S5" s="1397"/>
      <c r="T5" s="1397"/>
      <c r="U5" s="1397"/>
      <c r="V5" s="1397"/>
      <c r="W5" s="1397"/>
      <c r="X5" s="1397"/>
      <c r="Y5" s="1397"/>
      <c r="Z5" s="1397"/>
      <c r="AA5" s="1397"/>
      <c r="AB5" s="1397"/>
      <c r="AC5" s="1397"/>
      <c r="AD5" s="1397"/>
    </row>
    <row r="6" spans="1:30">
      <c r="A6" s="1397"/>
      <c r="B6" s="1399" t="s">
        <v>973</v>
      </c>
      <c r="C6" s="1397"/>
      <c r="D6" s="1400" t="s">
        <v>974</v>
      </c>
      <c r="E6" s="1440">
        <v>45383</v>
      </c>
      <c r="F6" s="1440"/>
      <c r="G6" s="1440"/>
      <c r="H6" s="1440"/>
      <c r="I6" s="1397"/>
      <c r="J6" s="1397"/>
      <c r="K6" s="1397"/>
      <c r="L6" s="1398"/>
      <c r="M6" s="1397"/>
      <c r="N6" s="1397"/>
      <c r="O6" s="1397"/>
      <c r="P6" s="1397"/>
      <c r="Q6" s="1397"/>
      <c r="R6" s="1397"/>
      <c r="S6" s="1397"/>
      <c r="T6" s="1397"/>
      <c r="U6" s="1397"/>
      <c r="V6" s="1397"/>
      <c r="W6" s="1397"/>
      <c r="X6" s="1397"/>
      <c r="Y6" s="1397"/>
      <c r="Z6" s="1397"/>
      <c r="AA6" s="1397"/>
      <c r="AB6" s="1397"/>
      <c r="AC6" s="1397"/>
      <c r="AD6" s="1397"/>
    </row>
    <row r="7" spans="1:30">
      <c r="A7" s="1400"/>
      <c r="B7" s="1398"/>
      <c r="C7" s="1397"/>
      <c r="D7" s="1397"/>
      <c r="E7" s="1397"/>
      <c r="F7" s="1397"/>
      <c r="G7" s="1397"/>
      <c r="H7" s="1397"/>
      <c r="I7" s="1397"/>
      <c r="J7" s="1397"/>
      <c r="K7" s="1397"/>
      <c r="L7" s="1398"/>
      <c r="M7" s="1397" t="str">
        <f>+$D8&amp;" 　"&amp;$H8&amp;" 　印 "</f>
        <v xml:space="preserve">沖縄県知事 　玉城 康裕 　印 </v>
      </c>
      <c r="N7" s="1397"/>
      <c r="O7" s="1397"/>
      <c r="P7" s="1397"/>
      <c r="Q7" s="1397"/>
      <c r="R7" s="1397"/>
      <c r="S7" s="1397"/>
      <c r="T7" s="1397"/>
      <c r="U7" s="1397"/>
      <c r="V7" s="1397"/>
      <c r="W7" s="1397"/>
      <c r="X7" s="1397"/>
      <c r="Y7" s="1397"/>
      <c r="Z7" s="1397"/>
      <c r="AA7" s="1397"/>
      <c r="AB7" s="1397"/>
      <c r="AC7" s="1397"/>
      <c r="AD7" s="1397"/>
    </row>
    <row r="8" spans="1:30">
      <c r="A8" s="1397" t="s">
        <v>975</v>
      </c>
      <c r="B8" s="1397"/>
      <c r="C8" s="1397"/>
      <c r="D8" s="1399" t="s">
        <v>976</v>
      </c>
      <c r="E8" s="1398"/>
      <c r="F8" s="1398"/>
      <c r="G8" s="1397"/>
      <c r="H8" s="1399" t="s">
        <v>2095</v>
      </c>
      <c r="I8" s="1398"/>
      <c r="J8" s="1398"/>
      <c r="K8" s="1398"/>
      <c r="L8" s="1398"/>
      <c r="M8" s="1397" t="str">
        <f>+$D8&amp;" 　"&amp;$H8</f>
        <v>沖縄県知事 　玉城 康裕</v>
      </c>
      <c r="N8" s="1397"/>
      <c r="O8" s="1397"/>
      <c r="P8" s="1397"/>
      <c r="Q8" s="1397"/>
      <c r="R8" s="1397"/>
      <c r="S8" s="1397"/>
      <c r="T8" s="1397"/>
      <c r="U8" s="1397" t="str">
        <f>+$D8&amp;" 　"&amp;$H8&amp;"　　殿"</f>
        <v>沖縄県知事 　玉城 康裕　　殿</v>
      </c>
      <c r="V8" s="1397"/>
      <c r="W8" s="1397"/>
      <c r="X8" s="1397"/>
      <c r="Y8" s="1397"/>
      <c r="Z8" s="1397"/>
      <c r="AA8" s="1397"/>
      <c r="AB8" s="1397"/>
      <c r="AC8" s="1397"/>
      <c r="AD8" s="1397"/>
    </row>
    <row r="9" spans="1:30" ht="12.75" thickBot="1">
      <c r="A9" s="1431"/>
      <c r="B9" s="1431"/>
      <c r="C9" s="1431"/>
      <c r="D9" s="1431"/>
      <c r="E9" s="1431"/>
      <c r="F9" s="1431"/>
      <c r="G9" s="1431"/>
      <c r="H9" s="1431"/>
      <c r="I9" s="1431"/>
      <c r="J9" s="1431"/>
      <c r="K9" s="1431"/>
      <c r="L9" s="1432"/>
      <c r="M9" s="1431" t="s">
        <v>2218</v>
      </c>
      <c r="N9" s="1431"/>
      <c r="O9" s="1431"/>
      <c r="P9" s="1431"/>
      <c r="Q9" s="1431"/>
      <c r="R9" s="1431"/>
      <c r="S9" s="1431"/>
      <c r="T9" s="1431"/>
      <c r="U9" s="1431"/>
      <c r="V9" s="1431"/>
      <c r="W9" s="1431"/>
      <c r="X9" s="1431"/>
      <c r="Y9" s="1431"/>
      <c r="Z9" s="1431"/>
      <c r="AA9" s="1431"/>
      <c r="AB9" s="1431"/>
      <c r="AC9" s="1431"/>
      <c r="AD9" s="1401"/>
    </row>
    <row r="10" spans="1:30">
      <c r="A10" s="1401"/>
      <c r="B10" s="1401"/>
      <c r="C10" s="1401"/>
      <c r="D10" s="1401"/>
      <c r="E10" s="1401"/>
      <c r="F10" s="1401"/>
      <c r="G10" s="1401"/>
      <c r="H10" s="1401"/>
      <c r="I10" s="1401"/>
      <c r="J10" s="1401"/>
      <c r="K10" s="1401"/>
      <c r="L10" s="1402"/>
      <c r="M10" s="1401"/>
      <c r="N10" s="1401"/>
      <c r="O10" s="1401"/>
      <c r="P10" s="1401"/>
      <c r="Q10" s="1401"/>
      <c r="R10" s="1401"/>
      <c r="S10" s="1401"/>
      <c r="T10" s="1401"/>
      <c r="U10" s="1401"/>
      <c r="V10" s="1401"/>
      <c r="W10" s="1401"/>
      <c r="X10" s="1401"/>
      <c r="Y10" s="1401"/>
      <c r="Z10" s="1401"/>
      <c r="AA10" s="1401"/>
      <c r="AB10" s="1401"/>
      <c r="AC10" s="1401"/>
      <c r="AD10" s="1401"/>
    </row>
    <row r="11" spans="1:30">
      <c r="A11" s="1401"/>
      <c r="B11" s="1401" t="s">
        <v>2445</v>
      </c>
      <c r="C11" s="1401"/>
      <c r="D11" s="1395" t="s">
        <v>2449</v>
      </c>
      <c r="E11" s="1395"/>
      <c r="F11" s="1395"/>
      <c r="G11" s="1402"/>
      <c r="H11" s="1395" t="s">
        <v>2450</v>
      </c>
      <c r="I11" s="1395"/>
      <c r="J11" s="1395"/>
      <c r="K11" s="1402"/>
      <c r="L11" s="1402"/>
      <c r="M11" s="1397" t="str">
        <f>+$D11&amp;" "&amp;$H11</f>
        <v>○○○土木事務所 　×××××班</v>
      </c>
      <c r="N11" s="1401"/>
      <c r="O11" s="1401"/>
      <c r="P11" s="1401"/>
      <c r="Q11" s="1401"/>
      <c r="R11" s="1401"/>
      <c r="S11" s="1401"/>
      <c r="T11" s="1401"/>
      <c r="U11" s="1401"/>
      <c r="V11" s="1401"/>
      <c r="W11" s="1401"/>
      <c r="X11" s="1401"/>
      <c r="Y11" s="1401"/>
      <c r="Z11" s="1401"/>
      <c r="AA11" s="1401"/>
      <c r="AB11" s="1401"/>
      <c r="AC11" s="1401"/>
      <c r="AD11" s="1401"/>
    </row>
    <row r="12" spans="1:30">
      <c r="A12" s="1401"/>
      <c r="B12" s="1401" t="s">
        <v>2446</v>
      </c>
      <c r="C12" s="1401"/>
      <c r="D12" s="1442" t="s">
        <v>2448</v>
      </c>
      <c r="E12" s="1442"/>
      <c r="F12" s="1442"/>
      <c r="G12" s="1442"/>
      <c r="H12" s="1442"/>
      <c r="I12" s="1442"/>
      <c r="J12" s="1402"/>
      <c r="K12" s="1402"/>
      <c r="L12" s="1402"/>
      <c r="M12" s="1397" t="str">
        <f t="shared" ref="M12:M13" si="0">+D12</f>
        <v>技術　一郎</v>
      </c>
      <c r="N12" s="1401"/>
      <c r="O12" s="1401"/>
      <c r="P12" s="1401"/>
      <c r="Q12" s="1401"/>
      <c r="R12" s="1401"/>
      <c r="S12" s="1401"/>
      <c r="T12" s="1401"/>
      <c r="U12" s="1401"/>
      <c r="V12" s="1401"/>
      <c r="W12" s="1401"/>
      <c r="X12" s="1401"/>
      <c r="Y12" s="1401"/>
      <c r="Z12" s="1401"/>
      <c r="AA12" s="1401"/>
      <c r="AB12" s="1401"/>
      <c r="AC12" s="1401"/>
      <c r="AD12" s="1401"/>
    </row>
    <row r="13" spans="1:30">
      <c r="A13" s="1401"/>
      <c r="B13" s="1401" t="s">
        <v>2447</v>
      </c>
      <c r="C13" s="1401"/>
      <c r="D13" s="1442" t="s">
        <v>2451</v>
      </c>
      <c r="E13" s="1442"/>
      <c r="F13" s="1442"/>
      <c r="G13" s="1442"/>
      <c r="H13" s="1442"/>
      <c r="I13" s="1442"/>
      <c r="J13" s="1415"/>
      <c r="K13" s="1415"/>
      <c r="L13" s="1415"/>
      <c r="M13" s="1397" t="str">
        <f t="shared" si="0"/>
        <v>０００－１１１－２２２２</v>
      </c>
      <c r="N13" s="1401"/>
      <c r="O13" s="1401"/>
      <c r="P13" s="1401"/>
      <c r="Q13" s="1401"/>
      <c r="R13" s="1401"/>
      <c r="S13" s="1401"/>
      <c r="T13" s="1401"/>
      <c r="U13" s="1401"/>
      <c r="V13" s="1401"/>
      <c r="W13" s="1401"/>
      <c r="X13" s="1401"/>
      <c r="Y13" s="1401"/>
      <c r="Z13" s="1401"/>
      <c r="AA13" s="1401"/>
      <c r="AB13" s="1401"/>
      <c r="AC13" s="1401"/>
      <c r="AD13" s="1401"/>
    </row>
    <row r="14" spans="1:30">
      <c r="A14" s="1401"/>
      <c r="B14" s="1401"/>
      <c r="C14" s="1401"/>
      <c r="D14" s="1401"/>
      <c r="E14" s="1401"/>
      <c r="F14" s="1401"/>
      <c r="G14" s="1401"/>
      <c r="H14" s="1401"/>
      <c r="I14" s="1401"/>
      <c r="J14" s="1401"/>
      <c r="K14" s="1401"/>
      <c r="L14" s="1402"/>
      <c r="M14" s="1397"/>
      <c r="N14" s="1401"/>
      <c r="O14" s="1401"/>
      <c r="P14" s="1401"/>
      <c r="Q14" s="1401"/>
      <c r="R14" s="1401"/>
      <c r="S14" s="1401"/>
      <c r="T14" s="1401"/>
      <c r="U14" s="1401"/>
      <c r="V14" s="1401"/>
      <c r="W14" s="1401"/>
      <c r="X14" s="1401"/>
      <c r="Y14" s="1401"/>
      <c r="Z14" s="1401"/>
      <c r="AA14" s="1401"/>
      <c r="AB14" s="1401"/>
      <c r="AC14" s="1401"/>
      <c r="AD14" s="1401"/>
    </row>
    <row r="15" spans="1:30">
      <c r="A15" s="1397"/>
      <c r="B15" s="1397" t="s">
        <v>58</v>
      </c>
      <c r="C15" s="1397"/>
      <c r="D15" s="1399" t="s">
        <v>2202</v>
      </c>
      <c r="E15" s="1397"/>
      <c r="F15" s="1397"/>
      <c r="G15" s="1397"/>
      <c r="H15" s="1397"/>
      <c r="I15" s="1397"/>
      <c r="J15" s="1397"/>
      <c r="K15" s="1397"/>
      <c r="L15" s="1398"/>
      <c r="M15" s="1397"/>
      <c r="N15" s="1397"/>
      <c r="O15" s="1397"/>
      <c r="P15" s="1397"/>
      <c r="Q15" s="1397"/>
      <c r="R15" s="1397"/>
      <c r="S15" s="1397"/>
      <c r="T15" s="1397"/>
      <c r="U15" s="1397"/>
      <c r="V15" s="1397"/>
      <c r="W15" s="1397"/>
      <c r="X15" s="1397"/>
      <c r="Y15" s="1397"/>
      <c r="Z15" s="1397"/>
      <c r="AA15" s="1397"/>
      <c r="AB15" s="1397"/>
      <c r="AC15" s="1397"/>
      <c r="AD15" s="1397"/>
    </row>
    <row r="16" spans="1:30">
      <c r="A16" s="1397"/>
      <c r="B16" s="1397" t="s">
        <v>365</v>
      </c>
      <c r="C16" s="1397"/>
      <c r="D16" s="1399" t="s">
        <v>1565</v>
      </c>
      <c r="E16" s="1397"/>
      <c r="F16" s="1397"/>
      <c r="G16" s="1397"/>
      <c r="H16" s="1397"/>
      <c r="I16" s="1397"/>
      <c r="J16" s="1397"/>
      <c r="K16" s="1397"/>
      <c r="L16" s="1398"/>
      <c r="M16" s="1397"/>
      <c r="N16" s="1397"/>
      <c r="O16" s="1397"/>
      <c r="P16" s="1397"/>
      <c r="Q16" s="1397"/>
      <c r="R16" s="1397"/>
      <c r="S16" s="1397"/>
      <c r="T16" s="1397"/>
      <c r="U16" s="1397"/>
      <c r="V16" s="1397"/>
      <c r="W16" s="1397"/>
      <c r="X16" s="1397"/>
      <c r="Y16" s="1397"/>
      <c r="Z16" s="1397"/>
      <c r="AA16" s="1397"/>
      <c r="AB16" s="1397"/>
      <c r="AC16" s="1397"/>
      <c r="AD16" s="1397"/>
    </row>
    <row r="17" spans="1:30">
      <c r="A17" s="1397"/>
      <c r="B17" s="1397" t="s">
        <v>978</v>
      </c>
      <c r="C17" s="1397"/>
      <c r="D17" s="1403" t="s">
        <v>1754</v>
      </c>
      <c r="E17" s="1404">
        <v>6</v>
      </c>
      <c r="F17" s="1405" t="s">
        <v>980</v>
      </c>
      <c r="G17" s="1406">
        <v>4</v>
      </c>
      <c r="H17" s="1405" t="s">
        <v>981</v>
      </c>
      <c r="I17" s="1406">
        <v>1</v>
      </c>
      <c r="J17" s="1397" t="s">
        <v>982</v>
      </c>
      <c r="K17" s="1397"/>
      <c r="L17" s="1398"/>
      <c r="M17" s="1397" t="str">
        <f>CONCATENATE(D17,DBCS(E17),F17,DBCS(G17),H17,DBCS(I17),J17)</f>
        <v>令和６年４月１日</v>
      </c>
      <c r="N17" s="1397"/>
      <c r="O17" s="1397"/>
      <c r="P17" s="1397"/>
      <c r="Q17" s="1397"/>
      <c r="R17" s="1397"/>
      <c r="S17" s="1397"/>
      <c r="T17" s="1397"/>
      <c r="U17" s="1397"/>
      <c r="V17" s="1397"/>
      <c r="W17" s="1397"/>
      <c r="X17" s="1413">
        <f>VALUE(M17)</f>
        <v>45383</v>
      </c>
      <c r="Y17" s="1397"/>
      <c r="Z17" s="1397"/>
      <c r="AA17" s="1397"/>
      <c r="AB17" s="1397"/>
      <c r="AC17" s="1397"/>
      <c r="AD17" s="1397"/>
    </row>
    <row r="18" spans="1:30">
      <c r="A18" s="1397"/>
      <c r="B18" s="1397" t="s">
        <v>983</v>
      </c>
      <c r="C18" s="1397"/>
      <c r="D18" s="1403" t="s">
        <v>1755</v>
      </c>
      <c r="E18" s="1404">
        <v>6</v>
      </c>
      <c r="F18" s="1405" t="s">
        <v>980</v>
      </c>
      <c r="G18" s="1406">
        <v>4</v>
      </c>
      <c r="H18" s="1405" t="s">
        <v>981</v>
      </c>
      <c r="I18" s="1406">
        <v>2</v>
      </c>
      <c r="J18" s="1397" t="s">
        <v>982</v>
      </c>
      <c r="K18" s="1397"/>
      <c r="L18" s="1398"/>
      <c r="M18" s="1397" t="str">
        <f>CONCATENATE(D18,DBCS(E18),F18,DBCS(G18),H18,DBCS(I18),J18)</f>
        <v>令和６年４月２日</v>
      </c>
      <c r="N18" s="1397"/>
      <c r="O18" s="1397"/>
      <c r="P18" s="1397"/>
      <c r="Q18" s="1397"/>
      <c r="R18" s="1397"/>
      <c r="S18" s="1397"/>
      <c r="T18" s="1397"/>
      <c r="U18" s="1397"/>
      <c r="V18" s="1397"/>
      <c r="W18" s="1397"/>
      <c r="X18" s="1413">
        <f>VALUE(M18)</f>
        <v>45384</v>
      </c>
      <c r="Y18" s="1397"/>
      <c r="Z18" s="1397"/>
      <c r="AA18" s="1397"/>
      <c r="AB18" s="1397"/>
      <c r="AC18" s="1397"/>
      <c r="AD18" s="1397"/>
    </row>
    <row r="19" spans="1:30">
      <c r="A19" s="1397"/>
      <c r="B19" s="1397" t="s">
        <v>39</v>
      </c>
      <c r="C19" s="1397" t="s">
        <v>984</v>
      </c>
      <c r="D19" s="1403" t="s">
        <v>1755</v>
      </c>
      <c r="E19" s="1404">
        <v>6</v>
      </c>
      <c r="F19" s="1405" t="s">
        <v>980</v>
      </c>
      <c r="G19" s="1406">
        <v>4</v>
      </c>
      <c r="H19" s="1405" t="s">
        <v>981</v>
      </c>
      <c r="I19" s="1406">
        <v>2</v>
      </c>
      <c r="J19" s="1397" t="s">
        <v>982</v>
      </c>
      <c r="K19" s="1397"/>
      <c r="L19" s="1398"/>
      <c r="M19" s="1397" t="str">
        <f>+M20&amp;"     "&amp;M21</f>
        <v>自　令和６年４月２日     至　令和６年９月３０日</v>
      </c>
      <c r="N19" s="1397"/>
      <c r="O19" s="1397"/>
      <c r="P19" s="1397"/>
      <c r="Q19" s="1397"/>
      <c r="R19" s="1397"/>
      <c r="S19" s="1397"/>
      <c r="T19" s="1397"/>
      <c r="U19" s="1397"/>
      <c r="V19" s="1397"/>
      <c r="W19" s="1397"/>
      <c r="X19" s="1397"/>
      <c r="Y19" s="1397"/>
      <c r="Z19" s="1397"/>
      <c r="AA19" s="1397"/>
      <c r="AB19" s="1397"/>
      <c r="AC19" s="1397"/>
      <c r="AD19" s="1397"/>
    </row>
    <row r="20" spans="1:30">
      <c r="A20" s="1397"/>
      <c r="B20" s="1397"/>
      <c r="C20" s="1397" t="s">
        <v>985</v>
      </c>
      <c r="D20" s="1403" t="str">
        <f>+D19</f>
        <v>令和</v>
      </c>
      <c r="E20" s="1404">
        <v>6</v>
      </c>
      <c r="F20" s="1405" t="s">
        <v>980</v>
      </c>
      <c r="G20" s="1406">
        <v>9</v>
      </c>
      <c r="H20" s="1405" t="s">
        <v>981</v>
      </c>
      <c r="I20" s="1406">
        <v>30</v>
      </c>
      <c r="J20" s="1397" t="s">
        <v>982</v>
      </c>
      <c r="K20" s="1407"/>
      <c r="L20" s="1408"/>
      <c r="M20" s="1397" t="str">
        <f>CONCATENATE("自　",D19,DBCS(E19),F19,DBCS(G19),H19,DBCS(I19),J19)</f>
        <v>自　令和６年４月２日</v>
      </c>
      <c r="N20" s="1397"/>
      <c r="O20" s="1397"/>
      <c r="P20" s="1397"/>
      <c r="Q20" s="1397"/>
      <c r="R20" s="1397"/>
      <c r="S20" s="1397" t="str">
        <f>CONCATENATE(D19,DBCS(E19),F19,DBCS(G19),H19,DBCS(I19),J19)</f>
        <v>令和６年４月２日</v>
      </c>
      <c r="T20" s="1397"/>
      <c r="U20" s="1397"/>
      <c r="V20" s="1397"/>
      <c r="W20" s="1397"/>
      <c r="X20" s="1413">
        <f>VALUE(S20)</f>
        <v>45384</v>
      </c>
      <c r="Y20" s="1397"/>
      <c r="Z20" s="1397"/>
      <c r="AA20" s="1397"/>
      <c r="AB20" s="1397"/>
      <c r="AC20" s="1397"/>
      <c r="AD20" s="1397"/>
    </row>
    <row r="21" spans="1:30">
      <c r="A21" s="1397"/>
      <c r="B21" s="1397"/>
      <c r="C21" s="1397"/>
      <c r="D21" s="1397"/>
      <c r="E21" s="1397"/>
      <c r="F21" s="1397"/>
      <c r="G21" s="1397"/>
      <c r="H21" s="1397"/>
      <c r="I21" s="1397"/>
      <c r="J21" s="1397"/>
      <c r="K21" s="1397"/>
      <c r="L21" s="1398"/>
      <c r="M21" s="1397" t="str">
        <f>CONCATENATE("至　",D20,DBCS(E20),F20,DBCS(G20),H20,DBCS(I20),J20)</f>
        <v>至　令和６年９月３０日</v>
      </c>
      <c r="N21" s="1397"/>
      <c r="O21" s="1397"/>
      <c r="P21" s="1397"/>
      <c r="Q21" s="1397"/>
      <c r="R21" s="1397"/>
      <c r="S21" s="1397" t="str">
        <f>CONCATENATE(D20,DBCS(E20),F20,DBCS(G20),H20,DBCS(I20),J20)</f>
        <v>令和６年９月３０日</v>
      </c>
      <c r="T21" s="1397"/>
      <c r="U21" s="1397"/>
      <c r="V21" s="1397"/>
      <c r="W21" s="1397"/>
      <c r="X21" s="1413">
        <f>VALUE(S21)</f>
        <v>45565</v>
      </c>
      <c r="Y21" s="1397"/>
      <c r="Z21" s="1397"/>
      <c r="AA21" s="1397"/>
      <c r="AB21" s="1397"/>
      <c r="AC21" s="1397"/>
      <c r="AD21" s="1397"/>
    </row>
    <row r="22" spans="1:30">
      <c r="A22" s="1397"/>
      <c r="B22" s="1397" t="s">
        <v>986</v>
      </c>
      <c r="C22" s="1397"/>
      <c r="D22" s="1448">
        <v>123456789</v>
      </c>
      <c r="E22" s="1448"/>
      <c r="F22" s="1448"/>
      <c r="G22" s="1448"/>
      <c r="H22" s="1448"/>
      <c r="I22" s="1448"/>
      <c r="J22" s="1448"/>
      <c r="K22" s="1397"/>
      <c r="L22" s="1398"/>
      <c r="M22" s="1439">
        <f>+ROUND(D22/10000,0)</f>
        <v>12346</v>
      </c>
      <c r="N22" s="1439"/>
      <c r="O22" s="1397"/>
      <c r="P22" s="1397" t="str">
        <f>+IF(D22&lt;1000000000,"",ROUNDDOWN(RIGHT($M$22,6)/100000,0))</f>
        <v/>
      </c>
      <c r="Q22" s="1397">
        <f>+IF(D22&lt;100000000,"",ROUNDDOWN(RIGHT($M$22,5)/10000,0))</f>
        <v>1</v>
      </c>
      <c r="R22" s="1397">
        <f>+IF(D22&lt;10000000,"",ROUNDDOWN(RIGHT($M$22,4)/1000,0))</f>
        <v>2</v>
      </c>
      <c r="S22" s="1397">
        <f>+ROUNDDOWN(RIGHT($M$22,3)/100,0)</f>
        <v>3</v>
      </c>
      <c r="T22" s="1397">
        <f>+ROUNDDOWN(RIGHT($M$22,2)/10,0)</f>
        <v>4</v>
      </c>
      <c r="U22" s="1397" t="str">
        <f>+RIGHT($M$22,1)</f>
        <v>6</v>
      </c>
      <c r="V22" s="1397"/>
      <c r="W22" s="1397"/>
      <c r="X22" s="1397"/>
      <c r="Y22" s="1397"/>
      <c r="Z22" s="1397"/>
      <c r="AA22" s="1397"/>
      <c r="AB22" s="1397"/>
      <c r="AC22" s="1397"/>
      <c r="AD22" s="1397"/>
    </row>
    <row r="23" spans="1:30" ht="12.75" thickBot="1">
      <c r="A23" s="1431"/>
      <c r="B23" s="1432"/>
      <c r="C23" s="1432"/>
      <c r="D23" s="1433"/>
      <c r="E23" s="1433"/>
      <c r="F23" s="1433"/>
      <c r="G23" s="1433"/>
      <c r="H23" s="1433"/>
      <c r="I23" s="1433"/>
      <c r="J23" s="1433"/>
      <c r="K23" s="1432"/>
      <c r="L23" s="1432"/>
      <c r="M23" s="1434">
        <f>D22</f>
        <v>123456789</v>
      </c>
      <c r="N23" s="1433"/>
      <c r="O23" s="1433"/>
      <c r="P23" s="1433"/>
      <c r="Q23" s="1433"/>
      <c r="R23" s="1433"/>
      <c r="S23" s="1433"/>
      <c r="T23" s="1433"/>
      <c r="U23" s="1432"/>
      <c r="V23" s="1432"/>
      <c r="W23" s="1433"/>
      <c r="X23" s="1433"/>
      <c r="Y23" s="1431"/>
      <c r="Z23" s="1431"/>
      <c r="AA23" s="1431"/>
      <c r="AB23" s="1431"/>
      <c r="AC23" s="1431"/>
      <c r="AD23" s="1397"/>
    </row>
    <row r="24" spans="1:30">
      <c r="A24" s="1397"/>
      <c r="B24" s="1397"/>
      <c r="C24" s="1397"/>
      <c r="D24" s="1397"/>
      <c r="E24" s="1397"/>
      <c r="F24" s="1397"/>
      <c r="G24" s="1397"/>
      <c r="H24" s="1397"/>
      <c r="I24" s="1397"/>
      <c r="J24" s="1397"/>
      <c r="K24" s="1397"/>
      <c r="L24" s="1398"/>
      <c r="M24" s="1397"/>
      <c r="N24" s="1397"/>
      <c r="O24" s="1397"/>
      <c r="P24" s="1397"/>
      <c r="Q24" s="1397"/>
      <c r="R24" s="1397"/>
      <c r="S24" s="1397"/>
      <c r="T24" s="1397"/>
      <c r="U24" s="1397"/>
      <c r="V24" s="1397"/>
      <c r="W24" s="1397"/>
      <c r="X24" s="1397"/>
      <c r="Y24" s="1397"/>
      <c r="Z24" s="1397"/>
      <c r="AA24" s="1397"/>
      <c r="AB24" s="1397"/>
      <c r="AC24" s="1397"/>
      <c r="AD24" s="1397"/>
    </row>
    <row r="25" spans="1:30">
      <c r="A25" s="1397" t="s">
        <v>604</v>
      </c>
      <c r="B25" s="1397" t="s">
        <v>417</v>
      </c>
      <c r="C25" s="1397"/>
      <c r="D25" s="1441" t="s">
        <v>2210</v>
      </c>
      <c r="E25" s="1441"/>
      <c r="F25" s="1441"/>
      <c r="G25" s="1441"/>
      <c r="H25" s="1441"/>
      <c r="I25" s="1441"/>
      <c r="J25" s="1441"/>
      <c r="K25" s="1441"/>
      <c r="L25" s="1410"/>
      <c r="M25" s="1397" t="str">
        <f>+D25</f>
        <v>沖縄県那覇市○○－○　○○ビル○階</v>
      </c>
      <c r="N25" s="1397"/>
      <c r="O25" s="1397"/>
      <c r="P25" s="1397"/>
      <c r="Q25" s="1397"/>
      <c r="R25" s="1397"/>
      <c r="S25" s="1397"/>
      <c r="T25" s="1397" t="str">
        <f>+D25</f>
        <v>沖縄県那覇市○○－○　○○ビル○階</v>
      </c>
      <c r="U25" s="1397"/>
      <c r="V25" s="1397"/>
      <c r="W25" s="1397"/>
      <c r="X25" s="1397"/>
      <c r="Y25" s="1397"/>
      <c r="Z25" s="1397"/>
      <c r="AA25" s="1397"/>
      <c r="AB25" s="1397"/>
      <c r="AC25" s="1397"/>
      <c r="AD25" s="1397"/>
    </row>
    <row r="26" spans="1:30">
      <c r="A26" s="1397"/>
      <c r="B26" s="1397" t="s">
        <v>418</v>
      </c>
      <c r="C26" s="1397"/>
      <c r="D26" s="1441" t="s">
        <v>1566</v>
      </c>
      <c r="E26" s="1441"/>
      <c r="F26" s="1441"/>
      <c r="G26" s="1441"/>
      <c r="H26" s="1441"/>
      <c r="I26" s="1441"/>
      <c r="J26" s="1441"/>
      <c r="K26" s="1441"/>
      <c r="L26" s="1410"/>
      <c r="M26" s="1397" t="str">
        <f>+D26</f>
        <v>株式会社　○○建設</v>
      </c>
      <c r="N26" s="1397"/>
      <c r="O26" s="1397"/>
      <c r="P26" s="1397"/>
      <c r="Q26" s="1397"/>
      <c r="R26" s="1397"/>
      <c r="S26" s="1397"/>
      <c r="T26" s="1397" t="str">
        <f>+D26</f>
        <v>株式会社　○○建設</v>
      </c>
      <c r="U26" s="1397"/>
      <c r="V26" s="1397"/>
      <c r="W26" s="1397"/>
      <c r="X26" s="1397"/>
      <c r="Y26" s="1397"/>
      <c r="Z26" s="1397"/>
      <c r="AA26" s="1397"/>
      <c r="AB26" s="1397"/>
      <c r="AC26" s="1397"/>
      <c r="AD26" s="1397"/>
    </row>
    <row r="27" spans="1:30">
      <c r="A27" s="1397"/>
      <c r="B27" s="1397" t="s">
        <v>419</v>
      </c>
      <c r="C27" s="1397"/>
      <c r="D27" s="1441" t="s">
        <v>977</v>
      </c>
      <c r="E27" s="1441"/>
      <c r="F27" s="1441"/>
      <c r="G27" s="1441"/>
      <c r="H27" s="1441"/>
      <c r="I27" s="1441"/>
      <c r="J27" s="1441"/>
      <c r="K27" s="1441"/>
      <c r="L27" s="1410"/>
      <c r="M27" s="1397" t="str">
        <f>+D27</f>
        <v>代表取締役　△△　△△</v>
      </c>
      <c r="N27" s="1397"/>
      <c r="O27" s="1397"/>
      <c r="P27" s="1397"/>
      <c r="Q27" s="1397"/>
      <c r="R27" s="1397"/>
      <c r="S27" s="1397"/>
      <c r="T27" s="1397" t="str">
        <f>+D27&amp;"　殿"</f>
        <v>代表取締役　△△　△△　殿</v>
      </c>
      <c r="U27" s="1397"/>
      <c r="V27" s="1397"/>
      <c r="W27" s="1397"/>
      <c r="X27" s="1397"/>
      <c r="Y27" s="1397"/>
      <c r="Z27" s="1397"/>
      <c r="AA27" s="1397"/>
      <c r="AB27" s="1397"/>
      <c r="AC27" s="1397"/>
      <c r="AD27" s="1397"/>
    </row>
    <row r="28" spans="1:30">
      <c r="A28" s="1397"/>
      <c r="B28" s="1397"/>
      <c r="C28" s="1397"/>
      <c r="D28" s="1398"/>
      <c r="E28" s="1397"/>
      <c r="F28" s="1397"/>
      <c r="G28" s="1397"/>
      <c r="H28" s="1397"/>
      <c r="I28" s="1397"/>
      <c r="J28" s="1397"/>
      <c r="K28" s="1397"/>
      <c r="L28" s="1398"/>
      <c r="M28" s="1397"/>
      <c r="N28" s="1397"/>
      <c r="O28" s="1397"/>
      <c r="P28" s="1397"/>
      <c r="Q28" s="1397"/>
      <c r="R28" s="1397"/>
      <c r="S28" s="1397"/>
      <c r="T28" s="1397"/>
      <c r="U28" s="1397"/>
      <c r="V28" s="1397"/>
      <c r="W28" s="1397"/>
      <c r="X28" s="1397"/>
      <c r="Y28" s="1397"/>
      <c r="Z28" s="1397"/>
      <c r="AA28" s="1397"/>
      <c r="AB28" s="1397"/>
      <c r="AC28" s="1397"/>
      <c r="AD28" s="1397"/>
    </row>
    <row r="29" spans="1:30">
      <c r="A29" s="1397"/>
      <c r="B29" s="1397" t="s">
        <v>119</v>
      </c>
      <c r="C29" s="1397"/>
      <c r="D29" s="1443" t="s">
        <v>987</v>
      </c>
      <c r="E29" s="1443"/>
      <c r="F29" s="1443"/>
      <c r="G29" s="1443"/>
      <c r="H29" s="1397"/>
      <c r="I29" s="1397"/>
      <c r="J29" s="1397"/>
      <c r="K29" s="1397"/>
      <c r="L29" s="1398"/>
      <c r="M29" s="1397"/>
      <c r="Y29" s="1397"/>
      <c r="Z29" s="1397"/>
      <c r="AA29" s="1397"/>
      <c r="AB29" s="1397"/>
      <c r="AC29" s="1397"/>
      <c r="AD29" s="1397"/>
    </row>
    <row r="30" spans="1:30">
      <c r="A30" s="1397"/>
      <c r="B30" s="1444" t="s">
        <v>988</v>
      </c>
      <c r="C30" s="1397"/>
      <c r="D30" s="1445" t="s">
        <v>989</v>
      </c>
      <c r="E30" s="1445"/>
      <c r="F30" s="1445"/>
      <c r="G30" s="1445"/>
      <c r="H30" s="1397"/>
      <c r="I30" s="1397"/>
      <c r="J30" s="1397"/>
      <c r="K30" s="1397"/>
      <c r="L30" s="1398"/>
      <c r="M30" s="1397"/>
      <c r="Y30" s="1397"/>
      <c r="Z30" s="1397"/>
      <c r="AA30" s="1397"/>
      <c r="AB30" s="1397"/>
      <c r="AC30" s="1397"/>
      <c r="AD30" s="1397"/>
    </row>
    <row r="31" spans="1:30">
      <c r="A31" s="1397"/>
      <c r="B31" s="1444"/>
      <c r="C31" s="1397"/>
      <c r="D31" s="1446"/>
      <c r="E31" s="1446"/>
      <c r="F31" s="1446"/>
      <c r="G31" s="1446"/>
      <c r="H31" s="1397"/>
      <c r="I31" s="1397"/>
      <c r="J31" s="1397"/>
      <c r="K31" s="1397"/>
      <c r="L31" s="1398"/>
      <c r="M31" s="1397"/>
      <c r="Y31" s="1397"/>
      <c r="Z31" s="1397"/>
      <c r="AA31" s="1397"/>
      <c r="AB31" s="1397"/>
      <c r="AC31" s="1397"/>
      <c r="AD31" s="1397"/>
    </row>
    <row r="32" spans="1:30">
      <c r="A32" s="1397"/>
      <c r="B32" s="1397"/>
      <c r="C32" s="1397"/>
      <c r="D32" s="1397"/>
      <c r="E32" s="1397"/>
      <c r="F32" s="1397"/>
      <c r="G32" s="1397"/>
      <c r="H32" s="1397"/>
      <c r="I32" s="1397"/>
      <c r="J32" s="1397"/>
      <c r="K32" s="1397"/>
      <c r="L32" s="1398"/>
      <c r="M32" s="1397"/>
      <c r="Y32" s="1397"/>
      <c r="Z32" s="1397"/>
      <c r="AA32" s="1397"/>
      <c r="AB32" s="1397"/>
      <c r="AC32" s="1397"/>
      <c r="AD32" s="1397"/>
    </row>
    <row r="33" spans="1:30">
      <c r="A33" s="1397"/>
      <c r="B33" s="1397" t="s">
        <v>1572</v>
      </c>
      <c r="C33" s="1397"/>
      <c r="D33" s="1447">
        <v>4300000000000</v>
      </c>
      <c r="E33" s="1447"/>
      <c r="F33" s="1447"/>
      <c r="G33" s="1447"/>
      <c r="H33" s="1447"/>
      <c r="I33" s="1447"/>
      <c r="J33" s="1447"/>
      <c r="K33" s="1397"/>
      <c r="L33" s="1398"/>
      <c r="M33" s="1414" t="str">
        <f>CONCATENATE("第",D33,"号")</f>
        <v>第4300000000000号</v>
      </c>
      <c r="Y33" s="1397"/>
      <c r="Z33" s="1397"/>
      <c r="AA33" s="1397"/>
      <c r="AB33" s="1397"/>
      <c r="AC33" s="1397"/>
      <c r="AD33" s="1397"/>
    </row>
    <row r="34" spans="1:30">
      <c r="A34" s="1397"/>
      <c r="Y34" s="1397"/>
      <c r="Z34" s="1397"/>
      <c r="AA34" s="1397"/>
      <c r="AB34" s="1397"/>
      <c r="AC34" s="1397"/>
      <c r="AD34" s="1397"/>
    </row>
    <row r="35" spans="1:30">
      <c r="A35" s="1397"/>
      <c r="Y35" s="1397"/>
      <c r="Z35" s="1397"/>
      <c r="AA35" s="1397"/>
      <c r="AB35" s="1397"/>
      <c r="AC35" s="1397"/>
      <c r="AD35" s="1397"/>
    </row>
    <row r="36" spans="1:30">
      <c r="A36" s="1398"/>
      <c r="Y36" s="1409"/>
      <c r="Z36" s="1409"/>
      <c r="AA36" s="1409"/>
      <c r="AB36" s="1409"/>
      <c r="AC36" s="1409"/>
      <c r="AD36" s="1398"/>
    </row>
    <row r="37" spans="1:30">
      <c r="A37" s="1397"/>
      <c r="N37" s="1397"/>
      <c r="O37" s="1397"/>
      <c r="P37" s="1397"/>
      <c r="Q37" s="1397"/>
      <c r="R37" s="1397"/>
      <c r="S37" s="1397"/>
      <c r="T37" s="1397"/>
      <c r="U37" s="1397"/>
      <c r="V37" s="1397"/>
      <c r="W37" s="1397"/>
      <c r="X37" s="1397"/>
      <c r="Y37" s="1397"/>
      <c r="Z37" s="1397"/>
      <c r="AA37" s="1397"/>
      <c r="AB37" s="1397"/>
      <c r="AC37" s="1397"/>
      <c r="AD37" s="1397"/>
    </row>
    <row r="38" spans="1:30">
      <c r="A38" s="1397"/>
      <c r="N38" s="1397"/>
      <c r="O38" s="1397"/>
      <c r="P38" s="1397"/>
      <c r="Q38" s="1397"/>
      <c r="R38" s="1397"/>
      <c r="S38" s="1397"/>
      <c r="T38" s="1397"/>
      <c r="U38" s="1397"/>
      <c r="V38" s="1397"/>
      <c r="W38" s="1397"/>
      <c r="X38" s="1397"/>
      <c r="Y38" s="1397"/>
      <c r="Z38" s="1397"/>
      <c r="AA38" s="1397"/>
      <c r="AB38" s="1397"/>
      <c r="AC38" s="1397"/>
      <c r="AD38" s="1397"/>
    </row>
    <row r="39" spans="1:30">
      <c r="A39" s="1397"/>
      <c r="N39" s="1397"/>
      <c r="O39" s="1397"/>
      <c r="P39" s="1397"/>
      <c r="Q39" s="1397"/>
      <c r="R39" s="1397"/>
      <c r="S39" s="1397"/>
      <c r="T39" s="1397"/>
      <c r="U39" s="1397"/>
      <c r="V39" s="1397"/>
      <c r="W39" s="1397"/>
      <c r="X39" s="1397"/>
      <c r="Y39" s="1397"/>
      <c r="Z39" s="1397"/>
      <c r="AA39" s="1397"/>
      <c r="AB39" s="1397"/>
      <c r="AC39" s="1397"/>
      <c r="AD39" s="1397"/>
    </row>
    <row r="40" spans="1:30">
      <c r="A40" s="1397"/>
      <c r="N40" s="1397"/>
      <c r="O40" s="1397"/>
      <c r="P40" s="1397"/>
      <c r="Q40" s="1397"/>
      <c r="R40" s="1397"/>
      <c r="S40" s="1397"/>
      <c r="T40" s="1397"/>
      <c r="U40" s="1397"/>
      <c r="V40" s="1397"/>
      <c r="W40" s="1397"/>
      <c r="X40" s="1397"/>
      <c r="Y40" s="1397"/>
      <c r="Z40" s="1397"/>
      <c r="AA40" s="1397"/>
      <c r="AB40" s="1397"/>
      <c r="AC40" s="1397"/>
      <c r="AD40" s="1397"/>
    </row>
    <row r="41" spans="1:30">
      <c r="A41" s="1397"/>
      <c r="N41" s="1397"/>
      <c r="O41" s="1397"/>
      <c r="P41" s="1397"/>
      <c r="Q41" s="1397"/>
      <c r="R41" s="1397"/>
      <c r="S41" s="1397"/>
      <c r="T41" s="1397"/>
      <c r="U41" s="1397"/>
      <c r="V41" s="1397"/>
      <c r="W41" s="1397"/>
      <c r="X41" s="1397"/>
      <c r="Y41" s="1397"/>
      <c r="Z41" s="1397"/>
      <c r="AA41" s="1397"/>
      <c r="AB41" s="1397"/>
      <c r="AC41" s="1397"/>
      <c r="AD41" s="1397"/>
    </row>
    <row r="42" spans="1:30">
      <c r="A42" s="1397"/>
      <c r="B42" s="1397"/>
      <c r="C42" s="1397"/>
      <c r="D42" s="1397"/>
      <c r="E42" s="1397"/>
      <c r="F42" s="1397"/>
      <c r="G42" s="1397"/>
      <c r="H42" s="1397"/>
      <c r="I42" s="1397"/>
      <c r="J42" s="1397"/>
      <c r="K42" s="1397"/>
      <c r="L42" s="1398"/>
      <c r="M42" s="1397"/>
      <c r="N42" s="1397"/>
      <c r="O42" s="1397"/>
      <c r="P42" s="1397"/>
      <c r="Q42" s="1397"/>
      <c r="R42" s="1397"/>
      <c r="S42" s="1397"/>
      <c r="T42" s="1397"/>
      <c r="U42" s="1397"/>
      <c r="V42" s="1397"/>
      <c r="W42" s="1397"/>
      <c r="X42" s="1397"/>
      <c r="Y42" s="1397"/>
      <c r="Z42" s="1397"/>
      <c r="AA42" s="1397"/>
      <c r="AB42" s="1397"/>
      <c r="AC42" s="1397"/>
      <c r="AD42" s="1397"/>
    </row>
    <row r="43" spans="1:30">
      <c r="A43" s="1397"/>
      <c r="B43" s="1397"/>
      <c r="C43" s="1397"/>
      <c r="D43" s="1397"/>
      <c r="E43" s="1397"/>
      <c r="F43" s="1397"/>
      <c r="G43" s="1397"/>
      <c r="H43" s="1397"/>
      <c r="I43" s="1397"/>
      <c r="J43" s="1397"/>
      <c r="K43" s="1397"/>
      <c r="L43" s="1398"/>
      <c r="M43" s="1397"/>
      <c r="N43" s="1397"/>
      <c r="O43" s="1397"/>
      <c r="P43" s="1397"/>
      <c r="Q43" s="1397"/>
      <c r="R43" s="1397"/>
      <c r="S43" s="1397"/>
      <c r="T43" s="1397"/>
      <c r="U43" s="1397"/>
      <c r="V43" s="1397"/>
      <c r="W43" s="1397"/>
      <c r="X43" s="1397"/>
      <c r="Y43" s="1397"/>
      <c r="Z43" s="1397"/>
      <c r="AA43" s="1397"/>
      <c r="AB43" s="1397"/>
      <c r="AC43" s="1397"/>
      <c r="AD43" s="1397"/>
    </row>
    <row r="44" spans="1:30">
      <c r="A44" s="1397"/>
      <c r="B44" s="1397"/>
      <c r="C44" s="1397"/>
      <c r="D44" s="1397"/>
      <c r="E44" s="1397"/>
      <c r="F44" s="1397"/>
      <c r="G44" s="1397"/>
      <c r="H44" s="1397"/>
      <c r="I44" s="1397"/>
      <c r="J44" s="1397"/>
      <c r="K44" s="1397"/>
      <c r="L44" s="1398"/>
      <c r="M44" s="1397"/>
      <c r="N44" s="1397"/>
      <c r="O44" s="1397"/>
      <c r="P44" s="1397"/>
      <c r="Q44" s="1397"/>
      <c r="R44" s="1397"/>
      <c r="S44" s="1397"/>
      <c r="T44" s="1397"/>
      <c r="U44" s="1397"/>
      <c r="V44" s="1397"/>
      <c r="W44" s="1397"/>
      <c r="X44" s="1397"/>
      <c r="Y44" s="1397"/>
      <c r="Z44" s="1397"/>
      <c r="AA44" s="1397"/>
      <c r="AB44" s="1397"/>
      <c r="AC44" s="1397"/>
      <c r="AD44" s="1397"/>
    </row>
    <row r="45" spans="1:30">
      <c r="A45" s="1397"/>
      <c r="B45" s="1397"/>
      <c r="C45" s="1397"/>
      <c r="D45" s="1397"/>
      <c r="E45" s="1397"/>
      <c r="F45" s="1397"/>
      <c r="G45" s="1397"/>
      <c r="H45" s="1397"/>
      <c r="I45" s="1397"/>
      <c r="J45" s="1397"/>
      <c r="K45" s="1397"/>
      <c r="L45" s="1398"/>
      <c r="M45" s="1397"/>
      <c r="N45" s="1397"/>
      <c r="O45" s="1397"/>
      <c r="P45" s="1397"/>
      <c r="Q45" s="1397"/>
      <c r="R45" s="1397"/>
      <c r="S45" s="1397"/>
      <c r="T45" s="1397"/>
      <c r="U45" s="1397"/>
      <c r="V45" s="1397"/>
      <c r="W45" s="1397"/>
      <c r="X45" s="1397"/>
      <c r="Y45" s="1397"/>
      <c r="Z45" s="1397"/>
      <c r="AA45" s="1397"/>
      <c r="AB45" s="1397"/>
      <c r="AC45" s="1397"/>
      <c r="AD45" s="1397"/>
    </row>
  </sheetData>
  <mergeCells count="12">
    <mergeCell ref="D29:G29"/>
    <mergeCell ref="B30:B31"/>
    <mergeCell ref="D30:G31"/>
    <mergeCell ref="D33:J33"/>
    <mergeCell ref="D22:J22"/>
    <mergeCell ref="M22:N22"/>
    <mergeCell ref="E6:H6"/>
    <mergeCell ref="D25:K25"/>
    <mergeCell ref="D26:K26"/>
    <mergeCell ref="D27:K27"/>
    <mergeCell ref="D13:I13"/>
    <mergeCell ref="D12:I12"/>
  </mergeCells>
  <phoneticPr fontId="2"/>
  <dataValidations count="1">
    <dataValidation type="list" allowBlank="1" showInputMessage="1" showErrorMessage="1" sqref="B6">
      <formula1>"当初,変更1,変更2,変更3,変更4,変更5,変更6,変更7"</formula1>
    </dataValidation>
  </dataValidations>
  <pageMargins left="0.70866141732283472" right="0.70866141732283472" top="0.74803149606299213" bottom="0.74803149606299213" header="0.31496062992125984" footer="0.31496062992125984"/>
  <pageSetup paperSize="9" scale="94"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Z45"/>
  <sheetViews>
    <sheetView view="pageBreakPreview" zoomScaleNormal="100" zoomScaleSheetLayoutView="100" workbookViewId="0"/>
  </sheetViews>
  <sheetFormatPr defaultColWidth="6.25" defaultRowHeight="24" customHeight="1"/>
  <cols>
    <col min="1" max="16384" width="6.25" style="179"/>
  </cols>
  <sheetData>
    <row r="1" spans="1:26" s="177" customFormat="1" ht="24" customHeight="1">
      <c r="A1" s="177" t="s">
        <v>1993</v>
      </c>
      <c r="N1" s="177" t="str">
        <f>A1</f>
        <v>営繕第1号様式</v>
      </c>
      <c r="Z1" s="146" t="s">
        <v>398</v>
      </c>
    </row>
    <row r="2" spans="1:26" ht="24" customHeight="1">
      <c r="A2" s="177"/>
      <c r="K2" s="1591" t="s">
        <v>1767</v>
      </c>
      <c r="L2" s="1591"/>
      <c r="M2" s="1591"/>
      <c r="N2" s="177"/>
      <c r="Z2" s="180" t="s">
        <v>1759</v>
      </c>
    </row>
    <row r="3" spans="1:26" ht="24" customHeight="1">
      <c r="A3" s="212" t="str">
        <f>+入力欄!$U$8</f>
        <v>沖縄県知事 　玉城 康裕　　殿</v>
      </c>
      <c r="N3" s="212" t="s">
        <v>433</v>
      </c>
    </row>
    <row r="4" spans="1:26" ht="24" customHeight="1">
      <c r="G4" s="183" t="s">
        <v>598</v>
      </c>
      <c r="H4" s="676" t="s">
        <v>201</v>
      </c>
      <c r="I4" s="1592" t="str">
        <f>+入力欄!$M$25</f>
        <v>沖縄県那覇市○○－○　○○ビル○階</v>
      </c>
      <c r="J4" s="1592"/>
      <c r="K4" s="1592"/>
      <c r="L4" s="1592"/>
      <c r="M4" s="1592"/>
      <c r="T4" s="183" t="s">
        <v>598</v>
      </c>
      <c r="U4" s="676" t="s">
        <v>201</v>
      </c>
      <c r="V4" s="181" t="s">
        <v>400</v>
      </c>
    </row>
    <row r="5" spans="1:26" ht="24" customHeight="1">
      <c r="H5" s="676" t="s">
        <v>202</v>
      </c>
      <c r="I5" s="1592" t="str">
        <f>+入力欄!$M$26</f>
        <v>株式会社　○○建設</v>
      </c>
      <c r="J5" s="1592"/>
      <c r="K5" s="1592"/>
      <c r="L5" s="1592"/>
      <c r="M5" s="1592"/>
      <c r="U5" s="676" t="s">
        <v>202</v>
      </c>
      <c r="V5" s="181" t="s">
        <v>399</v>
      </c>
    </row>
    <row r="6" spans="1:26" ht="24" customHeight="1">
      <c r="H6" s="676" t="s">
        <v>196</v>
      </c>
      <c r="I6" s="1592" t="str">
        <f>+入力欄!$M$27</f>
        <v>代表取締役　△△　△△</v>
      </c>
      <c r="J6" s="1592"/>
      <c r="K6" s="1592"/>
      <c r="L6" s="1592"/>
      <c r="M6" s="1592"/>
      <c r="U6" s="676" t="s">
        <v>196</v>
      </c>
      <c r="V6" s="182" t="s">
        <v>472</v>
      </c>
      <c r="Z6" s="676"/>
    </row>
    <row r="7" spans="1:26" ht="24" customHeight="1">
      <c r="H7" s="183"/>
      <c r="U7" s="183"/>
    </row>
    <row r="8" spans="1:26" ht="24" customHeight="1">
      <c r="A8" s="1593" t="s">
        <v>1585</v>
      </c>
      <c r="B8" s="1593"/>
      <c r="C8" s="1593"/>
      <c r="D8" s="1593"/>
      <c r="E8" s="1593"/>
      <c r="F8" s="1593"/>
      <c r="G8" s="1593"/>
      <c r="H8" s="1593"/>
      <c r="I8" s="1593"/>
      <c r="J8" s="1593"/>
      <c r="K8" s="1593"/>
      <c r="L8" s="1593"/>
      <c r="M8" s="1593"/>
      <c r="N8" s="1593" t="s">
        <v>1585</v>
      </c>
      <c r="O8" s="1593"/>
      <c r="P8" s="1593"/>
      <c r="Q8" s="1593"/>
      <c r="R8" s="1593"/>
      <c r="S8" s="1593"/>
      <c r="T8" s="1593"/>
      <c r="U8" s="1593"/>
      <c r="V8" s="1593"/>
      <c r="W8" s="1593"/>
      <c r="X8" s="1593"/>
      <c r="Y8" s="1593"/>
      <c r="Z8" s="1593"/>
    </row>
    <row r="10" spans="1:26" ht="24" customHeight="1">
      <c r="A10" s="680" t="s">
        <v>256</v>
      </c>
      <c r="N10" s="680" t="s">
        <v>256</v>
      </c>
    </row>
    <row r="12" spans="1:26" ht="24" customHeight="1">
      <c r="B12" s="1597" t="s">
        <v>64</v>
      </c>
      <c r="C12" s="1597"/>
      <c r="D12" s="213" t="str">
        <f>+入力欄!$D$15</f>
        <v>○○○○○○工事（Ｒ６－１)</v>
      </c>
      <c r="E12" s="214"/>
      <c r="F12" s="214"/>
      <c r="G12" s="214"/>
      <c r="H12" s="214"/>
      <c r="I12" s="214"/>
      <c r="J12" s="214"/>
      <c r="K12" s="214"/>
      <c r="L12" s="214"/>
      <c r="O12" s="1597" t="s">
        <v>64</v>
      </c>
      <c r="P12" s="1597"/>
      <c r="Q12" s="214" t="s">
        <v>434</v>
      </c>
      <c r="R12" s="214"/>
      <c r="S12" s="214"/>
      <c r="T12" s="214"/>
      <c r="U12" s="214"/>
      <c r="V12" s="214"/>
      <c r="W12" s="214"/>
      <c r="X12" s="214"/>
      <c r="Y12" s="214"/>
    </row>
    <row r="13" spans="1:26" ht="24" customHeight="1">
      <c r="A13" s="215"/>
      <c r="B13" s="215"/>
      <c r="C13" s="215"/>
      <c r="D13" s="215"/>
      <c r="E13" s="215"/>
      <c r="F13" s="215"/>
      <c r="G13" s="215"/>
      <c r="H13" s="215"/>
      <c r="I13" s="215"/>
      <c r="J13" s="215"/>
      <c r="K13" s="215"/>
      <c r="L13" s="215"/>
      <c r="N13" s="215"/>
      <c r="O13" s="215"/>
      <c r="P13" s="215"/>
      <c r="Q13" s="215"/>
      <c r="R13" s="215"/>
      <c r="S13" s="215"/>
      <c r="T13" s="215"/>
      <c r="U13" s="215"/>
      <c r="V13" s="215"/>
      <c r="W13" s="215"/>
      <c r="X13" s="215"/>
      <c r="Y13" s="215"/>
    </row>
    <row r="14" spans="1:26" ht="24" customHeight="1">
      <c r="A14" s="215" t="s">
        <v>2442</v>
      </c>
      <c r="G14" s="215"/>
      <c r="H14" s="215"/>
      <c r="I14" s="215"/>
      <c r="J14" s="215"/>
      <c r="K14" s="215"/>
      <c r="L14" s="215"/>
      <c r="N14" s="215" t="s">
        <v>2442</v>
      </c>
      <c r="T14" s="215"/>
      <c r="U14" s="215"/>
      <c r="V14" s="215"/>
      <c r="W14" s="215"/>
      <c r="X14" s="215"/>
      <c r="Y14" s="215"/>
    </row>
    <row r="15" spans="1:26" ht="24" customHeight="1">
      <c r="A15" s="216"/>
      <c r="B15" s="1594" t="s">
        <v>3</v>
      </c>
      <c r="C15" s="1595"/>
      <c r="D15" s="1595"/>
      <c r="E15" s="1595"/>
      <c r="F15" s="1595"/>
      <c r="G15" s="1594" t="s">
        <v>4</v>
      </c>
      <c r="H15" s="1595"/>
      <c r="I15" s="1595"/>
      <c r="J15" s="1595"/>
      <c r="K15" s="1595"/>
      <c r="L15" s="1595"/>
      <c r="M15" s="1315" t="s">
        <v>5</v>
      </c>
      <c r="N15" s="216"/>
      <c r="O15" s="1594" t="s">
        <v>3</v>
      </c>
      <c r="P15" s="1595"/>
      <c r="Q15" s="1595"/>
      <c r="R15" s="1595"/>
      <c r="S15" s="1595"/>
      <c r="T15" s="1594" t="s">
        <v>4</v>
      </c>
      <c r="U15" s="1595"/>
      <c r="V15" s="1595"/>
      <c r="W15" s="1595"/>
      <c r="X15" s="1595"/>
      <c r="Y15" s="1595"/>
      <c r="Z15" s="1315" t="s">
        <v>5</v>
      </c>
    </row>
    <row r="16" spans="1:26" ht="24" customHeight="1">
      <c r="A16" s="217" t="s">
        <v>1595</v>
      </c>
      <c r="B16" s="218" t="s">
        <v>96</v>
      </c>
      <c r="C16" s="219"/>
      <c r="D16" s="219"/>
      <c r="E16" s="220"/>
      <c r="F16" s="220"/>
      <c r="G16" s="221" t="s">
        <v>1594</v>
      </c>
      <c r="H16" s="222"/>
      <c r="I16" s="222"/>
      <c r="J16" s="222"/>
      <c r="K16" s="222"/>
      <c r="L16" s="223"/>
      <c r="M16" s="224" t="s">
        <v>1596</v>
      </c>
      <c r="N16" s="217" t="s">
        <v>6</v>
      </c>
      <c r="O16" s="218" t="s">
        <v>96</v>
      </c>
      <c r="P16" s="219"/>
      <c r="Q16" s="219"/>
      <c r="R16" s="220"/>
      <c r="S16" s="220"/>
      <c r="T16" s="221" t="s">
        <v>1594</v>
      </c>
      <c r="U16" s="220"/>
      <c r="V16" s="220"/>
      <c r="W16" s="220"/>
      <c r="X16" s="220"/>
      <c r="Y16" s="225"/>
      <c r="Z16" s="224" t="s">
        <v>1597</v>
      </c>
    </row>
    <row r="17" spans="1:26" ht="24" customHeight="1">
      <c r="A17" s="217" t="s">
        <v>8</v>
      </c>
      <c r="B17" s="218" t="s">
        <v>101</v>
      </c>
      <c r="C17" s="220"/>
      <c r="D17" s="220"/>
      <c r="E17" s="220"/>
      <c r="F17" s="220"/>
      <c r="G17" s="221" t="s">
        <v>2063</v>
      </c>
      <c r="H17" s="222"/>
      <c r="I17" s="222"/>
      <c r="J17" s="222"/>
      <c r="K17" s="222"/>
      <c r="L17" s="222"/>
      <c r="M17" s="224" t="s">
        <v>7</v>
      </c>
      <c r="N17" s="217" t="s">
        <v>528</v>
      </c>
      <c r="O17" s="218" t="s">
        <v>101</v>
      </c>
      <c r="P17" s="220"/>
      <c r="Q17" s="220"/>
      <c r="R17" s="220"/>
      <c r="S17" s="220"/>
      <c r="T17" s="218" t="s">
        <v>1583</v>
      </c>
      <c r="U17" s="220"/>
      <c r="V17" s="220"/>
      <c r="W17" s="220"/>
      <c r="X17" s="220"/>
      <c r="Y17" s="220"/>
      <c r="Z17" s="224" t="s">
        <v>7</v>
      </c>
    </row>
    <row r="18" spans="1:26" ht="24" customHeight="1">
      <c r="A18" s="1581" t="s">
        <v>1898</v>
      </c>
      <c r="B18" s="1297" t="s">
        <v>97</v>
      </c>
      <c r="C18" s="1297"/>
      <c r="D18" s="1297"/>
      <c r="E18" s="1297"/>
      <c r="F18" s="1297"/>
      <c r="G18" s="226" t="s">
        <v>2064</v>
      </c>
      <c r="H18" s="227"/>
      <c r="I18" s="227"/>
      <c r="J18" s="227"/>
      <c r="K18" s="227"/>
      <c r="L18" s="227"/>
      <c r="M18" s="228"/>
      <c r="N18" s="1581" t="s">
        <v>527</v>
      </c>
      <c r="O18" s="1297" t="s">
        <v>97</v>
      </c>
      <c r="P18" s="1297"/>
      <c r="Q18" s="1297"/>
      <c r="R18" s="1297"/>
      <c r="S18" s="1297"/>
      <c r="T18" s="1296" t="s">
        <v>560</v>
      </c>
      <c r="U18" s="1297"/>
      <c r="V18" s="1297"/>
      <c r="W18" s="1297"/>
      <c r="X18" s="1297"/>
      <c r="Y18" s="1297"/>
      <c r="Z18" s="228"/>
    </row>
    <row r="19" spans="1:26" ht="24" customHeight="1">
      <c r="A19" s="1596"/>
      <c r="B19" s="229" t="s">
        <v>1582</v>
      </c>
      <c r="C19" s="229"/>
      <c r="D19" s="229"/>
      <c r="E19" s="229"/>
      <c r="F19" s="229"/>
      <c r="G19" s="230" t="s">
        <v>2065</v>
      </c>
      <c r="H19" s="231"/>
      <c r="I19" s="231"/>
      <c r="J19" s="231"/>
      <c r="K19" s="231"/>
      <c r="L19" s="231"/>
      <c r="M19" s="564" t="s">
        <v>7</v>
      </c>
      <c r="N19" s="1596"/>
      <c r="O19" s="229" t="s">
        <v>98</v>
      </c>
      <c r="P19" s="229"/>
      <c r="Q19" s="229"/>
      <c r="R19" s="229"/>
      <c r="S19" s="229"/>
      <c r="T19" s="232"/>
      <c r="U19" s="229"/>
      <c r="V19" s="229"/>
      <c r="W19" s="229"/>
      <c r="X19" s="229"/>
      <c r="Y19" s="229"/>
      <c r="Z19" s="564" t="s">
        <v>7</v>
      </c>
    </row>
    <row r="20" spans="1:26" ht="24" customHeight="1">
      <c r="A20" s="1582"/>
      <c r="B20" s="1299" t="s">
        <v>99</v>
      </c>
      <c r="C20" s="1299"/>
      <c r="D20" s="1299"/>
      <c r="E20" s="1299"/>
      <c r="F20" s="1299"/>
      <c r="G20" s="233" t="s">
        <v>100</v>
      </c>
      <c r="H20" s="234"/>
      <c r="I20" s="234"/>
      <c r="J20" s="234"/>
      <c r="K20" s="234"/>
      <c r="L20" s="234"/>
      <c r="M20" s="235"/>
      <c r="N20" s="1582"/>
      <c r="O20" s="1299" t="s">
        <v>99</v>
      </c>
      <c r="P20" s="1299"/>
      <c r="Q20" s="1299"/>
      <c r="R20" s="1299"/>
      <c r="S20" s="1299"/>
      <c r="T20" s="1298" t="s">
        <v>100</v>
      </c>
      <c r="U20" s="1299"/>
      <c r="V20" s="1299"/>
      <c r="W20" s="1299"/>
      <c r="X20" s="1299"/>
      <c r="Y20" s="1299"/>
      <c r="Z20" s="235"/>
    </row>
    <row r="21" spans="1:26" ht="24" customHeight="1">
      <c r="A21" s="1581" t="s">
        <v>12</v>
      </c>
      <c r="B21" s="1583" t="s">
        <v>518</v>
      </c>
      <c r="C21" s="1584"/>
      <c r="D21" s="1584"/>
      <c r="E21" s="1584"/>
      <c r="F21" s="1585"/>
      <c r="G21" s="226" t="s">
        <v>2066</v>
      </c>
      <c r="H21" s="227"/>
      <c r="I21" s="227"/>
      <c r="J21" s="227"/>
      <c r="K21" s="227"/>
      <c r="L21" s="227"/>
      <c r="M21" s="1589" t="s">
        <v>7</v>
      </c>
      <c r="N21" s="1581" t="s">
        <v>12</v>
      </c>
      <c r="O21" s="1583" t="s">
        <v>518</v>
      </c>
      <c r="P21" s="1584"/>
      <c r="Q21" s="1584"/>
      <c r="R21" s="1584"/>
      <c r="S21" s="1585"/>
      <c r="T21" s="226" t="s">
        <v>1584</v>
      </c>
      <c r="U21" s="227"/>
      <c r="V21" s="227"/>
      <c r="W21" s="227"/>
      <c r="X21" s="227"/>
      <c r="Y21" s="227"/>
      <c r="Z21" s="1589" t="s">
        <v>7</v>
      </c>
    </row>
    <row r="22" spans="1:26" ht="24" customHeight="1">
      <c r="A22" s="1582"/>
      <c r="B22" s="1586"/>
      <c r="C22" s="1587"/>
      <c r="D22" s="1587"/>
      <c r="E22" s="1587"/>
      <c r="F22" s="1588"/>
      <c r="G22" s="236" t="s">
        <v>525</v>
      </c>
      <c r="H22" s="237"/>
      <c r="I22" s="237"/>
      <c r="J22" s="237"/>
      <c r="K22" s="237"/>
      <c r="L22" s="237"/>
      <c r="M22" s="1590"/>
      <c r="N22" s="1582"/>
      <c r="O22" s="1586"/>
      <c r="P22" s="1587"/>
      <c r="Q22" s="1587"/>
      <c r="R22" s="1587"/>
      <c r="S22" s="1588"/>
      <c r="T22" s="236" t="s">
        <v>525</v>
      </c>
      <c r="U22" s="237"/>
      <c r="V22" s="237"/>
      <c r="W22" s="237"/>
      <c r="X22" s="237"/>
      <c r="Y22" s="237"/>
      <c r="Z22" s="1590"/>
    </row>
    <row r="23" spans="1:26" ht="24" customHeight="1">
      <c r="A23" s="217" t="s">
        <v>14</v>
      </c>
      <c r="B23" s="220" t="s">
        <v>532</v>
      </c>
      <c r="C23" s="220"/>
      <c r="D23" s="220"/>
      <c r="E23" s="220"/>
      <c r="F23" s="220"/>
      <c r="G23" s="221" t="s">
        <v>2067</v>
      </c>
      <c r="H23" s="222"/>
      <c r="I23" s="222"/>
      <c r="J23" s="222"/>
      <c r="K23" s="222"/>
      <c r="L23" s="222"/>
      <c r="M23" s="224" t="s">
        <v>7</v>
      </c>
      <c r="N23" s="217" t="s">
        <v>14</v>
      </c>
      <c r="O23" s="220" t="s">
        <v>532</v>
      </c>
      <c r="P23" s="220"/>
      <c r="Q23" s="220"/>
      <c r="R23" s="220"/>
      <c r="S23" s="220"/>
      <c r="T23" s="221" t="s">
        <v>597</v>
      </c>
      <c r="U23" s="222"/>
      <c r="V23" s="222"/>
      <c r="W23" s="222"/>
      <c r="X23" s="222"/>
      <c r="Y23" s="222"/>
      <c r="Z23" s="224" t="s">
        <v>7</v>
      </c>
    </row>
    <row r="24" spans="1:26" ht="24" customHeight="1">
      <c r="A24" s="217" t="s">
        <v>1578</v>
      </c>
      <c r="B24" s="220" t="s">
        <v>103</v>
      </c>
      <c r="C24" s="220"/>
      <c r="D24" s="220"/>
      <c r="E24" s="220"/>
      <c r="F24" s="220"/>
      <c r="G24" s="221" t="s">
        <v>104</v>
      </c>
      <c r="H24" s="222"/>
      <c r="I24" s="222"/>
      <c r="J24" s="222"/>
      <c r="K24" s="222"/>
      <c r="L24" s="222"/>
      <c r="M24" s="224" t="s">
        <v>7</v>
      </c>
      <c r="N24" s="217" t="s">
        <v>529</v>
      </c>
      <c r="O24" s="220" t="s">
        <v>103</v>
      </c>
      <c r="P24" s="220"/>
      <c r="Q24" s="220"/>
      <c r="R24" s="220"/>
      <c r="S24" s="220"/>
      <c r="T24" s="221" t="s">
        <v>104</v>
      </c>
      <c r="U24" s="222"/>
      <c r="V24" s="222"/>
      <c r="W24" s="222"/>
      <c r="X24" s="222"/>
      <c r="Y24" s="222"/>
      <c r="Z24" s="224" t="s">
        <v>7</v>
      </c>
    </row>
    <row r="25" spans="1:26" ht="24" customHeight="1">
      <c r="A25" s="217" t="s">
        <v>1579</v>
      </c>
      <c r="B25" s="220" t="s">
        <v>105</v>
      </c>
      <c r="C25" s="220"/>
      <c r="D25" s="220"/>
      <c r="E25" s="220"/>
      <c r="F25" s="220"/>
      <c r="G25" s="221" t="s">
        <v>106</v>
      </c>
      <c r="H25" s="222"/>
      <c r="I25" s="222"/>
      <c r="J25" s="222"/>
      <c r="K25" s="222"/>
      <c r="L25" s="222"/>
      <c r="M25" s="224" t="s">
        <v>7</v>
      </c>
      <c r="N25" s="217" t="s">
        <v>530</v>
      </c>
      <c r="O25" s="220" t="s">
        <v>105</v>
      </c>
      <c r="P25" s="220"/>
      <c r="Q25" s="220"/>
      <c r="R25" s="220"/>
      <c r="S25" s="220"/>
      <c r="T25" s="221" t="s">
        <v>106</v>
      </c>
      <c r="U25" s="222"/>
      <c r="V25" s="222"/>
      <c r="W25" s="222"/>
      <c r="X25" s="222"/>
      <c r="Y25" s="222"/>
      <c r="Z25" s="224" t="s">
        <v>7</v>
      </c>
    </row>
    <row r="26" spans="1:26" ht="24" customHeight="1">
      <c r="A26" s="1581" t="s">
        <v>1580</v>
      </c>
      <c r="B26" s="1583" t="s">
        <v>107</v>
      </c>
      <c r="C26" s="1584"/>
      <c r="D26" s="1584"/>
      <c r="E26" s="1584"/>
      <c r="F26" s="1585"/>
      <c r="G26" s="226" t="s">
        <v>108</v>
      </c>
      <c r="H26" s="227"/>
      <c r="I26" s="227"/>
      <c r="J26" s="227"/>
      <c r="K26" s="227"/>
      <c r="L26" s="227"/>
      <c r="M26" s="1589" t="s">
        <v>7</v>
      </c>
      <c r="N26" s="1581" t="s">
        <v>531</v>
      </c>
      <c r="O26" s="1583" t="s">
        <v>107</v>
      </c>
      <c r="P26" s="1584"/>
      <c r="Q26" s="1584"/>
      <c r="R26" s="1584"/>
      <c r="S26" s="1585"/>
      <c r="T26" s="226" t="s">
        <v>108</v>
      </c>
      <c r="U26" s="227"/>
      <c r="V26" s="227"/>
      <c r="W26" s="227"/>
      <c r="X26" s="227"/>
      <c r="Y26" s="227"/>
      <c r="Z26" s="1589" t="s">
        <v>7</v>
      </c>
    </row>
    <row r="27" spans="1:26" ht="24" customHeight="1">
      <c r="A27" s="1582"/>
      <c r="B27" s="1586"/>
      <c r="C27" s="1587"/>
      <c r="D27" s="1587"/>
      <c r="E27" s="1587"/>
      <c r="F27" s="1588"/>
      <c r="G27" s="233" t="s">
        <v>526</v>
      </c>
      <c r="H27" s="234"/>
      <c r="I27" s="234"/>
      <c r="J27" s="234"/>
      <c r="K27" s="234"/>
      <c r="L27" s="234"/>
      <c r="M27" s="1590"/>
      <c r="N27" s="1582"/>
      <c r="O27" s="1586"/>
      <c r="P27" s="1587"/>
      <c r="Q27" s="1587"/>
      <c r="R27" s="1587"/>
      <c r="S27" s="1588"/>
      <c r="T27" s="233" t="s">
        <v>526</v>
      </c>
      <c r="U27" s="234"/>
      <c r="V27" s="234"/>
      <c r="W27" s="234"/>
      <c r="X27" s="234"/>
      <c r="Y27" s="234"/>
      <c r="Z27" s="1590"/>
    </row>
    <row r="28" spans="1:26" ht="24" customHeight="1">
      <c r="A28" s="217" t="s">
        <v>606</v>
      </c>
      <c r="B28" s="220" t="s">
        <v>109</v>
      </c>
      <c r="C28" s="220"/>
      <c r="D28" s="220"/>
      <c r="E28" s="220"/>
      <c r="F28" s="220"/>
      <c r="G28" s="221" t="s">
        <v>1896</v>
      </c>
      <c r="H28" s="222"/>
      <c r="I28" s="222"/>
      <c r="J28" s="222"/>
      <c r="K28" s="222"/>
      <c r="L28" s="222"/>
      <c r="M28" s="224" t="s">
        <v>7</v>
      </c>
      <c r="N28" s="217" t="s">
        <v>606</v>
      </c>
      <c r="O28" s="220" t="s">
        <v>109</v>
      </c>
      <c r="P28" s="220"/>
      <c r="Q28" s="220"/>
      <c r="R28" s="220"/>
      <c r="S28" s="220"/>
      <c r="T28" s="221" t="s">
        <v>110</v>
      </c>
      <c r="U28" s="222"/>
      <c r="V28" s="222"/>
      <c r="W28" s="222"/>
      <c r="X28" s="222"/>
      <c r="Y28" s="222"/>
      <c r="Z28" s="224" t="s">
        <v>7</v>
      </c>
    </row>
    <row r="29" spans="1:26" ht="24" customHeight="1">
      <c r="A29" s="217" t="s">
        <v>1581</v>
      </c>
      <c r="B29" s="220" t="s">
        <v>111</v>
      </c>
      <c r="C29" s="220"/>
      <c r="D29" s="220"/>
      <c r="E29" s="220"/>
      <c r="F29" s="220"/>
      <c r="G29" s="221" t="s">
        <v>1897</v>
      </c>
      <c r="H29" s="222"/>
      <c r="I29" s="222"/>
      <c r="J29" s="222"/>
      <c r="K29" s="222"/>
      <c r="L29" s="222"/>
      <c r="M29" s="224" t="s">
        <v>7</v>
      </c>
      <c r="N29" s="217" t="s">
        <v>607</v>
      </c>
      <c r="O29" s="220" t="s">
        <v>111</v>
      </c>
      <c r="P29" s="220"/>
      <c r="Q29" s="220"/>
      <c r="R29" s="220"/>
      <c r="S29" s="220"/>
      <c r="T29" s="221" t="s">
        <v>112</v>
      </c>
      <c r="U29" s="222"/>
      <c r="V29" s="222"/>
      <c r="W29" s="222"/>
      <c r="X29" s="222"/>
      <c r="Y29" s="222"/>
      <c r="Z29" s="224" t="s">
        <v>7</v>
      </c>
    </row>
    <row r="30" spans="1:26" ht="24" customHeight="1">
      <c r="A30" s="217" t="s">
        <v>1598</v>
      </c>
      <c r="B30" s="220" t="s">
        <v>102</v>
      </c>
      <c r="C30" s="220"/>
      <c r="D30" s="220"/>
      <c r="E30" s="220"/>
      <c r="F30" s="220"/>
      <c r="G30" s="221" t="s">
        <v>2077</v>
      </c>
      <c r="H30" s="222"/>
      <c r="I30" s="222"/>
      <c r="J30" s="222"/>
      <c r="K30" s="222"/>
      <c r="L30" s="222"/>
      <c r="M30" s="224" t="s">
        <v>7</v>
      </c>
      <c r="N30" s="217" t="s">
        <v>608</v>
      </c>
      <c r="O30" s="220" t="s">
        <v>102</v>
      </c>
      <c r="P30" s="220"/>
      <c r="Q30" s="220"/>
      <c r="R30" s="220"/>
      <c r="S30" s="220"/>
      <c r="T30" s="221" t="s">
        <v>609</v>
      </c>
      <c r="U30" s="222"/>
      <c r="V30" s="222"/>
      <c r="W30" s="222"/>
      <c r="X30" s="222"/>
      <c r="Y30" s="222"/>
      <c r="Z30" s="224" t="s">
        <v>7</v>
      </c>
    </row>
    <row r="37" spans="6:11" ht="24" customHeight="1">
      <c r="G37" s="238"/>
    </row>
    <row r="38" spans="6:11" ht="24" customHeight="1">
      <c r="G38" s="238"/>
    </row>
    <row r="40" spans="6:11" ht="24" customHeight="1">
      <c r="F40" s="215"/>
      <c r="G40" s="215"/>
      <c r="H40" s="215"/>
      <c r="I40" s="239"/>
      <c r="J40" s="239"/>
      <c r="K40" s="239"/>
    </row>
    <row r="41" spans="6:11" ht="24" customHeight="1">
      <c r="F41" s="215"/>
      <c r="G41" s="215"/>
      <c r="H41" s="215"/>
      <c r="I41" s="239"/>
      <c r="J41" s="239"/>
      <c r="K41" s="239"/>
    </row>
    <row r="42" spans="6:11" ht="24" customHeight="1">
      <c r="F42" s="215"/>
      <c r="G42" s="215"/>
      <c r="H42" s="215"/>
      <c r="I42" s="215"/>
      <c r="J42" s="215"/>
      <c r="K42" s="215"/>
    </row>
    <row r="43" spans="6:11" ht="24" customHeight="1">
      <c r="F43" s="215"/>
      <c r="G43" s="215"/>
      <c r="H43" s="215"/>
      <c r="I43" s="215"/>
      <c r="J43" s="215"/>
      <c r="K43" s="215"/>
    </row>
    <row r="44" spans="6:11" ht="24" customHeight="1">
      <c r="F44" s="215"/>
      <c r="G44" s="215"/>
      <c r="H44" s="215"/>
      <c r="I44" s="215"/>
      <c r="J44" s="215"/>
      <c r="K44" s="215"/>
    </row>
    <row r="45" spans="6:11" ht="24" customHeight="1">
      <c r="F45" s="215"/>
      <c r="G45" s="215"/>
      <c r="H45" s="215"/>
      <c r="I45" s="215"/>
      <c r="J45" s="215"/>
      <c r="K45" s="215"/>
    </row>
  </sheetData>
  <mergeCells count="26">
    <mergeCell ref="Z21:Z22"/>
    <mergeCell ref="N8:Z8"/>
    <mergeCell ref="O15:S15"/>
    <mergeCell ref="A8:M8"/>
    <mergeCell ref="N26:N27"/>
    <mergeCell ref="O26:S27"/>
    <mergeCell ref="Z26:Z27"/>
    <mergeCell ref="T15:Y15"/>
    <mergeCell ref="N18:N20"/>
    <mergeCell ref="N21:N22"/>
    <mergeCell ref="M21:M22"/>
    <mergeCell ref="A18:A20"/>
    <mergeCell ref="O12:P12"/>
    <mergeCell ref="B12:C12"/>
    <mergeCell ref="B15:F15"/>
    <mergeCell ref="G15:L15"/>
    <mergeCell ref="O21:S22"/>
    <mergeCell ref="K2:M2"/>
    <mergeCell ref="I4:M4"/>
    <mergeCell ref="I5:M5"/>
    <mergeCell ref="I6:M6"/>
    <mergeCell ref="A26:A27"/>
    <mergeCell ref="B26:F27"/>
    <mergeCell ref="M26:M27"/>
    <mergeCell ref="A21:A22"/>
    <mergeCell ref="B21:F22"/>
  </mergeCells>
  <phoneticPr fontId="2"/>
  <dataValidations count="1">
    <dataValidation type="list" allowBlank="1" showInputMessage="1" showErrorMessage="1" sqref="M19 M16:M17 M21:M30">
      <formula1>"□,■"</formula1>
    </dataValidation>
  </dataValidations>
  <printOptions horizontalCentered="1" verticalCentered="1"/>
  <pageMargins left="0.98425196850393704" right="0.98425196850393704" top="0.98425196850393704" bottom="0.98425196850393704" header="0.51181102362204722" footer="0.35433070866141736"/>
  <pageSetup paperSize="9" orientation="portrait" blackAndWhite="1"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E46"/>
  <sheetViews>
    <sheetView view="pageBreakPreview" zoomScaleNormal="100" zoomScaleSheetLayoutView="100" workbookViewId="0">
      <selection activeCell="I13" sqref="I13"/>
    </sheetView>
  </sheetViews>
  <sheetFormatPr defaultRowHeight="13.5"/>
  <cols>
    <col min="1" max="1" width="22.625" style="71" customWidth="1"/>
    <col min="2" max="5" width="16" style="71" customWidth="1"/>
    <col min="6" max="16384" width="9" style="71"/>
  </cols>
  <sheetData>
    <row r="1" spans="1:5">
      <c r="A1" s="169" t="s">
        <v>2197</v>
      </c>
    </row>
    <row r="2" spans="1:5" ht="17.25">
      <c r="A2" s="2956" t="s">
        <v>1425</v>
      </c>
      <c r="B2" s="2956"/>
      <c r="C2" s="2956"/>
      <c r="D2" s="2956"/>
      <c r="E2" s="2956"/>
    </row>
    <row r="4" spans="1:5">
      <c r="A4" s="725" t="s">
        <v>1432</v>
      </c>
      <c r="B4" s="2968" t="str">
        <f>+入力欄!D15</f>
        <v>○○○○○○工事（Ｒ６－１)</v>
      </c>
      <c r="C4" s="2969"/>
      <c r="D4" s="2970"/>
      <c r="E4" s="74"/>
    </row>
    <row r="5" spans="1:5">
      <c r="A5" s="725" t="s">
        <v>1431</v>
      </c>
      <c r="B5" s="725"/>
      <c r="C5" s="725" t="s">
        <v>1430</v>
      </c>
      <c r="D5" s="2971"/>
      <c r="E5" s="2972"/>
    </row>
    <row r="6" spans="1:5">
      <c r="A6" s="73" t="s">
        <v>1429</v>
      </c>
      <c r="B6" s="2973"/>
      <c r="C6" s="2974"/>
      <c r="D6" s="2974"/>
      <c r="E6" s="2975"/>
    </row>
    <row r="7" spans="1:5">
      <c r="A7" s="2959" t="s">
        <v>1428</v>
      </c>
      <c r="B7" s="2960"/>
      <c r="C7" s="2960"/>
      <c r="D7" s="2960"/>
      <c r="E7" s="2961"/>
    </row>
    <row r="8" spans="1:5">
      <c r="A8" s="2962"/>
      <c r="B8" s="2963"/>
      <c r="C8" s="2963"/>
      <c r="D8" s="2963"/>
      <c r="E8" s="2964"/>
    </row>
    <row r="9" spans="1:5">
      <c r="A9" s="2962"/>
      <c r="B9" s="2963"/>
      <c r="C9" s="2963"/>
      <c r="D9" s="2963"/>
      <c r="E9" s="2964"/>
    </row>
    <row r="10" spans="1:5">
      <c r="A10" s="2962"/>
      <c r="B10" s="2963"/>
      <c r="C10" s="2963"/>
      <c r="D10" s="2963"/>
      <c r="E10" s="2964"/>
    </row>
    <row r="11" spans="1:5">
      <c r="A11" s="2962"/>
      <c r="B11" s="2963"/>
      <c r="C11" s="2963"/>
      <c r="D11" s="2963"/>
      <c r="E11" s="2964"/>
    </row>
    <row r="12" spans="1:5">
      <c r="A12" s="2962"/>
      <c r="B12" s="2963"/>
      <c r="C12" s="2963"/>
      <c r="D12" s="2963"/>
      <c r="E12" s="2964"/>
    </row>
    <row r="13" spans="1:5">
      <c r="A13" s="2962"/>
      <c r="B13" s="2963"/>
      <c r="C13" s="2963"/>
      <c r="D13" s="2963"/>
      <c r="E13" s="2964"/>
    </row>
    <row r="14" spans="1:5">
      <c r="A14" s="2965"/>
      <c r="B14" s="2966"/>
      <c r="C14" s="2966"/>
      <c r="D14" s="2966"/>
      <c r="E14" s="2967"/>
    </row>
    <row r="15" spans="1:5">
      <c r="A15" s="2959" t="s">
        <v>1427</v>
      </c>
      <c r="B15" s="2960"/>
      <c r="C15" s="2960"/>
      <c r="D15" s="2960"/>
      <c r="E15" s="2961"/>
    </row>
    <row r="16" spans="1:5">
      <c r="A16" s="2962"/>
      <c r="B16" s="2963"/>
      <c r="C16" s="2963"/>
      <c r="D16" s="2963"/>
      <c r="E16" s="2964"/>
    </row>
    <row r="17" spans="1:5">
      <c r="A17" s="2962"/>
      <c r="B17" s="2963"/>
      <c r="C17" s="2963"/>
      <c r="D17" s="2963"/>
      <c r="E17" s="2964"/>
    </row>
    <row r="18" spans="1:5">
      <c r="A18" s="2962"/>
      <c r="B18" s="2963"/>
      <c r="C18" s="2963"/>
      <c r="D18" s="2963"/>
      <c r="E18" s="2964"/>
    </row>
    <row r="19" spans="1:5">
      <c r="A19" s="2962"/>
      <c r="B19" s="2963"/>
      <c r="C19" s="2963"/>
      <c r="D19" s="2963"/>
      <c r="E19" s="2964"/>
    </row>
    <row r="20" spans="1:5">
      <c r="A20" s="2962"/>
      <c r="B20" s="2963"/>
      <c r="C20" s="2963"/>
      <c r="D20" s="2963"/>
      <c r="E20" s="2964"/>
    </row>
    <row r="21" spans="1:5">
      <c r="A21" s="2962"/>
      <c r="B21" s="2963"/>
      <c r="C21" s="2963"/>
      <c r="D21" s="2963"/>
      <c r="E21" s="2964"/>
    </row>
    <row r="22" spans="1:5">
      <c r="A22" s="2962"/>
      <c r="B22" s="2963"/>
      <c r="C22" s="2963"/>
      <c r="D22" s="2963"/>
      <c r="E22" s="2964"/>
    </row>
    <row r="23" spans="1:5">
      <c r="A23" s="2962"/>
      <c r="B23" s="2963"/>
      <c r="C23" s="2963"/>
      <c r="D23" s="2963"/>
      <c r="E23" s="2964"/>
    </row>
    <row r="24" spans="1:5">
      <c r="A24" s="2962"/>
      <c r="B24" s="2963"/>
      <c r="C24" s="2963"/>
      <c r="D24" s="2963"/>
      <c r="E24" s="2964"/>
    </row>
    <row r="25" spans="1:5">
      <c r="A25" s="2962"/>
      <c r="B25" s="2963"/>
      <c r="C25" s="2963"/>
      <c r="D25" s="2963"/>
      <c r="E25" s="2964"/>
    </row>
    <row r="26" spans="1:5">
      <c r="A26" s="2962"/>
      <c r="B26" s="2963"/>
      <c r="C26" s="2963"/>
      <c r="D26" s="2963"/>
      <c r="E26" s="2964"/>
    </row>
    <row r="27" spans="1:5">
      <c r="A27" s="2962"/>
      <c r="B27" s="2963"/>
      <c r="C27" s="2963"/>
      <c r="D27" s="2963"/>
      <c r="E27" s="2964"/>
    </row>
    <row r="28" spans="1:5">
      <c r="A28" s="2962"/>
      <c r="B28" s="2963"/>
      <c r="C28" s="2963"/>
      <c r="D28" s="2963"/>
      <c r="E28" s="2964"/>
    </row>
    <row r="29" spans="1:5">
      <c r="A29" s="2962"/>
      <c r="B29" s="2963"/>
      <c r="C29" s="2963"/>
      <c r="D29" s="2963"/>
      <c r="E29" s="2964"/>
    </row>
    <row r="30" spans="1:5">
      <c r="A30" s="2962"/>
      <c r="B30" s="2963"/>
      <c r="C30" s="2963"/>
      <c r="D30" s="2963"/>
      <c r="E30" s="2964"/>
    </row>
    <row r="31" spans="1:5">
      <c r="A31" s="2962"/>
      <c r="B31" s="2963"/>
      <c r="C31" s="2963"/>
      <c r="D31" s="2963"/>
      <c r="E31" s="2964"/>
    </row>
    <row r="32" spans="1:5">
      <c r="A32" s="2962"/>
      <c r="B32" s="2963"/>
      <c r="C32" s="2963"/>
      <c r="D32" s="2963"/>
      <c r="E32" s="2964"/>
    </row>
    <row r="33" spans="1:5">
      <c r="A33" s="2962"/>
      <c r="B33" s="2963"/>
      <c r="C33" s="2963"/>
      <c r="D33" s="2963"/>
      <c r="E33" s="2964"/>
    </row>
    <row r="34" spans="1:5">
      <c r="A34" s="2962"/>
      <c r="B34" s="2963"/>
      <c r="C34" s="2963"/>
      <c r="D34" s="2963"/>
      <c r="E34" s="2964"/>
    </row>
    <row r="35" spans="1:5">
      <c r="A35" s="2962"/>
      <c r="B35" s="2963"/>
      <c r="C35" s="2963"/>
      <c r="D35" s="2963"/>
      <c r="E35" s="2964"/>
    </row>
    <row r="36" spans="1:5">
      <c r="A36" s="2962"/>
      <c r="B36" s="2963"/>
      <c r="C36" s="2963"/>
      <c r="D36" s="2963"/>
      <c r="E36" s="2964"/>
    </row>
    <row r="37" spans="1:5">
      <c r="A37" s="2962"/>
      <c r="B37" s="2963"/>
      <c r="C37" s="2963"/>
      <c r="D37" s="2963"/>
      <c r="E37" s="2964"/>
    </row>
    <row r="38" spans="1:5">
      <c r="A38" s="2962"/>
      <c r="B38" s="2963"/>
      <c r="C38" s="2963"/>
      <c r="D38" s="2963"/>
      <c r="E38" s="2964"/>
    </row>
    <row r="39" spans="1:5">
      <c r="A39" s="2962"/>
      <c r="B39" s="2963"/>
      <c r="C39" s="2963"/>
      <c r="D39" s="2963"/>
      <c r="E39" s="2964"/>
    </row>
    <row r="40" spans="1:5">
      <c r="A40" s="2962"/>
      <c r="B40" s="2963"/>
      <c r="C40" s="2963"/>
      <c r="D40" s="2963"/>
      <c r="E40" s="2964"/>
    </row>
    <row r="41" spans="1:5">
      <c r="A41" s="2962"/>
      <c r="B41" s="2963"/>
      <c r="C41" s="2963"/>
      <c r="D41" s="2963"/>
      <c r="E41" s="2964"/>
    </row>
    <row r="42" spans="1:5">
      <c r="A42" s="2962"/>
      <c r="B42" s="2963"/>
      <c r="C42" s="2963"/>
      <c r="D42" s="2963"/>
      <c r="E42" s="2964"/>
    </row>
    <row r="43" spans="1:5">
      <c r="A43" s="2962"/>
      <c r="B43" s="2963"/>
      <c r="C43" s="2963"/>
      <c r="D43" s="2963"/>
      <c r="E43" s="2964"/>
    </row>
    <row r="44" spans="1:5">
      <c r="A44" s="2962"/>
      <c r="B44" s="2963"/>
      <c r="C44" s="2963"/>
      <c r="D44" s="2963"/>
      <c r="E44" s="2964"/>
    </row>
    <row r="45" spans="1:5">
      <c r="A45" s="2965"/>
      <c r="B45" s="2966"/>
      <c r="C45" s="2966"/>
      <c r="D45" s="2966"/>
      <c r="E45" s="2967"/>
    </row>
    <row r="46" spans="1:5">
      <c r="A46" s="72" t="s">
        <v>1426</v>
      </c>
    </row>
  </sheetData>
  <mergeCells count="6">
    <mergeCell ref="A15:E45"/>
    <mergeCell ref="A2:E2"/>
    <mergeCell ref="B4:D4"/>
    <mergeCell ref="D5:E5"/>
    <mergeCell ref="B6:E6"/>
    <mergeCell ref="A7:E14"/>
  </mergeCells>
  <phoneticPr fontId="2"/>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R31"/>
  <sheetViews>
    <sheetView view="pageBreakPreview" zoomScaleNormal="100" zoomScaleSheetLayoutView="100" workbookViewId="0"/>
  </sheetViews>
  <sheetFormatPr defaultRowHeight="27" customHeight="1"/>
  <cols>
    <col min="1" max="9" width="9" style="179" customWidth="1"/>
    <col min="10" max="10" width="8.875" style="179" customWidth="1"/>
    <col min="11" max="16384" width="9" style="179"/>
  </cols>
  <sheetData>
    <row r="1" spans="1:18" ht="27" customHeight="1">
      <c r="A1" s="177" t="s">
        <v>818</v>
      </c>
      <c r="J1" s="177" t="s">
        <v>306</v>
      </c>
      <c r="R1" s="146" t="s">
        <v>398</v>
      </c>
    </row>
    <row r="2" spans="1:18" ht="27" customHeight="1">
      <c r="A2" s="1698" t="s">
        <v>299</v>
      </c>
      <c r="B2" s="1698"/>
      <c r="C2" s="1698"/>
      <c r="D2" s="1698"/>
      <c r="E2" s="1698"/>
      <c r="F2" s="1698"/>
      <c r="G2" s="1698"/>
      <c r="H2" s="1698"/>
      <c r="I2" s="1698"/>
      <c r="J2" s="1698" t="s">
        <v>299</v>
      </c>
      <c r="K2" s="1698"/>
      <c r="L2" s="1698"/>
      <c r="M2" s="1698"/>
      <c r="N2" s="1698"/>
      <c r="O2" s="1698"/>
      <c r="P2" s="1698"/>
      <c r="Q2" s="1698"/>
      <c r="R2" s="1698"/>
    </row>
    <row r="4" spans="1:18" ht="27" customHeight="1">
      <c r="A4" s="679" t="s">
        <v>64</v>
      </c>
      <c r="B4" s="679" t="str">
        <f>+入力欄!$D$15</f>
        <v>○○○○○○工事（Ｒ６－１)</v>
      </c>
      <c r="C4" s="214"/>
      <c r="D4" s="214"/>
      <c r="E4" s="214"/>
      <c r="F4" s="214"/>
      <c r="J4" s="679" t="s">
        <v>64</v>
      </c>
      <c r="K4" s="568" t="s">
        <v>533</v>
      </c>
      <c r="L4" s="214"/>
      <c r="M4" s="214"/>
      <c r="N4" s="214"/>
      <c r="O4" s="214"/>
    </row>
    <row r="5" spans="1:18" ht="27" customHeight="1">
      <c r="A5" s="307"/>
      <c r="B5" s="307"/>
      <c r="C5" s="215"/>
      <c r="D5" s="215"/>
      <c r="E5" s="215"/>
      <c r="F5" s="215"/>
      <c r="J5" s="307"/>
      <c r="K5" s="307"/>
      <c r="L5" s="215"/>
      <c r="M5" s="215"/>
      <c r="N5" s="215"/>
      <c r="O5" s="215"/>
    </row>
    <row r="6" spans="1:18" ht="27" customHeight="1">
      <c r="D6" s="180" t="s">
        <v>615</v>
      </c>
      <c r="E6" s="182" t="s">
        <v>420</v>
      </c>
      <c r="F6" s="2999" t="str">
        <f>+入力欄!$M$25</f>
        <v>沖縄県那覇市○○－○　○○ビル○階</v>
      </c>
      <c r="G6" s="2999"/>
      <c r="H6" s="2999"/>
      <c r="I6" s="2999"/>
      <c r="M6" s="180" t="s">
        <v>615</v>
      </c>
      <c r="N6" s="182" t="s">
        <v>420</v>
      </c>
      <c r="O6" s="181" t="s">
        <v>400</v>
      </c>
    </row>
    <row r="7" spans="1:18" ht="27" customHeight="1">
      <c r="D7" s="676"/>
      <c r="E7" s="182" t="s">
        <v>421</v>
      </c>
      <c r="F7" s="2999" t="str">
        <f>+入力欄!$M$26</f>
        <v>株式会社　○○建設</v>
      </c>
      <c r="G7" s="2999"/>
      <c r="H7" s="2999"/>
      <c r="I7" s="2999"/>
      <c r="M7" s="676"/>
      <c r="N7" s="182" t="s">
        <v>421</v>
      </c>
      <c r="O7" s="181" t="s">
        <v>399</v>
      </c>
    </row>
    <row r="8" spans="1:18" ht="27" customHeight="1">
      <c r="D8" s="676"/>
      <c r="E8" s="182" t="s">
        <v>422</v>
      </c>
      <c r="F8" s="3000" t="str">
        <f>+入力欄!$M$27</f>
        <v>代表取締役　△△　△△</v>
      </c>
      <c r="G8" s="3000"/>
      <c r="H8" s="3000"/>
      <c r="I8" s="3000"/>
      <c r="M8" s="676"/>
      <c r="N8" s="182" t="s">
        <v>422</v>
      </c>
      <c r="O8" s="182" t="s">
        <v>472</v>
      </c>
      <c r="R8" s="676"/>
    </row>
    <row r="9" spans="1:18" ht="27" customHeight="1">
      <c r="D9" s="676"/>
      <c r="E9" s="453" t="s">
        <v>300</v>
      </c>
      <c r="F9" s="3001" t="s">
        <v>1791</v>
      </c>
      <c r="G9" s="3001"/>
      <c r="H9" s="3001"/>
      <c r="I9" s="454"/>
      <c r="M9" s="676"/>
      <c r="N9" s="238" t="s">
        <v>1823</v>
      </c>
      <c r="O9" s="455"/>
      <c r="R9" s="676"/>
    </row>
    <row r="10" spans="1:18" ht="27" customHeight="1">
      <c r="A10" s="2978" t="s">
        <v>65</v>
      </c>
      <c r="B10" s="2997"/>
      <c r="C10" s="2997"/>
      <c r="D10" s="2993" t="s">
        <v>66</v>
      </c>
      <c r="E10" s="2993"/>
      <c r="F10" s="2993" t="s">
        <v>67</v>
      </c>
      <c r="G10" s="2993"/>
      <c r="H10" s="718" t="s">
        <v>68</v>
      </c>
      <c r="I10" s="2506" t="s">
        <v>69</v>
      </c>
      <c r="J10" s="2978" t="s">
        <v>65</v>
      </c>
      <c r="K10" s="2997"/>
      <c r="L10" s="2997"/>
      <c r="M10" s="2993" t="s">
        <v>66</v>
      </c>
      <c r="N10" s="2993"/>
      <c r="O10" s="2993" t="s">
        <v>67</v>
      </c>
      <c r="P10" s="2993"/>
      <c r="Q10" s="718" t="s">
        <v>68</v>
      </c>
      <c r="R10" s="2506" t="s">
        <v>69</v>
      </c>
    </row>
    <row r="11" spans="1:18" ht="27" customHeight="1">
      <c r="A11" s="2979"/>
      <c r="B11" s="2998"/>
      <c r="C11" s="2998"/>
      <c r="D11" s="726" t="s">
        <v>70</v>
      </c>
      <c r="E11" s="456" t="s">
        <v>71</v>
      </c>
      <c r="F11" s="457" t="s">
        <v>70</v>
      </c>
      <c r="G11" s="458" t="s">
        <v>71</v>
      </c>
      <c r="H11" s="719" t="s">
        <v>72</v>
      </c>
      <c r="I11" s="2507"/>
      <c r="J11" s="2979"/>
      <c r="K11" s="2998"/>
      <c r="L11" s="2998"/>
      <c r="M11" s="719" t="s">
        <v>70</v>
      </c>
      <c r="N11" s="727" t="s">
        <v>71</v>
      </c>
      <c r="O11" s="727" t="s">
        <v>70</v>
      </c>
      <c r="P11" s="727" t="s">
        <v>71</v>
      </c>
      <c r="Q11" s="719" t="s">
        <v>72</v>
      </c>
      <c r="R11" s="2507"/>
    </row>
    <row r="12" spans="1:18" ht="27" customHeight="1">
      <c r="A12" s="2995" t="s">
        <v>73</v>
      </c>
      <c r="B12" s="2996"/>
      <c r="C12" s="2996"/>
      <c r="D12" s="459" t="s">
        <v>74</v>
      </c>
      <c r="E12" s="460"/>
      <c r="F12" s="457" t="s">
        <v>74</v>
      </c>
      <c r="G12" s="461"/>
      <c r="H12" s="462" t="str">
        <f t="shared" ref="H12:H25" si="0">+IF(AND(E12=0,G12=0),"",G12/E12*100)</f>
        <v/>
      </c>
      <c r="I12" s="463"/>
      <c r="J12" s="2995" t="s">
        <v>73</v>
      </c>
      <c r="K12" s="2996"/>
      <c r="L12" s="2996"/>
      <c r="M12" s="727" t="s">
        <v>74</v>
      </c>
      <c r="N12" s="727">
        <v>200</v>
      </c>
      <c r="O12" s="727" t="s">
        <v>74</v>
      </c>
      <c r="P12" s="727">
        <v>200</v>
      </c>
      <c r="Q12" s="727">
        <f>P12/N12*100</f>
        <v>100</v>
      </c>
      <c r="R12" s="727"/>
    </row>
    <row r="13" spans="1:18" ht="13.5" customHeight="1">
      <c r="A13" s="2994" t="s">
        <v>75</v>
      </c>
      <c r="B13" s="2994"/>
      <c r="C13" s="2994"/>
      <c r="D13" s="2978" t="s">
        <v>76</v>
      </c>
      <c r="E13" s="2985"/>
      <c r="F13" s="2987" t="s">
        <v>76</v>
      </c>
      <c r="G13" s="2989"/>
      <c r="H13" s="2991" t="str">
        <f t="shared" si="0"/>
        <v/>
      </c>
      <c r="I13" s="2506"/>
      <c r="J13" s="2994" t="s">
        <v>75</v>
      </c>
      <c r="K13" s="2994"/>
      <c r="L13" s="2994"/>
      <c r="M13" s="2506" t="s">
        <v>76</v>
      </c>
      <c r="N13" s="2506">
        <v>500</v>
      </c>
      <c r="O13" s="2506" t="s">
        <v>76</v>
      </c>
      <c r="P13" s="2506">
        <v>450</v>
      </c>
      <c r="Q13" s="2506">
        <f>P13/N13*100</f>
        <v>90</v>
      </c>
      <c r="R13" s="2506"/>
    </row>
    <row r="14" spans="1:18" ht="13.5" customHeight="1">
      <c r="A14" s="2976" t="s">
        <v>77</v>
      </c>
      <c r="B14" s="2977"/>
      <c r="C14" s="2980"/>
      <c r="D14" s="2979"/>
      <c r="E14" s="2986"/>
      <c r="F14" s="2988"/>
      <c r="G14" s="2990"/>
      <c r="H14" s="2992"/>
      <c r="I14" s="2507"/>
      <c r="J14" s="2976" t="s">
        <v>77</v>
      </c>
      <c r="K14" s="2977"/>
      <c r="L14" s="2980"/>
      <c r="M14" s="2507"/>
      <c r="N14" s="2507"/>
      <c r="O14" s="2507"/>
      <c r="P14" s="2507"/>
      <c r="Q14" s="2507"/>
      <c r="R14" s="2507"/>
    </row>
    <row r="15" spans="1:18" ht="27" customHeight="1">
      <c r="A15" s="2981" t="s">
        <v>78</v>
      </c>
      <c r="B15" s="2981"/>
      <c r="C15" s="2981"/>
      <c r="D15" s="459" t="s">
        <v>79</v>
      </c>
      <c r="E15" s="460"/>
      <c r="F15" s="457" t="s">
        <v>79</v>
      </c>
      <c r="G15" s="461"/>
      <c r="H15" s="462" t="str">
        <f t="shared" si="0"/>
        <v/>
      </c>
      <c r="I15" s="463"/>
      <c r="J15" s="2981" t="s">
        <v>78</v>
      </c>
      <c r="K15" s="2981"/>
      <c r="L15" s="2981"/>
      <c r="M15" s="727" t="s">
        <v>79</v>
      </c>
      <c r="N15" s="727"/>
      <c r="O15" s="727" t="s">
        <v>79</v>
      </c>
      <c r="P15" s="727"/>
      <c r="Q15" s="727"/>
      <c r="R15" s="727"/>
    </row>
    <row r="16" spans="1:18" ht="27" customHeight="1">
      <c r="A16" s="2981" t="s">
        <v>395</v>
      </c>
      <c r="B16" s="2981"/>
      <c r="C16" s="2981"/>
      <c r="D16" s="459" t="s">
        <v>80</v>
      </c>
      <c r="E16" s="460"/>
      <c r="F16" s="457" t="s">
        <v>80</v>
      </c>
      <c r="G16" s="461"/>
      <c r="H16" s="462" t="str">
        <f t="shared" si="0"/>
        <v/>
      </c>
      <c r="I16" s="463"/>
      <c r="J16" s="2981" t="s">
        <v>395</v>
      </c>
      <c r="K16" s="2981"/>
      <c r="L16" s="2981"/>
      <c r="M16" s="727" t="s">
        <v>80</v>
      </c>
      <c r="N16" s="727"/>
      <c r="O16" s="727" t="s">
        <v>80</v>
      </c>
      <c r="P16" s="727"/>
      <c r="Q16" s="727"/>
      <c r="R16" s="727"/>
    </row>
    <row r="17" spans="1:18" ht="13.5" customHeight="1">
      <c r="A17" s="2982" t="s">
        <v>81</v>
      </c>
      <c r="B17" s="2983"/>
      <c r="C17" s="2983"/>
      <c r="D17" s="2978" t="s">
        <v>82</v>
      </c>
      <c r="E17" s="2985"/>
      <c r="F17" s="2987" t="s">
        <v>82</v>
      </c>
      <c r="G17" s="2989"/>
      <c r="H17" s="2991" t="str">
        <f t="shared" si="0"/>
        <v/>
      </c>
      <c r="I17" s="2506"/>
      <c r="J17" s="2982" t="s">
        <v>81</v>
      </c>
      <c r="K17" s="2983"/>
      <c r="L17" s="2983"/>
      <c r="M17" s="2506" t="s">
        <v>82</v>
      </c>
      <c r="N17" s="2506"/>
      <c r="O17" s="2506" t="s">
        <v>82</v>
      </c>
      <c r="P17" s="2506"/>
      <c r="Q17" s="2506"/>
      <c r="R17" s="2506"/>
    </row>
    <row r="18" spans="1:18" ht="13.5" customHeight="1">
      <c r="A18" s="2976" t="s">
        <v>83</v>
      </c>
      <c r="B18" s="2977"/>
      <c r="C18" s="2977"/>
      <c r="D18" s="2979"/>
      <c r="E18" s="2986"/>
      <c r="F18" s="2988"/>
      <c r="G18" s="2990"/>
      <c r="H18" s="2992"/>
      <c r="I18" s="2507"/>
      <c r="J18" s="2976" t="s">
        <v>83</v>
      </c>
      <c r="K18" s="2977"/>
      <c r="L18" s="2977"/>
      <c r="M18" s="2507"/>
      <c r="N18" s="2507"/>
      <c r="O18" s="2507"/>
      <c r="P18" s="2507"/>
      <c r="Q18" s="2507"/>
      <c r="R18" s="2507"/>
    </row>
    <row r="19" spans="1:18" ht="13.5" customHeight="1">
      <c r="A19" s="2982" t="s">
        <v>84</v>
      </c>
      <c r="B19" s="2983"/>
      <c r="C19" s="2983"/>
      <c r="D19" s="2978" t="s">
        <v>85</v>
      </c>
      <c r="E19" s="2985"/>
      <c r="F19" s="2987" t="s">
        <v>85</v>
      </c>
      <c r="G19" s="2989"/>
      <c r="H19" s="2991" t="str">
        <f t="shared" si="0"/>
        <v/>
      </c>
      <c r="I19" s="2506"/>
      <c r="J19" s="2982" t="s">
        <v>84</v>
      </c>
      <c r="K19" s="2983"/>
      <c r="L19" s="2983"/>
      <c r="M19" s="2506" t="s">
        <v>85</v>
      </c>
      <c r="N19" s="2506"/>
      <c r="O19" s="2506" t="s">
        <v>85</v>
      </c>
      <c r="P19" s="2506"/>
      <c r="Q19" s="2506"/>
      <c r="R19" s="2506"/>
    </row>
    <row r="20" spans="1:18" ht="13.5" customHeight="1">
      <c r="A20" s="2976" t="s">
        <v>86</v>
      </c>
      <c r="B20" s="2977"/>
      <c r="C20" s="2977"/>
      <c r="D20" s="2979"/>
      <c r="E20" s="2986"/>
      <c r="F20" s="2988"/>
      <c r="G20" s="2990"/>
      <c r="H20" s="2992"/>
      <c r="I20" s="2507"/>
      <c r="J20" s="2976" t="s">
        <v>86</v>
      </c>
      <c r="K20" s="2977"/>
      <c r="L20" s="2977"/>
      <c r="M20" s="2507"/>
      <c r="N20" s="2507"/>
      <c r="O20" s="2507"/>
      <c r="P20" s="2507"/>
      <c r="Q20" s="2507"/>
      <c r="R20" s="2507"/>
    </row>
    <row r="21" spans="1:18" ht="27" customHeight="1">
      <c r="A21" s="2981" t="s">
        <v>87</v>
      </c>
      <c r="B21" s="2981"/>
      <c r="C21" s="2981"/>
      <c r="D21" s="459" t="s">
        <v>79</v>
      </c>
      <c r="E21" s="460"/>
      <c r="F21" s="457" t="s">
        <v>79</v>
      </c>
      <c r="G21" s="461"/>
      <c r="H21" s="462" t="str">
        <f t="shared" si="0"/>
        <v/>
      </c>
      <c r="I21" s="463"/>
      <c r="J21" s="2981" t="s">
        <v>87</v>
      </c>
      <c r="K21" s="2981"/>
      <c r="L21" s="2981"/>
      <c r="M21" s="727" t="s">
        <v>79</v>
      </c>
      <c r="N21" s="727"/>
      <c r="O21" s="727" t="s">
        <v>79</v>
      </c>
      <c r="P21" s="727"/>
      <c r="Q21" s="727"/>
      <c r="R21" s="727"/>
    </row>
    <row r="22" spans="1:18" ht="27" customHeight="1">
      <c r="A22" s="2981" t="s">
        <v>88</v>
      </c>
      <c r="B22" s="2981"/>
      <c r="C22" s="2981"/>
      <c r="D22" s="459" t="s">
        <v>89</v>
      </c>
      <c r="E22" s="460"/>
      <c r="F22" s="457" t="s">
        <v>89</v>
      </c>
      <c r="G22" s="461"/>
      <c r="H22" s="462" t="str">
        <f t="shared" si="0"/>
        <v/>
      </c>
      <c r="I22" s="463"/>
      <c r="J22" s="2981" t="s">
        <v>88</v>
      </c>
      <c r="K22" s="2981"/>
      <c r="L22" s="2981"/>
      <c r="M22" s="727" t="s">
        <v>89</v>
      </c>
      <c r="N22" s="727"/>
      <c r="O22" s="727" t="s">
        <v>89</v>
      </c>
      <c r="P22" s="727"/>
      <c r="Q22" s="727"/>
      <c r="R22" s="727"/>
    </row>
    <row r="23" spans="1:18" ht="27" customHeight="1">
      <c r="A23" s="2981" t="s">
        <v>90</v>
      </c>
      <c r="B23" s="2981"/>
      <c r="C23" s="2981"/>
      <c r="D23" s="459" t="s">
        <v>89</v>
      </c>
      <c r="E23" s="460"/>
      <c r="F23" s="457" t="s">
        <v>89</v>
      </c>
      <c r="G23" s="461"/>
      <c r="H23" s="462" t="str">
        <f t="shared" si="0"/>
        <v/>
      </c>
      <c r="I23" s="463"/>
      <c r="J23" s="2981" t="s">
        <v>90</v>
      </c>
      <c r="K23" s="2981"/>
      <c r="L23" s="2981"/>
      <c r="M23" s="727" t="s">
        <v>89</v>
      </c>
      <c r="N23" s="727"/>
      <c r="O23" s="727" t="s">
        <v>89</v>
      </c>
      <c r="P23" s="727"/>
      <c r="Q23" s="727"/>
      <c r="R23" s="727"/>
    </row>
    <row r="24" spans="1:18" ht="27" customHeight="1">
      <c r="A24" s="2981" t="s">
        <v>91</v>
      </c>
      <c r="B24" s="2981"/>
      <c r="C24" s="2981"/>
      <c r="D24" s="459" t="s">
        <v>74</v>
      </c>
      <c r="E24" s="460"/>
      <c r="F24" s="457" t="s">
        <v>74</v>
      </c>
      <c r="G24" s="461"/>
      <c r="H24" s="462" t="str">
        <f t="shared" si="0"/>
        <v/>
      </c>
      <c r="I24" s="463"/>
      <c r="J24" s="2981" t="s">
        <v>91</v>
      </c>
      <c r="K24" s="2981"/>
      <c r="L24" s="2981"/>
      <c r="M24" s="727" t="s">
        <v>74</v>
      </c>
      <c r="N24" s="727"/>
      <c r="O24" s="727" t="s">
        <v>74</v>
      </c>
      <c r="P24" s="727"/>
      <c r="Q24" s="727"/>
      <c r="R24" s="727"/>
    </row>
    <row r="25" spans="1:18" ht="13.5" customHeight="1">
      <c r="A25" s="2982" t="s">
        <v>92</v>
      </c>
      <c r="B25" s="2983"/>
      <c r="C25" s="2984"/>
      <c r="D25" s="2978" t="s">
        <v>74</v>
      </c>
      <c r="E25" s="2985"/>
      <c r="F25" s="2987" t="s">
        <v>74</v>
      </c>
      <c r="G25" s="2989"/>
      <c r="H25" s="2991" t="str">
        <f t="shared" si="0"/>
        <v/>
      </c>
      <c r="I25" s="2506"/>
      <c r="J25" s="2982" t="s">
        <v>92</v>
      </c>
      <c r="K25" s="2983"/>
      <c r="L25" s="2984"/>
      <c r="M25" s="2506" t="s">
        <v>74</v>
      </c>
      <c r="N25" s="2506"/>
      <c r="O25" s="2506" t="s">
        <v>74</v>
      </c>
      <c r="P25" s="2506"/>
      <c r="Q25" s="2506"/>
      <c r="R25" s="2506"/>
    </row>
    <row r="26" spans="1:18" ht="13.5" customHeight="1">
      <c r="A26" s="2976" t="s">
        <v>93</v>
      </c>
      <c r="B26" s="2977"/>
      <c r="C26" s="2980"/>
      <c r="D26" s="2979"/>
      <c r="E26" s="2986"/>
      <c r="F26" s="2988"/>
      <c r="G26" s="2990"/>
      <c r="H26" s="2992"/>
      <c r="I26" s="2507"/>
      <c r="J26" s="2976" t="s">
        <v>93</v>
      </c>
      <c r="K26" s="2977"/>
      <c r="L26" s="2980"/>
      <c r="M26" s="2507"/>
      <c r="N26" s="2507"/>
      <c r="O26" s="2507"/>
      <c r="P26" s="2507"/>
      <c r="Q26" s="2507"/>
      <c r="R26" s="2507"/>
    </row>
    <row r="27" spans="1:18" ht="27" customHeight="1">
      <c r="A27" s="464"/>
      <c r="B27" s="465" t="s">
        <v>537</v>
      </c>
      <c r="C27" s="466"/>
      <c r="D27" s="466"/>
      <c r="E27" s="466"/>
      <c r="F27" s="466"/>
      <c r="G27" s="466"/>
      <c r="H27" s="466"/>
      <c r="I27" s="467"/>
      <c r="J27" s="464"/>
      <c r="K27" s="465" t="s">
        <v>537</v>
      </c>
      <c r="L27" s="466"/>
      <c r="M27" s="466"/>
      <c r="N27" s="466"/>
      <c r="O27" s="466"/>
      <c r="P27" s="466"/>
      <c r="Q27" s="466"/>
      <c r="R27" s="467"/>
    </row>
    <row r="28" spans="1:18" ht="27" customHeight="1">
      <c r="A28" s="468" t="s">
        <v>94</v>
      </c>
      <c r="B28" s="469" t="s">
        <v>822</v>
      </c>
      <c r="C28" s="310"/>
      <c r="D28" s="310"/>
      <c r="E28" s="310"/>
      <c r="F28" s="310"/>
      <c r="G28" s="310"/>
      <c r="H28" s="310"/>
      <c r="I28" s="470"/>
      <c r="J28" s="468" t="s">
        <v>94</v>
      </c>
      <c r="K28" s="469" t="s">
        <v>822</v>
      </c>
      <c r="L28" s="310"/>
      <c r="M28" s="310"/>
      <c r="N28" s="310"/>
      <c r="O28" s="310"/>
      <c r="P28" s="310"/>
      <c r="Q28" s="310"/>
      <c r="R28" s="470"/>
    </row>
    <row r="29" spans="1:18" ht="27" customHeight="1">
      <c r="A29" s="468"/>
      <c r="B29" s="469" t="s">
        <v>823</v>
      </c>
      <c r="C29" s="310"/>
      <c r="D29" s="310"/>
      <c r="E29" s="310"/>
      <c r="F29" s="310"/>
      <c r="G29" s="310"/>
      <c r="H29" s="310"/>
      <c r="I29" s="470"/>
      <c r="J29" s="468"/>
      <c r="K29" s="469" t="s">
        <v>823</v>
      </c>
      <c r="L29" s="310"/>
      <c r="M29" s="310"/>
      <c r="N29" s="310"/>
      <c r="O29" s="310"/>
      <c r="P29" s="310"/>
      <c r="Q29" s="310"/>
      <c r="R29" s="470"/>
    </row>
    <row r="30" spans="1:18" ht="27" customHeight="1">
      <c r="A30" s="468" t="s">
        <v>95</v>
      </c>
      <c r="B30" s="469" t="s">
        <v>538</v>
      </c>
      <c r="C30" s="310"/>
      <c r="D30" s="310"/>
      <c r="E30" s="310"/>
      <c r="F30" s="310"/>
      <c r="G30" s="310"/>
      <c r="H30" s="310"/>
      <c r="I30" s="470"/>
      <c r="J30" s="468" t="s">
        <v>95</v>
      </c>
      <c r="K30" s="469" t="s">
        <v>538</v>
      </c>
      <c r="L30" s="310" t="s">
        <v>514</v>
      </c>
      <c r="M30" s="310"/>
      <c r="N30" s="310"/>
      <c r="O30" s="310"/>
      <c r="P30" s="310"/>
      <c r="Q30" s="310"/>
      <c r="R30" s="470"/>
    </row>
    <row r="31" spans="1:18" ht="27" customHeight="1">
      <c r="A31" s="471"/>
      <c r="B31" s="472"/>
      <c r="C31" s="473"/>
      <c r="D31" s="473"/>
      <c r="E31" s="473"/>
      <c r="F31" s="473"/>
      <c r="G31" s="473"/>
      <c r="H31" s="473"/>
      <c r="I31" s="474"/>
      <c r="J31" s="471"/>
      <c r="K31" s="472"/>
      <c r="L31" s="473"/>
      <c r="M31" s="473"/>
      <c r="N31" s="473"/>
      <c r="O31" s="473"/>
      <c r="P31" s="473"/>
      <c r="Q31" s="473"/>
      <c r="R31" s="474"/>
    </row>
  </sheetData>
  <mergeCells count="92">
    <mergeCell ref="R25:R26"/>
    <mergeCell ref="J26:L26"/>
    <mergeCell ref="M25:M26"/>
    <mergeCell ref="N25:N26"/>
    <mergeCell ref="O25:O26"/>
    <mergeCell ref="P25:P26"/>
    <mergeCell ref="Q25:Q26"/>
    <mergeCell ref="J21:L21"/>
    <mergeCell ref="J22:L22"/>
    <mergeCell ref="J23:L23"/>
    <mergeCell ref="J24:L24"/>
    <mergeCell ref="J25:L25"/>
    <mergeCell ref="R17:R18"/>
    <mergeCell ref="J18:L18"/>
    <mergeCell ref="J19:L19"/>
    <mergeCell ref="M19:M20"/>
    <mergeCell ref="N19:N20"/>
    <mergeCell ref="O19:O20"/>
    <mergeCell ref="P19:P20"/>
    <mergeCell ref="Q19:Q20"/>
    <mergeCell ref="R19:R20"/>
    <mergeCell ref="J20:L20"/>
    <mergeCell ref="P17:P18"/>
    <mergeCell ref="Q17:Q18"/>
    <mergeCell ref="J17:L17"/>
    <mergeCell ref="M17:M18"/>
    <mergeCell ref="N17:N18"/>
    <mergeCell ref="O17:O18"/>
    <mergeCell ref="Q13:Q14"/>
    <mergeCell ref="R13:R14"/>
    <mergeCell ref="J14:L14"/>
    <mergeCell ref="J15:L15"/>
    <mergeCell ref="J16:L16"/>
    <mergeCell ref="J13:L13"/>
    <mergeCell ref="M13:M14"/>
    <mergeCell ref="N13:N14"/>
    <mergeCell ref="O13:O14"/>
    <mergeCell ref="P13:P14"/>
    <mergeCell ref="J12:L12"/>
    <mergeCell ref="A2:I2"/>
    <mergeCell ref="A10:C11"/>
    <mergeCell ref="F6:I6"/>
    <mergeCell ref="I10:I11"/>
    <mergeCell ref="F7:I7"/>
    <mergeCell ref="F8:I8"/>
    <mergeCell ref="F9:H9"/>
    <mergeCell ref="J2:R2"/>
    <mergeCell ref="J10:L11"/>
    <mergeCell ref="M10:N10"/>
    <mergeCell ref="O10:P10"/>
    <mergeCell ref="R10:R11"/>
    <mergeCell ref="H17:H18"/>
    <mergeCell ref="A17:C17"/>
    <mergeCell ref="D17:D18"/>
    <mergeCell ref="D10:E10"/>
    <mergeCell ref="F10:G10"/>
    <mergeCell ref="H13:H14"/>
    <mergeCell ref="A13:C13"/>
    <mergeCell ref="D13:D14"/>
    <mergeCell ref="E13:E14"/>
    <mergeCell ref="F13:F14"/>
    <mergeCell ref="G13:G14"/>
    <mergeCell ref="A12:C12"/>
    <mergeCell ref="F19:F20"/>
    <mergeCell ref="G19:G20"/>
    <mergeCell ref="E19:E20"/>
    <mergeCell ref="E17:E18"/>
    <mergeCell ref="F17:F18"/>
    <mergeCell ref="G17:G18"/>
    <mergeCell ref="A20:C20"/>
    <mergeCell ref="A19:C19"/>
    <mergeCell ref="D19:D20"/>
    <mergeCell ref="A24:C24"/>
    <mergeCell ref="A21:C21"/>
    <mergeCell ref="A22:C22"/>
    <mergeCell ref="A23:C23"/>
    <mergeCell ref="I17:I18"/>
    <mergeCell ref="A18:C18"/>
    <mergeCell ref="D25:D26"/>
    <mergeCell ref="A26:C26"/>
    <mergeCell ref="I13:I14"/>
    <mergeCell ref="A14:C14"/>
    <mergeCell ref="A15:C15"/>
    <mergeCell ref="A16:C16"/>
    <mergeCell ref="I25:I26"/>
    <mergeCell ref="A25:C25"/>
    <mergeCell ref="E25:E26"/>
    <mergeCell ref="F25:F26"/>
    <mergeCell ref="G25:G26"/>
    <mergeCell ref="H25:H26"/>
    <mergeCell ref="H19:H20"/>
    <mergeCell ref="I19:I20"/>
  </mergeCells>
  <phoneticPr fontId="2"/>
  <printOptions horizontalCentered="1" verticalCentered="1"/>
  <pageMargins left="0.98425196850393704" right="0.98425196850393704" top="0.98425196850393704" bottom="0.98425196850393704" header="0.62992125984251968" footer="0.51181102362204722"/>
  <pageSetup paperSize="9" orientation="portrait" blackAndWhite="1"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X46"/>
  <sheetViews>
    <sheetView view="pageBreakPreview" zoomScaleNormal="100" zoomScaleSheetLayoutView="100" workbookViewId="0"/>
  </sheetViews>
  <sheetFormatPr defaultRowHeight="13.5"/>
  <cols>
    <col min="1" max="47" width="3.625" style="1249" customWidth="1"/>
    <col min="48" max="16384" width="9" style="1249"/>
  </cols>
  <sheetData>
    <row r="1" spans="1:24" ht="15" customHeight="1">
      <c r="A1" s="1248" t="s">
        <v>947</v>
      </c>
    </row>
    <row r="2" spans="1:24" ht="15" customHeight="1">
      <c r="A2" s="1248"/>
    </row>
    <row r="3" spans="1:24" ht="15" customHeight="1">
      <c r="Q3" s="3007" t="s">
        <v>1824</v>
      </c>
      <c r="R3" s="3007"/>
      <c r="S3" s="3007"/>
      <c r="T3" s="3007"/>
      <c r="U3" s="3007"/>
      <c r="V3" s="3007"/>
      <c r="W3" s="3007"/>
      <c r="X3" s="3007"/>
    </row>
    <row r="4" spans="1:24" ht="15" customHeight="1">
      <c r="A4" s="1248"/>
    </row>
    <row r="5" spans="1:24" ht="15" customHeight="1">
      <c r="A5" s="1248"/>
    </row>
    <row r="6" spans="1:24" ht="15" customHeight="1">
      <c r="A6" s="1248"/>
    </row>
    <row r="7" spans="1:24" ht="15" customHeight="1">
      <c r="A7" s="3008" t="s">
        <v>948</v>
      </c>
      <c r="B7" s="3008"/>
      <c r="C7" s="3008"/>
      <c r="D7" s="3008"/>
      <c r="E7" s="3008"/>
      <c r="F7" s="3008"/>
      <c r="G7" s="3008"/>
      <c r="H7" s="3008"/>
      <c r="I7" s="3008"/>
      <c r="J7" s="3008"/>
      <c r="K7" s="3008"/>
      <c r="L7" s="3008"/>
      <c r="M7" s="3008"/>
      <c r="N7" s="3008"/>
      <c r="O7" s="3008"/>
      <c r="P7" s="3008"/>
      <c r="Q7" s="3008"/>
      <c r="R7" s="3008"/>
      <c r="S7" s="3008"/>
      <c r="T7" s="3008"/>
      <c r="U7" s="3008"/>
      <c r="V7" s="3008"/>
      <c r="W7" s="3008"/>
      <c r="X7" s="3008"/>
    </row>
    <row r="8" spans="1:24" s="1250" customFormat="1" ht="15" customHeight="1">
      <c r="A8" s="3008"/>
      <c r="B8" s="3008"/>
      <c r="C8" s="3008"/>
      <c r="D8" s="3008"/>
      <c r="E8" s="3008"/>
      <c r="F8" s="3008"/>
      <c r="G8" s="3008"/>
      <c r="H8" s="3008"/>
      <c r="I8" s="3008"/>
      <c r="J8" s="3008"/>
      <c r="K8" s="3008"/>
      <c r="L8" s="3008"/>
      <c r="M8" s="3008"/>
      <c r="N8" s="3008"/>
      <c r="O8" s="3008"/>
      <c r="P8" s="3008"/>
      <c r="Q8" s="3008"/>
      <c r="R8" s="3008"/>
      <c r="S8" s="3008"/>
      <c r="T8" s="3008"/>
      <c r="U8" s="3008"/>
      <c r="V8" s="3008"/>
      <c r="W8" s="3008"/>
      <c r="X8" s="3008"/>
    </row>
    <row r="9" spans="1:24" ht="15" customHeight="1">
      <c r="A9" s="1251"/>
      <c r="B9" s="1251"/>
      <c r="C9" s="1251"/>
      <c r="D9" s="1251"/>
      <c r="E9" s="1251"/>
      <c r="F9" s="1251"/>
      <c r="G9" s="1251"/>
      <c r="H9" s="1251"/>
      <c r="I9" s="1251"/>
      <c r="J9" s="1251"/>
    </row>
    <row r="10" spans="1:24" ht="15" customHeight="1">
      <c r="A10" s="1248"/>
    </row>
    <row r="11" spans="1:24" ht="15" customHeight="1">
      <c r="A11" s="1252" t="str">
        <f>+入力欄!U8</f>
        <v>沖縄県知事 　玉城 康裕　　殿</v>
      </c>
      <c r="B11" s="1253"/>
      <c r="C11" s="1253"/>
      <c r="D11" s="1253"/>
      <c r="E11" s="1253"/>
      <c r="F11" s="1253"/>
      <c r="G11" s="1253"/>
      <c r="H11" s="1253"/>
    </row>
    <row r="12" spans="1:24" ht="15" customHeight="1">
      <c r="A12" s="1248"/>
      <c r="B12" s="1254"/>
    </row>
    <row r="13" spans="1:24" ht="15" customHeight="1">
      <c r="A13" s="1248"/>
    </row>
    <row r="14" spans="1:24" ht="20.100000000000001" customHeight="1">
      <c r="K14" s="3002" t="s">
        <v>1038</v>
      </c>
      <c r="L14" s="3002"/>
      <c r="M14" s="3002"/>
      <c r="N14" s="1255" t="s">
        <v>949</v>
      </c>
      <c r="O14" s="3004" t="str">
        <f>+入力欄!D26</f>
        <v>株式会社　○○建設</v>
      </c>
      <c r="P14" s="3004"/>
      <c r="Q14" s="3004"/>
      <c r="R14" s="3004"/>
      <c r="S14" s="3004"/>
      <c r="T14" s="3004"/>
      <c r="U14" s="3004"/>
      <c r="V14" s="3004"/>
      <c r="W14" s="3004"/>
      <c r="X14" s="3004"/>
    </row>
    <row r="15" spans="1:24" ht="20.100000000000001" customHeight="1">
      <c r="K15" s="3002" t="s">
        <v>950</v>
      </c>
      <c r="L15" s="3002"/>
      <c r="M15" s="3002"/>
      <c r="N15" s="1255" t="s">
        <v>949</v>
      </c>
      <c r="O15" s="3004" t="str">
        <f>+入力欄!D25</f>
        <v>沖縄県那覇市○○－○　○○ビル○階</v>
      </c>
      <c r="P15" s="3004"/>
      <c r="Q15" s="3004"/>
      <c r="R15" s="3004"/>
      <c r="S15" s="3004"/>
      <c r="T15" s="3004"/>
      <c r="U15" s="3004"/>
      <c r="V15" s="3004"/>
      <c r="W15" s="3004"/>
      <c r="X15" s="3004"/>
    </row>
    <row r="16" spans="1:24" ht="20.100000000000001" customHeight="1">
      <c r="K16" s="3002" t="s">
        <v>951</v>
      </c>
      <c r="L16" s="3002"/>
      <c r="M16" s="3002"/>
      <c r="N16" s="1255" t="s">
        <v>949</v>
      </c>
      <c r="O16" s="3004" t="str">
        <f>+入力欄!M27</f>
        <v>代表取締役　△△　△△</v>
      </c>
      <c r="P16" s="3004"/>
      <c r="Q16" s="3004"/>
      <c r="R16" s="3004"/>
      <c r="S16" s="3004"/>
      <c r="T16" s="3004"/>
      <c r="U16" s="3004"/>
      <c r="V16" s="3004"/>
      <c r="W16" s="3004"/>
      <c r="X16" s="3004"/>
    </row>
    <row r="17" spans="1:24" ht="15" customHeight="1">
      <c r="A17" s="1248"/>
    </row>
    <row r="18" spans="1:24" ht="15" customHeight="1">
      <c r="A18" s="1248"/>
    </row>
    <row r="19" spans="1:24" ht="15" customHeight="1">
      <c r="A19" s="1248"/>
    </row>
    <row r="20" spans="1:24" ht="15" customHeight="1">
      <c r="A20" s="1248"/>
    </row>
    <row r="21" spans="1:24" ht="15" customHeight="1">
      <c r="A21" s="3005" t="s">
        <v>952</v>
      </c>
      <c r="B21" s="3005"/>
      <c r="C21" s="3005"/>
      <c r="D21" s="3005"/>
      <c r="E21" s="3005"/>
      <c r="F21" s="3005"/>
      <c r="G21" s="3005"/>
      <c r="H21" s="3005"/>
      <c r="I21" s="3005"/>
      <c r="J21" s="3005"/>
      <c r="K21" s="3005"/>
      <c r="L21" s="3005"/>
      <c r="M21" s="3005"/>
      <c r="N21" s="3005"/>
      <c r="O21" s="3005"/>
      <c r="P21" s="3005"/>
      <c r="Q21" s="3005"/>
      <c r="R21" s="3005"/>
      <c r="S21" s="3005"/>
      <c r="T21" s="3005"/>
      <c r="U21" s="3005"/>
      <c r="V21" s="3005"/>
      <c r="W21" s="3005"/>
      <c r="X21" s="3005"/>
    </row>
    <row r="22" spans="1:24" ht="15" customHeight="1">
      <c r="A22" s="1248"/>
    </row>
    <row r="23" spans="1:24" ht="15" customHeight="1">
      <c r="A23" s="1248"/>
    </row>
    <row r="24" spans="1:24" ht="15" customHeight="1">
      <c r="A24" s="1248"/>
    </row>
    <row r="25" spans="1:24" ht="15" customHeight="1">
      <c r="A25" s="3006" t="s">
        <v>652</v>
      </c>
      <c r="B25" s="3006"/>
      <c r="C25" s="3006"/>
      <c r="D25" s="3006"/>
      <c r="E25" s="3006"/>
      <c r="F25" s="3006"/>
      <c r="G25" s="3006"/>
      <c r="H25" s="3006"/>
      <c r="I25" s="3006"/>
      <c r="J25" s="3006"/>
      <c r="K25" s="3006"/>
      <c r="L25" s="3006"/>
      <c r="M25" s="3006"/>
      <c r="N25" s="3006"/>
      <c r="O25" s="3006"/>
      <c r="P25" s="3006"/>
      <c r="Q25" s="3006"/>
      <c r="R25" s="3006"/>
      <c r="S25" s="3006"/>
      <c r="T25" s="3006"/>
      <c r="U25" s="3006"/>
      <c r="V25" s="3006"/>
      <c r="W25" s="3006"/>
      <c r="X25" s="3006"/>
    </row>
    <row r="26" spans="1:24" ht="15" customHeight="1">
      <c r="A26" s="1248"/>
    </row>
    <row r="27" spans="1:24" ht="15" customHeight="1">
      <c r="A27" s="1248"/>
    </row>
    <row r="28" spans="1:24" ht="15" customHeight="1">
      <c r="A28" s="1248"/>
    </row>
    <row r="29" spans="1:24" ht="20.100000000000001" customHeight="1">
      <c r="C29" s="1256" t="s">
        <v>953</v>
      </c>
      <c r="D29" s="3002" t="s">
        <v>954</v>
      </c>
      <c r="E29" s="3002"/>
      <c r="F29" s="3002"/>
      <c r="G29" s="1255" t="s">
        <v>949</v>
      </c>
      <c r="H29" s="3003" t="str">
        <f>+入力欄!$D$15</f>
        <v>○○○○○○工事（Ｒ６－１)</v>
      </c>
      <c r="I29" s="3003" t="str">
        <f>+入力欄!$D$15</f>
        <v>○○○○○○工事（Ｒ６－１)</v>
      </c>
      <c r="J29" s="3003" t="str">
        <f>+入力欄!$D$15</f>
        <v>○○○○○○工事（Ｒ６－１)</v>
      </c>
      <c r="K29" s="3003" t="str">
        <f>+入力欄!$D$15</f>
        <v>○○○○○○工事（Ｒ６－１)</v>
      </c>
      <c r="L29" s="3003" t="str">
        <f>+入力欄!$D$15</f>
        <v>○○○○○○工事（Ｒ６－１)</v>
      </c>
      <c r="M29" s="3003" t="str">
        <f>+入力欄!$D$15</f>
        <v>○○○○○○工事（Ｒ６－１)</v>
      </c>
      <c r="N29" s="3003" t="str">
        <f>+入力欄!$D$15</f>
        <v>○○○○○○工事（Ｒ６－１)</v>
      </c>
      <c r="O29" s="3003" t="str">
        <f>+入力欄!$D$15</f>
        <v>○○○○○○工事（Ｒ６－１)</v>
      </c>
      <c r="P29" s="3003" t="str">
        <f>+入力欄!$D$15</f>
        <v>○○○○○○工事（Ｒ６－１)</v>
      </c>
      <c r="Q29" s="3003" t="str">
        <f>+入力欄!$D$15</f>
        <v>○○○○○○工事（Ｒ６－１)</v>
      </c>
      <c r="R29" s="3003" t="str">
        <f>+入力欄!$D$15</f>
        <v>○○○○○○工事（Ｒ６－１)</v>
      </c>
      <c r="S29" s="3003" t="str">
        <f>+入力欄!$D$15</f>
        <v>○○○○○○工事（Ｒ６－１)</v>
      </c>
      <c r="T29" s="3003" t="str">
        <f>+入力欄!$D$15</f>
        <v>○○○○○○工事（Ｒ６－１)</v>
      </c>
      <c r="U29" s="3003" t="str">
        <f>+入力欄!$D$15</f>
        <v>○○○○○○工事（Ｒ６－１)</v>
      </c>
      <c r="V29" s="3003" t="str">
        <f>+入力欄!$D$15</f>
        <v>○○○○○○工事（Ｒ６－１)</v>
      </c>
      <c r="W29" s="3003" t="str">
        <f>+入力欄!$D$15</f>
        <v>○○○○○○工事（Ｒ６－１)</v>
      </c>
      <c r="X29" s="3003" t="str">
        <f>+入力欄!$D$15</f>
        <v>○○○○○○工事（Ｒ６－１)</v>
      </c>
    </row>
    <row r="30" spans="1:24" ht="20.100000000000001" customHeight="1">
      <c r="A30" s="1248"/>
      <c r="C30" s="1256"/>
      <c r="G30" s="1257"/>
      <c r="H30" s="1258"/>
      <c r="I30" s="1258"/>
      <c r="J30" s="1258"/>
      <c r="K30" s="1258"/>
      <c r="L30" s="1258"/>
      <c r="M30" s="1258"/>
      <c r="N30" s="1258"/>
      <c r="O30" s="1258"/>
      <c r="P30" s="1258"/>
      <c r="Q30" s="1258"/>
      <c r="R30" s="1258"/>
      <c r="S30" s="1258"/>
      <c r="T30" s="1258"/>
      <c r="U30" s="1258"/>
      <c r="V30" s="1258"/>
      <c r="W30" s="1258"/>
      <c r="X30" s="1258"/>
    </row>
    <row r="31" spans="1:24" ht="20.100000000000001" customHeight="1">
      <c r="A31" s="1248"/>
      <c r="C31" s="1256" t="s">
        <v>955</v>
      </c>
      <c r="D31" s="3002" t="s">
        <v>956</v>
      </c>
      <c r="E31" s="3002"/>
      <c r="F31" s="3002"/>
      <c r="G31" s="1255" t="s">
        <v>949</v>
      </c>
      <c r="H31" s="3003" t="str">
        <f>+入力欄!D16</f>
        <v>沖縄県○○地内</v>
      </c>
      <c r="I31" s="3003"/>
      <c r="J31" s="3003"/>
      <c r="K31" s="3003"/>
      <c r="L31" s="3003"/>
      <c r="M31" s="3003"/>
      <c r="N31" s="3003"/>
      <c r="O31" s="3003"/>
      <c r="P31" s="3003"/>
      <c r="Q31" s="3003"/>
      <c r="R31" s="3003"/>
      <c r="S31" s="3003"/>
      <c r="T31" s="3003"/>
      <c r="U31" s="3003"/>
      <c r="V31" s="3003"/>
      <c r="W31" s="3003"/>
      <c r="X31" s="3003"/>
    </row>
    <row r="32" spans="1:24" ht="20.100000000000001" customHeight="1">
      <c r="C32" s="1256"/>
      <c r="D32" s="1248"/>
      <c r="G32" s="1255"/>
    </row>
    <row r="33" spans="1:9" ht="20.100000000000001" customHeight="1">
      <c r="C33" s="1256" t="s">
        <v>957</v>
      </c>
      <c r="D33" s="3002" t="s">
        <v>958</v>
      </c>
      <c r="E33" s="3002"/>
      <c r="F33" s="3002"/>
      <c r="G33" s="1255" t="s">
        <v>949</v>
      </c>
      <c r="H33" s="1256" t="s">
        <v>959</v>
      </c>
      <c r="I33" s="1249" t="s">
        <v>960</v>
      </c>
    </row>
    <row r="34" spans="1:9" ht="20.100000000000001" customHeight="1">
      <c r="H34" s="1256" t="s">
        <v>961</v>
      </c>
      <c r="I34" s="1249" t="s">
        <v>962</v>
      </c>
    </row>
    <row r="35" spans="1:9" ht="20.100000000000001" customHeight="1">
      <c r="H35" s="1256" t="s">
        <v>963</v>
      </c>
      <c r="I35" s="1249" t="s">
        <v>964</v>
      </c>
    </row>
    <row r="36" spans="1:9" ht="20.100000000000001" customHeight="1">
      <c r="H36" s="1256" t="s">
        <v>965</v>
      </c>
      <c r="I36" s="1249" t="s">
        <v>966</v>
      </c>
    </row>
    <row r="37" spans="1:9" ht="15" customHeight="1"/>
    <row r="38" spans="1:9" ht="15" customHeight="1"/>
    <row r="39" spans="1:9" ht="15" customHeight="1"/>
    <row r="40" spans="1:9" ht="18" customHeight="1"/>
    <row r="41" spans="1:9">
      <c r="C41" s="1259"/>
    </row>
    <row r="44" spans="1:9">
      <c r="A44" s="1248"/>
    </row>
    <row r="45" spans="1:9">
      <c r="A45" s="1248"/>
    </row>
    <row r="46" spans="1:9">
      <c r="A46" s="1248"/>
    </row>
  </sheetData>
  <mergeCells count="15">
    <mergeCell ref="Q3:X3"/>
    <mergeCell ref="A7:X8"/>
    <mergeCell ref="K14:M14"/>
    <mergeCell ref="O14:X14"/>
    <mergeCell ref="K15:M15"/>
    <mergeCell ref="O15:X15"/>
    <mergeCell ref="D31:F31"/>
    <mergeCell ref="H31:X31"/>
    <mergeCell ref="D33:F33"/>
    <mergeCell ref="K16:M16"/>
    <mergeCell ref="O16:X16"/>
    <mergeCell ref="A21:X21"/>
    <mergeCell ref="A25:X25"/>
    <mergeCell ref="D29:F29"/>
    <mergeCell ref="H29:X29"/>
  </mergeCells>
  <phoneticPr fontId="2"/>
  <printOptions horizontalCentered="1" verticalCentered="1"/>
  <pageMargins left="0.59055118110236227" right="0.59055118110236227" top="0.59055118110236227" bottom="0.78740157480314965" header="0.19685039370078741" footer="0.19685039370078741"/>
  <pageSetup paperSize="9" orientation="portrait" blackAndWhite="1" r:id="rId1"/>
  <headerFooter alignWithMargins="0"/>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0"/>
  <dimension ref="A1:R61"/>
  <sheetViews>
    <sheetView view="pageBreakPreview" zoomScaleNormal="100" zoomScaleSheetLayoutView="100" workbookViewId="0"/>
  </sheetViews>
  <sheetFormatPr defaultColWidth="3.125" defaultRowHeight="13.5"/>
  <cols>
    <col min="1" max="1" width="2.125" style="476" customWidth="1"/>
    <col min="2" max="2" width="5.875" style="476" customWidth="1"/>
    <col min="3" max="3" width="17.875" style="476" customWidth="1"/>
    <col min="4" max="4" width="4.75" style="476" customWidth="1"/>
    <col min="5" max="5" width="13.875" style="476" customWidth="1"/>
    <col min="6" max="6" width="4.75" style="476" customWidth="1"/>
    <col min="7" max="7" width="12.5" style="476" customWidth="1"/>
    <col min="8" max="8" width="11.5" style="476" customWidth="1"/>
    <col min="9" max="9" width="18.25" style="476" customWidth="1"/>
    <col min="10" max="10" width="2.125" style="476" customWidth="1"/>
    <col min="11" max="11" width="5.875" style="476" customWidth="1"/>
    <col min="12" max="12" width="17.875" style="476" customWidth="1"/>
    <col min="13" max="13" width="4.75" style="476" customWidth="1"/>
    <col min="14" max="14" width="13.875" style="476" customWidth="1"/>
    <col min="15" max="15" width="4.75" style="476" customWidth="1"/>
    <col min="16" max="16" width="12.5" style="476" customWidth="1"/>
    <col min="17" max="17" width="11.5" style="476" customWidth="1"/>
    <col min="18" max="18" width="16.875" style="476" customWidth="1"/>
    <col min="19" max="16384" width="3.125" style="476"/>
  </cols>
  <sheetData>
    <row r="1" spans="1:18" ht="17.25">
      <c r="A1" s="475" t="s">
        <v>754</v>
      </c>
      <c r="J1" s="477" t="s">
        <v>755</v>
      </c>
    </row>
    <row r="2" spans="1:18" ht="7.5" customHeight="1">
      <c r="A2" s="477"/>
      <c r="J2" s="477"/>
    </row>
    <row r="3" spans="1:18" ht="21">
      <c r="A3" s="3046" t="s">
        <v>756</v>
      </c>
      <c r="B3" s="3046"/>
      <c r="C3" s="3046"/>
      <c r="D3" s="3046"/>
      <c r="E3" s="3046"/>
      <c r="F3" s="3046"/>
      <c r="G3" s="3046"/>
      <c r="H3" s="3046"/>
      <c r="I3" s="3046"/>
      <c r="J3" s="3046" t="s">
        <v>756</v>
      </c>
      <c r="K3" s="3046"/>
      <c r="L3" s="3046"/>
      <c r="M3" s="3046"/>
      <c r="N3" s="3046"/>
      <c r="O3" s="3046"/>
      <c r="P3" s="3046"/>
      <c r="Q3" s="3046"/>
      <c r="R3" s="3046"/>
    </row>
    <row r="4" spans="1:18" ht="7.5" customHeight="1"/>
    <row r="5" spans="1:18" ht="21" customHeight="1">
      <c r="A5" s="478" t="s">
        <v>757</v>
      </c>
      <c r="B5" s="478"/>
      <c r="C5" s="3047" t="str">
        <f>+入力欄!$D$15</f>
        <v>○○○○○○工事（Ｒ６－１)</v>
      </c>
      <c r="D5" s="3047" t="str">
        <f>+入力欄!$D$15</f>
        <v>○○○○○○工事（Ｒ６－１)</v>
      </c>
      <c r="E5" s="3047" t="str">
        <f>+入力欄!$D$15</f>
        <v>○○○○○○工事（Ｒ６－１)</v>
      </c>
      <c r="F5" s="479"/>
      <c r="G5" s="479"/>
      <c r="H5" s="479"/>
      <c r="I5" s="479"/>
      <c r="J5" s="478" t="s">
        <v>757</v>
      </c>
      <c r="K5" s="478"/>
      <c r="L5" s="3048" t="s">
        <v>758</v>
      </c>
      <c r="M5" s="3048"/>
      <c r="N5" s="3048"/>
    </row>
    <row r="6" spans="1:18" ht="21" customHeight="1">
      <c r="C6" s="479"/>
      <c r="D6" s="479"/>
      <c r="E6" s="479"/>
      <c r="F6" s="479"/>
      <c r="G6" s="480" t="s">
        <v>821</v>
      </c>
      <c r="H6" s="3047" t="str">
        <f>+入力欄!D26</f>
        <v>株式会社　○○建設</v>
      </c>
      <c r="I6" s="3047"/>
      <c r="P6" s="478" t="s">
        <v>821</v>
      </c>
      <c r="Q6" s="730" t="s">
        <v>759</v>
      </c>
      <c r="R6" s="730"/>
    </row>
    <row r="7" spans="1:18" ht="21" customHeight="1">
      <c r="G7" s="729" t="s">
        <v>760</v>
      </c>
      <c r="H7" s="3049"/>
      <c r="I7" s="3049"/>
      <c r="P7" s="729" t="s">
        <v>760</v>
      </c>
      <c r="Q7" s="481" t="s">
        <v>1825</v>
      </c>
      <c r="R7" s="481"/>
    </row>
    <row r="9" spans="1:18" ht="15.95" customHeight="1">
      <c r="A9" s="482" t="s">
        <v>761</v>
      </c>
      <c r="B9" s="483"/>
      <c r="C9" s="483"/>
      <c r="D9" s="3050" t="s">
        <v>762</v>
      </c>
      <c r="E9" s="3051"/>
      <c r="F9" s="3050" t="s">
        <v>763</v>
      </c>
      <c r="G9" s="3051"/>
      <c r="H9" s="484" t="s">
        <v>764</v>
      </c>
      <c r="I9" s="3042" t="s">
        <v>819</v>
      </c>
      <c r="J9" s="482" t="s">
        <v>761</v>
      </c>
      <c r="K9" s="483"/>
      <c r="L9" s="483"/>
      <c r="M9" s="3044" t="s">
        <v>765</v>
      </c>
      <c r="N9" s="3045"/>
      <c r="O9" s="3044" t="s">
        <v>763</v>
      </c>
      <c r="P9" s="3045"/>
      <c r="Q9" s="484" t="s">
        <v>764</v>
      </c>
      <c r="R9" s="3042" t="s">
        <v>819</v>
      </c>
    </row>
    <row r="10" spans="1:18" ht="15.95" customHeight="1">
      <c r="A10" s="485"/>
      <c r="B10" s="478" t="s">
        <v>766</v>
      </c>
      <c r="C10" s="478"/>
      <c r="D10" s="486" t="s">
        <v>34</v>
      </c>
      <c r="E10" s="486" t="s">
        <v>767</v>
      </c>
      <c r="F10" s="486" t="s">
        <v>34</v>
      </c>
      <c r="G10" s="486" t="s">
        <v>768</v>
      </c>
      <c r="H10" s="487" t="s">
        <v>769</v>
      </c>
      <c r="I10" s="3043"/>
      <c r="J10" s="485"/>
      <c r="K10" s="478" t="s">
        <v>766</v>
      </c>
      <c r="L10" s="478"/>
      <c r="M10" s="486" t="s">
        <v>34</v>
      </c>
      <c r="N10" s="486" t="s">
        <v>767</v>
      </c>
      <c r="O10" s="486" t="s">
        <v>34</v>
      </c>
      <c r="P10" s="486" t="s">
        <v>768</v>
      </c>
      <c r="Q10" s="487" t="s">
        <v>769</v>
      </c>
      <c r="R10" s="3043"/>
    </row>
    <row r="11" spans="1:18" ht="15.95" customHeight="1">
      <c r="A11" s="3013" t="s">
        <v>770</v>
      </c>
      <c r="B11" s="3014"/>
      <c r="C11" s="3014"/>
      <c r="D11" s="3014"/>
      <c r="E11" s="3014"/>
      <c r="F11" s="3014"/>
      <c r="G11" s="3014"/>
      <c r="H11" s="3014"/>
      <c r="I11" s="3015"/>
      <c r="J11" s="3013" t="s">
        <v>770</v>
      </c>
      <c r="K11" s="3014"/>
      <c r="L11" s="3014"/>
      <c r="M11" s="3014"/>
      <c r="N11" s="3014"/>
      <c r="O11" s="3014"/>
      <c r="P11" s="3014"/>
      <c r="Q11" s="3014"/>
      <c r="R11" s="3015"/>
    </row>
    <row r="12" spans="1:18" ht="15.95" customHeight="1">
      <c r="A12" s="488"/>
      <c r="B12" s="3009" t="s">
        <v>771</v>
      </c>
      <c r="C12" s="3010"/>
      <c r="D12" s="486" t="s">
        <v>772</v>
      </c>
      <c r="E12" s="489"/>
      <c r="F12" s="486" t="s">
        <v>772</v>
      </c>
      <c r="G12" s="489"/>
      <c r="H12" s="490" t="str">
        <f t="shared" ref="H12:H18" si="0">+IF(AND(E12=0,G12=0),"",G12/E12*100)</f>
        <v/>
      </c>
      <c r="I12" s="491"/>
      <c r="J12" s="488"/>
      <c r="K12" s="3009" t="s">
        <v>771</v>
      </c>
      <c r="L12" s="3010"/>
      <c r="M12" s="486" t="s">
        <v>773</v>
      </c>
      <c r="N12" s="489">
        <v>360</v>
      </c>
      <c r="O12" s="486" t="s">
        <v>773</v>
      </c>
      <c r="P12" s="489">
        <v>360</v>
      </c>
      <c r="Q12" s="490">
        <f>+IF(N12=0,"",P12/N12*100)</f>
        <v>100</v>
      </c>
      <c r="R12" s="491"/>
    </row>
    <row r="13" spans="1:18" ht="15.95" customHeight="1">
      <c r="A13" s="488"/>
      <c r="B13" s="3009" t="s">
        <v>774</v>
      </c>
      <c r="C13" s="3010"/>
      <c r="D13" s="486" t="s">
        <v>773</v>
      </c>
      <c r="E13" s="489"/>
      <c r="F13" s="486" t="s">
        <v>773</v>
      </c>
      <c r="G13" s="489"/>
      <c r="H13" s="490" t="str">
        <f t="shared" si="0"/>
        <v/>
      </c>
      <c r="I13" s="491"/>
      <c r="J13" s="488"/>
      <c r="K13" s="3009" t="s">
        <v>774</v>
      </c>
      <c r="L13" s="3010"/>
      <c r="M13" s="486" t="s">
        <v>773</v>
      </c>
      <c r="N13" s="489">
        <v>360</v>
      </c>
      <c r="O13" s="486" t="s">
        <v>773</v>
      </c>
      <c r="P13" s="489">
        <v>280</v>
      </c>
      <c r="Q13" s="490">
        <f>+IF(N13=0,"",P13/N13*100)</f>
        <v>77.777777777777786</v>
      </c>
      <c r="R13" s="492" t="s">
        <v>775</v>
      </c>
    </row>
    <row r="14" spans="1:18" ht="15.95" customHeight="1">
      <c r="A14" s="488"/>
      <c r="B14" s="3009" t="s">
        <v>777</v>
      </c>
      <c r="C14" s="3010"/>
      <c r="D14" s="486" t="s">
        <v>773</v>
      </c>
      <c r="E14" s="489"/>
      <c r="F14" s="486" t="s">
        <v>773</v>
      </c>
      <c r="G14" s="489"/>
      <c r="H14" s="490" t="str">
        <f t="shared" si="0"/>
        <v/>
      </c>
      <c r="I14" s="491"/>
      <c r="J14" s="488"/>
      <c r="K14" s="3009" t="s">
        <v>776</v>
      </c>
      <c r="L14" s="3010"/>
      <c r="M14" s="486" t="s">
        <v>773</v>
      </c>
      <c r="N14" s="489"/>
      <c r="O14" s="486" t="s">
        <v>773</v>
      </c>
      <c r="P14" s="489"/>
      <c r="Q14" s="490" t="str">
        <f>+IF(N14=0,"",P14/N14*100)</f>
        <v/>
      </c>
      <c r="R14" s="491"/>
    </row>
    <row r="15" spans="1:18" ht="15.95" customHeight="1">
      <c r="A15" s="488"/>
      <c r="B15" s="3009" t="s">
        <v>776</v>
      </c>
      <c r="C15" s="3010"/>
      <c r="D15" s="486" t="s">
        <v>773</v>
      </c>
      <c r="E15" s="489"/>
      <c r="F15" s="486" t="s">
        <v>773</v>
      </c>
      <c r="G15" s="489"/>
      <c r="H15" s="490" t="str">
        <f t="shared" si="0"/>
        <v/>
      </c>
      <c r="I15" s="491"/>
      <c r="J15" s="488"/>
      <c r="K15" s="3009" t="s">
        <v>777</v>
      </c>
      <c r="L15" s="3010"/>
      <c r="M15" s="486" t="s">
        <v>773</v>
      </c>
      <c r="N15" s="489"/>
      <c r="O15" s="486" t="s">
        <v>773</v>
      </c>
      <c r="P15" s="489"/>
      <c r="Q15" s="490" t="str">
        <f>+IF(N15=0,"",P15/N15*100)</f>
        <v/>
      </c>
      <c r="R15" s="491"/>
    </row>
    <row r="16" spans="1:18" ht="15.95" customHeight="1">
      <c r="A16" s="3052" t="s">
        <v>778</v>
      </c>
      <c r="B16" s="3053"/>
      <c r="C16" s="3053"/>
      <c r="D16" s="3053"/>
      <c r="E16" s="3053"/>
      <c r="F16" s="3053"/>
      <c r="G16" s="3053"/>
      <c r="H16" s="3053"/>
      <c r="I16" s="3054"/>
      <c r="J16" s="3052" t="s">
        <v>778</v>
      </c>
      <c r="K16" s="3053"/>
      <c r="L16" s="3053"/>
      <c r="M16" s="3053"/>
      <c r="N16" s="3053"/>
      <c r="O16" s="3053"/>
      <c r="P16" s="3053"/>
      <c r="Q16" s="3053"/>
      <c r="R16" s="3054"/>
    </row>
    <row r="17" spans="1:18" ht="15.95" customHeight="1">
      <c r="A17" s="488"/>
      <c r="B17" s="3009" t="s">
        <v>779</v>
      </c>
      <c r="C17" s="3010"/>
      <c r="D17" s="486" t="s">
        <v>780</v>
      </c>
      <c r="E17" s="489"/>
      <c r="F17" s="486" t="s">
        <v>780</v>
      </c>
      <c r="G17" s="489"/>
      <c r="H17" s="490" t="str">
        <f t="shared" si="0"/>
        <v/>
      </c>
      <c r="I17" s="491"/>
      <c r="J17" s="488"/>
      <c r="K17" s="3009" t="s">
        <v>779</v>
      </c>
      <c r="L17" s="3010"/>
      <c r="M17" s="486" t="s">
        <v>780</v>
      </c>
      <c r="N17" s="489"/>
      <c r="O17" s="486" t="s">
        <v>780</v>
      </c>
      <c r="P17" s="489"/>
      <c r="Q17" s="490" t="str">
        <f>+IF(N17=0,"",P17/N17*100)</f>
        <v/>
      </c>
      <c r="R17" s="491"/>
    </row>
    <row r="18" spans="1:18" ht="15.95" customHeight="1">
      <c r="A18" s="485"/>
      <c r="B18" s="3009" t="s">
        <v>781</v>
      </c>
      <c r="C18" s="3010"/>
      <c r="D18" s="486" t="s">
        <v>780</v>
      </c>
      <c r="E18" s="489"/>
      <c r="F18" s="486" t="s">
        <v>780</v>
      </c>
      <c r="G18" s="489"/>
      <c r="H18" s="490" t="str">
        <f t="shared" si="0"/>
        <v/>
      </c>
      <c r="I18" s="491"/>
      <c r="J18" s="485"/>
      <c r="K18" s="3009" t="s">
        <v>781</v>
      </c>
      <c r="L18" s="3010"/>
      <c r="M18" s="486" t="s">
        <v>780</v>
      </c>
      <c r="N18" s="489"/>
      <c r="O18" s="486" t="s">
        <v>780</v>
      </c>
      <c r="P18" s="489"/>
      <c r="Q18" s="490" t="str">
        <f>+IF(N18=0,"",P18/N18*100)</f>
        <v/>
      </c>
      <c r="R18" s="491"/>
    </row>
    <row r="19" spans="1:18" s="493" customFormat="1" ht="15.95" customHeight="1">
      <c r="A19" s="3039" t="s">
        <v>782</v>
      </c>
      <c r="B19" s="3040"/>
      <c r="C19" s="3040"/>
      <c r="D19" s="3040"/>
      <c r="E19" s="3040"/>
      <c r="F19" s="3040"/>
      <c r="G19" s="3040"/>
      <c r="H19" s="3040"/>
      <c r="I19" s="3041"/>
      <c r="J19" s="3039" t="s">
        <v>782</v>
      </c>
      <c r="K19" s="3040"/>
      <c r="L19" s="3040"/>
      <c r="M19" s="3040"/>
      <c r="N19" s="3040"/>
      <c r="O19" s="3040"/>
      <c r="P19" s="3040"/>
      <c r="Q19" s="3040"/>
      <c r="R19" s="3041"/>
    </row>
    <row r="20" spans="1:18" ht="15.95" customHeight="1">
      <c r="A20" s="3013" t="s">
        <v>783</v>
      </c>
      <c r="B20" s="3014"/>
      <c r="C20" s="3014"/>
      <c r="D20" s="3014"/>
      <c r="E20" s="3014"/>
      <c r="F20" s="3014"/>
      <c r="G20" s="3014"/>
      <c r="H20" s="3014"/>
      <c r="I20" s="3015"/>
      <c r="J20" s="3013" t="s">
        <v>783</v>
      </c>
      <c r="K20" s="3014"/>
      <c r="L20" s="3014"/>
      <c r="M20" s="3014"/>
      <c r="N20" s="3014"/>
      <c r="O20" s="3014"/>
      <c r="P20" s="3014"/>
      <c r="Q20" s="3014"/>
      <c r="R20" s="3015"/>
    </row>
    <row r="21" spans="1:18" ht="15.95" customHeight="1">
      <c r="A21" s="488"/>
      <c r="B21" s="3009" t="s">
        <v>1628</v>
      </c>
      <c r="C21" s="3010"/>
      <c r="D21" s="486" t="s">
        <v>784</v>
      </c>
      <c r="E21" s="489"/>
      <c r="F21" s="486" t="s">
        <v>784</v>
      </c>
      <c r="G21" s="489"/>
      <c r="H21" s="490" t="str">
        <f>+IF(AND(E21=0,G21=0),"",G21/E21*100)</f>
        <v/>
      </c>
      <c r="I21" s="491"/>
      <c r="J21" s="488"/>
      <c r="K21" s="3009" t="s">
        <v>1628</v>
      </c>
      <c r="L21" s="3010"/>
      <c r="M21" s="486" t="s">
        <v>784</v>
      </c>
      <c r="N21" s="489"/>
      <c r="O21" s="486" t="s">
        <v>784</v>
      </c>
      <c r="P21" s="489"/>
      <c r="Q21" s="490" t="str">
        <f>+IF(N21=0,"",P21/N21*100)</f>
        <v/>
      </c>
      <c r="R21" s="491"/>
    </row>
    <row r="22" spans="1:18" s="497" customFormat="1" ht="15.95" customHeight="1">
      <c r="A22" s="488"/>
      <c r="B22" s="3009" t="s">
        <v>1629</v>
      </c>
      <c r="C22" s="3010"/>
      <c r="D22" s="486" t="s">
        <v>785</v>
      </c>
      <c r="E22" s="489"/>
      <c r="F22" s="486" t="s">
        <v>785</v>
      </c>
      <c r="G22" s="489"/>
      <c r="H22" s="490" t="str">
        <f>+IF(AND(E22=0,G22=0),"",G22/E22*100)</f>
        <v/>
      </c>
      <c r="I22" s="491"/>
      <c r="J22" s="488"/>
      <c r="K22" s="3009" t="s">
        <v>1629</v>
      </c>
      <c r="L22" s="3010"/>
      <c r="M22" s="486" t="s">
        <v>785</v>
      </c>
      <c r="N22" s="494"/>
      <c r="O22" s="486" t="s">
        <v>785</v>
      </c>
      <c r="P22" s="494"/>
      <c r="Q22" s="495" t="str">
        <f>+IF(N22=0,"",P22/N22*100)</f>
        <v/>
      </c>
      <c r="R22" s="496"/>
    </row>
    <row r="23" spans="1:18" ht="15.95" customHeight="1">
      <c r="A23" s="498"/>
      <c r="B23" s="3009" t="s">
        <v>786</v>
      </c>
      <c r="C23" s="3010"/>
      <c r="D23" s="486" t="s">
        <v>787</v>
      </c>
      <c r="E23" s="489"/>
      <c r="F23" s="486" t="s">
        <v>787</v>
      </c>
      <c r="G23" s="489"/>
      <c r="H23" s="490" t="str">
        <f>+IF(AND(E23=0,G23=0),"",G23/E23*100)</f>
        <v/>
      </c>
      <c r="I23" s="491"/>
      <c r="J23" s="485"/>
      <c r="K23" s="3009" t="s">
        <v>786</v>
      </c>
      <c r="L23" s="3010"/>
      <c r="M23" s="486" t="s">
        <v>787</v>
      </c>
      <c r="N23" s="494"/>
      <c r="O23" s="486" t="s">
        <v>787</v>
      </c>
      <c r="P23" s="494"/>
      <c r="Q23" s="495" t="str">
        <f>+IF(N23=0,"",P23/N23*100)</f>
        <v/>
      </c>
      <c r="R23" s="496"/>
    </row>
    <row r="24" spans="1:18" ht="15.95" customHeight="1">
      <c r="A24" s="488"/>
      <c r="B24" s="3009" t="s">
        <v>830</v>
      </c>
      <c r="C24" s="3010"/>
      <c r="D24" s="486" t="s">
        <v>772</v>
      </c>
      <c r="E24" s="499"/>
      <c r="F24" s="486" t="s">
        <v>772</v>
      </c>
      <c r="G24" s="499"/>
      <c r="H24" s="490" t="str">
        <f>+IF(AND(E24=0,G24=0),"",G24/E24*100)</f>
        <v/>
      </c>
      <c r="I24" s="500"/>
      <c r="J24" s="488"/>
      <c r="K24" s="3009" t="s">
        <v>830</v>
      </c>
      <c r="L24" s="3010"/>
      <c r="M24" s="486" t="s">
        <v>772</v>
      </c>
      <c r="N24" s="499"/>
      <c r="O24" s="486" t="s">
        <v>772</v>
      </c>
      <c r="P24" s="499"/>
      <c r="Q24" s="501"/>
      <c r="R24" s="502"/>
    </row>
    <row r="25" spans="1:18" ht="15.95" customHeight="1">
      <c r="A25" s="3013" t="s">
        <v>788</v>
      </c>
      <c r="B25" s="3014"/>
      <c r="C25" s="3014"/>
      <c r="D25" s="3014"/>
      <c r="E25" s="3014"/>
      <c r="F25" s="3014"/>
      <c r="G25" s="3014"/>
      <c r="H25" s="3014"/>
      <c r="I25" s="3015"/>
      <c r="J25" s="3016" t="s">
        <v>788</v>
      </c>
      <c r="K25" s="3017"/>
      <c r="L25" s="3017"/>
      <c r="M25" s="3017"/>
      <c r="N25" s="3017"/>
      <c r="O25" s="3017"/>
      <c r="P25" s="3017"/>
      <c r="Q25" s="3017"/>
      <c r="R25" s="3018"/>
    </row>
    <row r="26" spans="1:18" ht="15.95" customHeight="1">
      <c r="A26" s="485"/>
      <c r="B26" s="3037" t="s">
        <v>831</v>
      </c>
      <c r="C26" s="3038"/>
      <c r="D26" s="486" t="s">
        <v>785</v>
      </c>
      <c r="E26" s="489"/>
      <c r="F26" s="486" t="s">
        <v>785</v>
      </c>
      <c r="G26" s="489"/>
      <c r="H26" s="490" t="str">
        <f>+IF(AND(E26=0,G26=0),"",G26/E26*100)</f>
        <v/>
      </c>
      <c r="I26" s="491"/>
      <c r="J26" s="485"/>
      <c r="K26" s="3009" t="s">
        <v>789</v>
      </c>
      <c r="L26" s="3010"/>
      <c r="M26" s="503" t="s">
        <v>785</v>
      </c>
      <c r="N26" s="494"/>
      <c r="O26" s="503" t="s">
        <v>785</v>
      </c>
      <c r="P26" s="494"/>
      <c r="Q26" s="495" t="str">
        <f>+IF(N26=0,"",P26/N26*100)</f>
        <v/>
      </c>
      <c r="R26" s="496"/>
    </row>
    <row r="27" spans="1:18" s="504" customFormat="1" ht="15.95" customHeight="1">
      <c r="A27" s="3024" t="s">
        <v>790</v>
      </c>
      <c r="B27" s="3025"/>
      <c r="C27" s="3025"/>
      <c r="D27" s="3025"/>
      <c r="E27" s="3025"/>
      <c r="F27" s="3025"/>
      <c r="G27" s="3025"/>
      <c r="H27" s="3025"/>
      <c r="I27" s="3026"/>
      <c r="J27" s="3027" t="s">
        <v>790</v>
      </c>
      <c r="K27" s="3028"/>
      <c r="L27" s="3028"/>
      <c r="M27" s="3028"/>
      <c r="N27" s="3028"/>
      <c r="O27" s="3028"/>
      <c r="P27" s="3028"/>
      <c r="Q27" s="3028"/>
      <c r="R27" s="3029"/>
    </row>
    <row r="28" spans="1:18" s="493" customFormat="1" ht="15.95" customHeight="1">
      <c r="A28" s="3021" t="s">
        <v>791</v>
      </c>
      <c r="B28" s="3022"/>
      <c r="C28" s="3022"/>
      <c r="D28" s="3022"/>
      <c r="E28" s="3022"/>
      <c r="F28" s="3022"/>
      <c r="G28" s="3022"/>
      <c r="H28" s="3022"/>
      <c r="I28" s="3023"/>
      <c r="J28" s="3030" t="s">
        <v>791</v>
      </c>
      <c r="K28" s="3031"/>
      <c r="L28" s="3031"/>
      <c r="M28" s="3031"/>
      <c r="N28" s="3031"/>
      <c r="O28" s="3031"/>
      <c r="P28" s="3031"/>
      <c r="Q28" s="3031"/>
      <c r="R28" s="3032"/>
    </row>
    <row r="29" spans="1:18" s="493" customFormat="1" ht="15.95" customHeight="1">
      <c r="A29" s="3021" t="s">
        <v>792</v>
      </c>
      <c r="B29" s="3022"/>
      <c r="C29" s="3022"/>
      <c r="D29" s="3022"/>
      <c r="E29" s="3022"/>
      <c r="F29" s="3022"/>
      <c r="G29" s="3022"/>
      <c r="H29" s="3022"/>
      <c r="I29" s="3023"/>
      <c r="J29" s="3030" t="s">
        <v>792</v>
      </c>
      <c r="K29" s="3031"/>
      <c r="L29" s="3031"/>
      <c r="M29" s="3031"/>
      <c r="N29" s="3031"/>
      <c r="O29" s="3031"/>
      <c r="P29" s="3031"/>
      <c r="Q29" s="3031"/>
      <c r="R29" s="3032"/>
    </row>
    <row r="30" spans="1:18" ht="15.95" customHeight="1">
      <c r="A30" s="3013" t="s">
        <v>2198</v>
      </c>
      <c r="B30" s="3014"/>
      <c r="C30" s="3014"/>
      <c r="D30" s="3014"/>
      <c r="E30" s="3014"/>
      <c r="F30" s="3014"/>
      <c r="G30" s="3014"/>
      <c r="H30" s="3014"/>
      <c r="I30" s="3015"/>
      <c r="J30" s="3016" t="s">
        <v>793</v>
      </c>
      <c r="K30" s="3017"/>
      <c r="L30" s="3017"/>
      <c r="M30" s="3017"/>
      <c r="N30" s="3017"/>
      <c r="O30" s="3017"/>
      <c r="P30" s="3017"/>
      <c r="Q30" s="3017"/>
      <c r="R30" s="3018"/>
    </row>
    <row r="31" spans="1:18" s="497" customFormat="1" ht="15.95" customHeight="1">
      <c r="A31" s="498"/>
      <c r="B31" s="3033" t="s">
        <v>794</v>
      </c>
      <c r="C31" s="3010"/>
      <c r="D31" s="486" t="s">
        <v>795</v>
      </c>
      <c r="E31" s="489"/>
      <c r="F31" s="486" t="s">
        <v>795</v>
      </c>
      <c r="G31" s="489"/>
      <c r="H31" s="490" t="str">
        <f>+IF(AND(E31=0,G31=0),"",G31/E31*100)</f>
        <v/>
      </c>
      <c r="I31" s="491"/>
      <c r="J31" s="485"/>
      <c r="K31" s="3009" t="s">
        <v>794</v>
      </c>
      <c r="L31" s="3010"/>
      <c r="M31" s="486" t="s">
        <v>795</v>
      </c>
      <c r="N31" s="489">
        <v>42</v>
      </c>
      <c r="O31" s="486" t="s">
        <v>795</v>
      </c>
      <c r="P31" s="489">
        <v>0</v>
      </c>
      <c r="Q31" s="490">
        <f>+IF(N31=0,"",P31/N31*100)</f>
        <v>0</v>
      </c>
      <c r="R31" s="492" t="s">
        <v>796</v>
      </c>
    </row>
    <row r="32" spans="1:18" s="497" customFormat="1" ht="15.95" customHeight="1">
      <c r="A32" s="488"/>
      <c r="B32" s="3009" t="s">
        <v>824</v>
      </c>
      <c r="C32" s="3010"/>
      <c r="D32" s="486" t="s">
        <v>795</v>
      </c>
      <c r="E32" s="481"/>
      <c r="F32" s="486" t="s">
        <v>795</v>
      </c>
      <c r="G32" s="481"/>
      <c r="H32" s="490" t="str">
        <f>+IF(AND(E32=0,G32=0),"",G32/E32*100)</f>
        <v/>
      </c>
      <c r="I32" s="728"/>
      <c r="J32" s="485"/>
      <c r="K32" s="3009" t="s">
        <v>824</v>
      </c>
      <c r="L32" s="3010"/>
      <c r="M32" s="486" t="s">
        <v>795</v>
      </c>
      <c r="N32" s="481"/>
      <c r="O32" s="486" t="s">
        <v>795</v>
      </c>
      <c r="P32" s="481"/>
      <c r="Q32" s="490" t="str">
        <f>+IF(N32=0,"",P32/N32*100)</f>
        <v/>
      </c>
      <c r="R32" s="505"/>
    </row>
    <row r="33" spans="1:18" s="497" customFormat="1" ht="15.95" customHeight="1">
      <c r="A33" s="488"/>
      <c r="B33" s="3035" t="s">
        <v>829</v>
      </c>
      <c r="C33" s="3036"/>
      <c r="D33" s="486" t="s">
        <v>795</v>
      </c>
      <c r="E33" s="481"/>
      <c r="F33" s="486" t="s">
        <v>795</v>
      </c>
      <c r="G33" s="481"/>
      <c r="H33" s="490" t="str">
        <f>+IF(AND(E33=0,G33=0),"",G33/E33*100)</f>
        <v/>
      </c>
      <c r="I33" s="728"/>
      <c r="J33" s="485"/>
      <c r="K33" s="3035" t="s">
        <v>829</v>
      </c>
      <c r="L33" s="3036"/>
      <c r="M33" s="486" t="s">
        <v>795</v>
      </c>
      <c r="N33" s="481"/>
      <c r="O33" s="486" t="s">
        <v>795</v>
      </c>
      <c r="P33" s="481"/>
      <c r="Q33" s="490" t="str">
        <f>+IF(N33=0,"",P33/N33*100)</f>
        <v/>
      </c>
      <c r="R33" s="505"/>
    </row>
    <row r="34" spans="1:18" s="504" customFormat="1" ht="15.95" customHeight="1">
      <c r="A34" s="3034" t="s">
        <v>797</v>
      </c>
      <c r="B34" s="3022"/>
      <c r="C34" s="3022"/>
      <c r="D34" s="3022"/>
      <c r="E34" s="3022"/>
      <c r="F34" s="3022"/>
      <c r="G34" s="3022"/>
      <c r="H34" s="3022"/>
      <c r="I34" s="3023"/>
      <c r="J34" s="3021" t="s">
        <v>797</v>
      </c>
      <c r="K34" s="3022"/>
      <c r="L34" s="3022"/>
      <c r="M34" s="3022"/>
      <c r="N34" s="3022"/>
      <c r="O34" s="3022"/>
      <c r="P34" s="3022"/>
      <c r="Q34" s="3022"/>
      <c r="R34" s="3023"/>
    </row>
    <row r="35" spans="1:18" ht="15.95" customHeight="1">
      <c r="A35" s="3013" t="s">
        <v>827</v>
      </c>
      <c r="B35" s="3014"/>
      <c r="C35" s="3014"/>
      <c r="D35" s="3014"/>
      <c r="E35" s="3014"/>
      <c r="F35" s="3014"/>
      <c r="G35" s="3014"/>
      <c r="H35" s="3014"/>
      <c r="I35" s="3015"/>
      <c r="J35" s="3013" t="s">
        <v>798</v>
      </c>
      <c r="K35" s="3014"/>
      <c r="L35" s="3014"/>
      <c r="M35" s="3014"/>
      <c r="N35" s="3014"/>
      <c r="O35" s="3014"/>
      <c r="P35" s="3014"/>
      <c r="Q35" s="3014"/>
      <c r="R35" s="3015"/>
    </row>
    <row r="36" spans="1:18" ht="15.95" customHeight="1">
      <c r="A36" s="498"/>
      <c r="B36" s="3009" t="s">
        <v>1630</v>
      </c>
      <c r="C36" s="3010"/>
      <c r="D36" s="486" t="s">
        <v>784</v>
      </c>
      <c r="E36" s="489"/>
      <c r="F36" s="486" t="s">
        <v>784</v>
      </c>
      <c r="G36" s="489"/>
      <c r="H36" s="490" t="str">
        <f>+IF(AND(E36=0,G36=0),"",G36/E36*100)</f>
        <v/>
      </c>
      <c r="I36" s="491"/>
      <c r="J36" s="485"/>
      <c r="K36" s="3009" t="s">
        <v>1630</v>
      </c>
      <c r="L36" s="3010"/>
      <c r="M36" s="486" t="s">
        <v>784</v>
      </c>
      <c r="N36" s="489"/>
      <c r="O36" s="486" t="s">
        <v>784</v>
      </c>
      <c r="P36" s="489"/>
      <c r="Q36" s="490" t="str">
        <f>+IF(N36=0,"",P36/N36*100)</f>
        <v/>
      </c>
      <c r="R36" s="491"/>
    </row>
    <row r="37" spans="1:18" ht="15.95" customHeight="1">
      <c r="A37" s="488"/>
      <c r="B37" s="3009" t="s">
        <v>826</v>
      </c>
      <c r="C37" s="3010"/>
      <c r="D37" s="486" t="s">
        <v>784</v>
      </c>
      <c r="E37" s="499"/>
      <c r="F37" s="486" t="s">
        <v>784</v>
      </c>
      <c r="G37" s="499"/>
      <c r="H37" s="490" t="str">
        <f>+IF(AND(E37=0,G37=0),"",G37/E37*100)</f>
        <v/>
      </c>
      <c r="I37" s="500"/>
      <c r="J37" s="488"/>
      <c r="K37" s="483"/>
      <c r="L37" s="483"/>
      <c r="M37" s="506"/>
      <c r="N37" s="499"/>
      <c r="O37" s="506"/>
      <c r="P37" s="499"/>
      <c r="Q37" s="507"/>
      <c r="R37" s="500"/>
    </row>
    <row r="38" spans="1:18" s="497" customFormat="1" ht="15.95" customHeight="1">
      <c r="A38" s="3013" t="s">
        <v>799</v>
      </c>
      <c r="B38" s="3014"/>
      <c r="C38" s="3014"/>
      <c r="D38" s="3014"/>
      <c r="E38" s="3014"/>
      <c r="F38" s="3014"/>
      <c r="G38" s="3014"/>
      <c r="H38" s="3014"/>
      <c r="I38" s="3015"/>
      <c r="J38" s="3013" t="s">
        <v>799</v>
      </c>
      <c r="K38" s="3014"/>
      <c r="L38" s="3014"/>
      <c r="M38" s="3014"/>
      <c r="N38" s="3014"/>
      <c r="O38" s="3014"/>
      <c r="P38" s="3014"/>
      <c r="Q38" s="3014"/>
      <c r="R38" s="3015"/>
    </row>
    <row r="39" spans="1:18" ht="15.95" customHeight="1">
      <c r="A39" s="488"/>
      <c r="B39" s="3009" t="s">
        <v>800</v>
      </c>
      <c r="C39" s="3010"/>
      <c r="D39" s="486" t="s">
        <v>801</v>
      </c>
      <c r="E39" s="489"/>
      <c r="F39" s="486" t="s">
        <v>801</v>
      </c>
      <c r="G39" s="489"/>
      <c r="H39" s="490" t="str">
        <f>+IF(AND(E39=0,G39=0),"",G39/E39*100)</f>
        <v/>
      </c>
      <c r="I39" s="491"/>
      <c r="J39" s="488"/>
      <c r="K39" s="3009" t="s">
        <v>800</v>
      </c>
      <c r="L39" s="3010"/>
      <c r="M39" s="486" t="s">
        <v>801</v>
      </c>
      <c r="N39" s="489"/>
      <c r="O39" s="486" t="s">
        <v>801</v>
      </c>
      <c r="P39" s="489"/>
      <c r="Q39" s="490" t="str">
        <f>+IF(N39=0,"",P39/N39*100)</f>
        <v/>
      </c>
      <c r="R39" s="491"/>
    </row>
    <row r="40" spans="1:18" ht="15.95" customHeight="1">
      <c r="A40" s="488"/>
      <c r="B40" s="3009" t="s">
        <v>832</v>
      </c>
      <c r="C40" s="3010"/>
      <c r="D40" s="486" t="s">
        <v>801</v>
      </c>
      <c r="E40" s="489"/>
      <c r="F40" s="486" t="s">
        <v>801</v>
      </c>
      <c r="G40" s="489"/>
      <c r="H40" s="490" t="str">
        <f>+IF(AND(E40=0,G40=0),"",G40/E40*100)</f>
        <v/>
      </c>
      <c r="I40" s="491"/>
      <c r="J40" s="488"/>
      <c r="K40" s="3009" t="s">
        <v>1631</v>
      </c>
      <c r="L40" s="3010"/>
      <c r="M40" s="486" t="s">
        <v>801</v>
      </c>
      <c r="N40" s="489"/>
      <c r="O40" s="486" t="s">
        <v>801</v>
      </c>
      <c r="P40" s="489"/>
      <c r="Q40" s="490" t="str">
        <f>+IF(N40=0,"",P40/N40*100)</f>
        <v/>
      </c>
      <c r="R40" s="491"/>
    </row>
    <row r="41" spans="1:18" ht="15.95" customHeight="1">
      <c r="A41" s="488"/>
      <c r="B41" s="3009" t="s">
        <v>825</v>
      </c>
      <c r="C41" s="3010"/>
      <c r="D41" s="486" t="s">
        <v>801</v>
      </c>
      <c r="E41" s="489"/>
      <c r="F41" s="486" t="s">
        <v>801</v>
      </c>
      <c r="G41" s="489"/>
      <c r="H41" s="490" t="str">
        <f>+IF(AND(E41=0,G41=0),"",G41/E41*100)</f>
        <v/>
      </c>
      <c r="I41" s="491"/>
      <c r="J41" s="488"/>
      <c r="K41" s="3009" t="s">
        <v>1632</v>
      </c>
      <c r="L41" s="3010"/>
      <c r="M41" s="486" t="s">
        <v>801</v>
      </c>
      <c r="N41" s="489"/>
      <c r="O41" s="486" t="s">
        <v>801</v>
      </c>
      <c r="P41" s="489"/>
      <c r="Q41" s="490" t="str">
        <f>+IF(N41=0,"",P41/N41*100)</f>
        <v/>
      </c>
      <c r="R41" s="491"/>
    </row>
    <row r="42" spans="1:18" ht="15.95" customHeight="1">
      <c r="A42" s="3013" t="s">
        <v>802</v>
      </c>
      <c r="B42" s="3014"/>
      <c r="C42" s="3014"/>
      <c r="D42" s="3014"/>
      <c r="E42" s="3014"/>
      <c r="F42" s="3014"/>
      <c r="G42" s="3014"/>
      <c r="H42" s="3014"/>
      <c r="I42" s="3015"/>
      <c r="J42" s="3013" t="s">
        <v>802</v>
      </c>
      <c r="K42" s="3014"/>
      <c r="L42" s="3014"/>
      <c r="M42" s="3014"/>
      <c r="N42" s="3014"/>
      <c r="O42" s="3014"/>
      <c r="P42" s="3014"/>
      <c r="Q42" s="3014"/>
      <c r="R42" s="3015"/>
    </row>
    <row r="43" spans="1:18" ht="15.95" customHeight="1">
      <c r="A43" s="488"/>
      <c r="B43" s="3009" t="s">
        <v>803</v>
      </c>
      <c r="C43" s="3010"/>
      <c r="D43" s="486" t="s">
        <v>804</v>
      </c>
      <c r="E43" s="489"/>
      <c r="F43" s="486" t="s">
        <v>804</v>
      </c>
      <c r="G43" s="489"/>
      <c r="H43" s="490" t="str">
        <f>+IF(AND(E43=0,G43=0),"",G43/E43*100)</f>
        <v/>
      </c>
      <c r="I43" s="491"/>
      <c r="J43" s="488"/>
      <c r="K43" s="3009" t="s">
        <v>803</v>
      </c>
      <c r="L43" s="3010"/>
      <c r="M43" s="486" t="s">
        <v>804</v>
      </c>
      <c r="N43" s="489"/>
      <c r="O43" s="486" t="s">
        <v>804</v>
      </c>
      <c r="P43" s="489"/>
      <c r="Q43" s="490" t="str">
        <f>+IF(N43=0,"",P43/N43*100)</f>
        <v/>
      </c>
      <c r="R43" s="491"/>
    </row>
    <row r="44" spans="1:18" ht="15.95" customHeight="1">
      <c r="A44" s="488"/>
      <c r="B44" s="3009" t="s">
        <v>805</v>
      </c>
      <c r="C44" s="3010"/>
      <c r="D44" s="486" t="s">
        <v>804</v>
      </c>
      <c r="E44" s="489"/>
      <c r="F44" s="486" t="s">
        <v>804</v>
      </c>
      <c r="G44" s="489"/>
      <c r="H44" s="490" t="str">
        <f>+IF(AND(E44=0,G44=0),"",G44/E44*100)</f>
        <v/>
      </c>
      <c r="I44" s="491"/>
      <c r="J44" s="488"/>
      <c r="K44" s="3009" t="s">
        <v>805</v>
      </c>
      <c r="L44" s="3010"/>
      <c r="M44" s="486" t="s">
        <v>804</v>
      </c>
      <c r="N44" s="489"/>
      <c r="O44" s="486" t="s">
        <v>804</v>
      </c>
      <c r="P44" s="489"/>
      <c r="Q44" s="490"/>
      <c r="R44" s="491"/>
    </row>
    <row r="45" spans="1:18" ht="15.95" customHeight="1">
      <c r="A45" s="488"/>
      <c r="B45" s="3009" t="s">
        <v>1633</v>
      </c>
      <c r="C45" s="3010"/>
      <c r="D45" s="486" t="s">
        <v>804</v>
      </c>
      <c r="E45" s="489"/>
      <c r="F45" s="486" t="s">
        <v>804</v>
      </c>
      <c r="G45" s="489"/>
      <c r="H45" s="490" t="str">
        <f>+IF(AND(E45=0,G45=0),"",G45/E45*100)</f>
        <v/>
      </c>
      <c r="I45" s="491"/>
      <c r="J45" s="488"/>
      <c r="K45" s="3009" t="s">
        <v>1633</v>
      </c>
      <c r="L45" s="3010"/>
      <c r="M45" s="486" t="s">
        <v>804</v>
      </c>
      <c r="N45" s="489"/>
      <c r="O45" s="486" t="s">
        <v>804</v>
      </c>
      <c r="P45" s="489"/>
      <c r="Q45" s="490"/>
      <c r="R45" s="491"/>
    </row>
    <row r="46" spans="1:18" ht="15.95" customHeight="1">
      <c r="A46" s="488"/>
      <c r="B46" s="3009" t="s">
        <v>833</v>
      </c>
      <c r="C46" s="3010"/>
      <c r="D46" s="486" t="s">
        <v>804</v>
      </c>
      <c r="E46" s="489"/>
      <c r="F46" s="486" t="s">
        <v>804</v>
      </c>
      <c r="G46" s="489"/>
      <c r="H46" s="490" t="str">
        <f>+IF(AND(E46=0,G46=0),"",G46/E46*100)</f>
        <v/>
      </c>
      <c r="I46" s="491"/>
      <c r="J46" s="508"/>
      <c r="K46" s="3011" t="s">
        <v>806</v>
      </c>
      <c r="L46" s="3012"/>
      <c r="M46" s="486" t="s">
        <v>804</v>
      </c>
      <c r="N46" s="489"/>
      <c r="O46" s="486" t="s">
        <v>804</v>
      </c>
      <c r="P46" s="489"/>
      <c r="Q46" s="490" t="str">
        <f>+IF(N46=0,"",P46/N46*100)</f>
        <v/>
      </c>
      <c r="R46" s="491"/>
    </row>
    <row r="47" spans="1:18" s="493" customFormat="1" ht="15.95" customHeight="1">
      <c r="A47" s="3021" t="s">
        <v>807</v>
      </c>
      <c r="B47" s="3022"/>
      <c r="C47" s="3022"/>
      <c r="D47" s="3022"/>
      <c r="E47" s="3022"/>
      <c r="F47" s="3022"/>
      <c r="G47" s="3022"/>
      <c r="H47" s="3022"/>
      <c r="I47" s="3023"/>
      <c r="J47" s="3021" t="s">
        <v>807</v>
      </c>
      <c r="K47" s="3022"/>
      <c r="L47" s="3022"/>
      <c r="M47" s="3022"/>
      <c r="N47" s="3022"/>
      <c r="O47" s="3022"/>
      <c r="P47" s="3022"/>
      <c r="Q47" s="3022"/>
      <c r="R47" s="3023"/>
    </row>
    <row r="48" spans="1:18" ht="15.95" customHeight="1">
      <c r="A48" s="3013" t="s">
        <v>808</v>
      </c>
      <c r="B48" s="3014"/>
      <c r="C48" s="3014"/>
      <c r="D48" s="3014"/>
      <c r="E48" s="3014"/>
      <c r="F48" s="3014"/>
      <c r="G48" s="3014"/>
      <c r="H48" s="3014"/>
      <c r="I48" s="3015"/>
      <c r="J48" s="3013" t="s">
        <v>808</v>
      </c>
      <c r="K48" s="3014"/>
      <c r="L48" s="3014"/>
      <c r="M48" s="3014"/>
      <c r="N48" s="3014"/>
      <c r="O48" s="3014"/>
      <c r="P48" s="3014"/>
      <c r="Q48" s="3014"/>
      <c r="R48" s="3015"/>
    </row>
    <row r="49" spans="1:18" s="497" customFormat="1" ht="15.95" customHeight="1">
      <c r="A49" s="488"/>
      <c r="B49" s="3009" t="s">
        <v>809</v>
      </c>
      <c r="C49" s="3010"/>
      <c r="D49" s="486" t="s">
        <v>785</v>
      </c>
      <c r="E49" s="489"/>
      <c r="F49" s="486" t="s">
        <v>785</v>
      </c>
      <c r="G49" s="489"/>
      <c r="H49" s="490" t="str">
        <f>+IF(AND(E49=0,G49=0),"",G49/E49*100)</f>
        <v/>
      </c>
      <c r="I49" s="491"/>
      <c r="J49" s="508"/>
      <c r="K49" s="3011" t="s">
        <v>809</v>
      </c>
      <c r="L49" s="3012"/>
      <c r="M49" s="486" t="s">
        <v>785</v>
      </c>
      <c r="N49" s="489"/>
      <c r="O49" s="486" t="s">
        <v>785</v>
      </c>
      <c r="P49" s="489"/>
      <c r="Q49" s="490" t="str">
        <f>+IF(N49=0,"",P49/N49*100)</f>
        <v/>
      </c>
      <c r="R49" s="491"/>
    </row>
    <row r="50" spans="1:18" ht="15.95" customHeight="1">
      <c r="A50" s="3013" t="s">
        <v>810</v>
      </c>
      <c r="B50" s="3014"/>
      <c r="C50" s="3014"/>
      <c r="D50" s="3014"/>
      <c r="E50" s="3014"/>
      <c r="F50" s="3014"/>
      <c r="G50" s="3014"/>
      <c r="H50" s="3014"/>
      <c r="I50" s="3015"/>
      <c r="J50" s="3016" t="s">
        <v>810</v>
      </c>
      <c r="K50" s="3019"/>
      <c r="L50" s="3019"/>
      <c r="M50" s="3019"/>
      <c r="N50" s="3019"/>
      <c r="O50" s="3019"/>
      <c r="P50" s="3019"/>
      <c r="Q50" s="3019"/>
      <c r="R50" s="3020"/>
    </row>
    <row r="51" spans="1:18" ht="15.95" customHeight="1">
      <c r="A51" s="605"/>
      <c r="B51" s="3009" t="s">
        <v>811</v>
      </c>
      <c r="C51" s="3010"/>
      <c r="D51" s="486" t="s">
        <v>785</v>
      </c>
      <c r="E51" s="489"/>
      <c r="F51" s="486" t="s">
        <v>785</v>
      </c>
      <c r="G51" s="489"/>
      <c r="H51" s="490" t="str">
        <f>+IF(AND(E51=0,G51=0),"",G51/E51*100)</f>
        <v/>
      </c>
      <c r="I51" s="491"/>
      <c r="J51" s="509"/>
      <c r="K51" s="3011" t="s">
        <v>811</v>
      </c>
      <c r="L51" s="3012"/>
      <c r="M51" s="503" t="s">
        <v>785</v>
      </c>
      <c r="N51" s="494"/>
      <c r="O51" s="503" t="s">
        <v>785</v>
      </c>
      <c r="P51" s="494"/>
      <c r="Q51" s="495" t="str">
        <f>+IF(N51=0,"",P51/N51*100)</f>
        <v/>
      </c>
      <c r="R51" s="496"/>
    </row>
    <row r="52" spans="1:18" ht="15.95" customHeight="1">
      <c r="A52" s="3013" t="s">
        <v>812</v>
      </c>
      <c r="B52" s="3014"/>
      <c r="C52" s="3014"/>
      <c r="D52" s="3014"/>
      <c r="E52" s="3014"/>
      <c r="F52" s="3014"/>
      <c r="G52" s="3014"/>
      <c r="H52" s="3014"/>
      <c r="I52" s="3015"/>
      <c r="J52" s="3016" t="s">
        <v>812</v>
      </c>
      <c r="K52" s="3017"/>
      <c r="L52" s="3017"/>
      <c r="M52" s="3017"/>
      <c r="N52" s="3017"/>
      <c r="O52" s="3017"/>
      <c r="P52" s="3017"/>
      <c r="Q52" s="3017"/>
      <c r="R52" s="3018"/>
    </row>
    <row r="53" spans="1:18" ht="15.95" customHeight="1">
      <c r="A53" s="498"/>
      <c r="B53" s="3009" t="s">
        <v>813</v>
      </c>
      <c r="C53" s="3010"/>
      <c r="D53" s="486" t="s">
        <v>787</v>
      </c>
      <c r="E53" s="489"/>
      <c r="F53" s="486" t="s">
        <v>787</v>
      </c>
      <c r="G53" s="489"/>
      <c r="H53" s="490" t="str">
        <f>+IF(AND(E53=0,G53=0),"",G53/E53*100)</f>
        <v/>
      </c>
      <c r="I53" s="491"/>
      <c r="J53" s="498"/>
      <c r="K53" s="3011" t="s">
        <v>813</v>
      </c>
      <c r="L53" s="3012"/>
      <c r="M53" s="503" t="s">
        <v>787</v>
      </c>
      <c r="N53" s="494"/>
      <c r="O53" s="503" t="s">
        <v>787</v>
      </c>
      <c r="P53" s="494"/>
      <c r="Q53" s="495" t="str">
        <f>+IF(N53=0,"",P53/N53*100)</f>
        <v/>
      </c>
      <c r="R53" s="496"/>
    </row>
    <row r="54" spans="1:18" ht="15.95" customHeight="1">
      <c r="A54" s="498"/>
      <c r="B54" s="3009" t="s">
        <v>814</v>
      </c>
      <c r="C54" s="3010"/>
      <c r="D54" s="486" t="s">
        <v>787</v>
      </c>
      <c r="E54" s="489"/>
      <c r="F54" s="486" t="s">
        <v>787</v>
      </c>
      <c r="G54" s="489"/>
      <c r="H54" s="490" t="str">
        <f>+IF(AND(E54=0,G54=0),"",G54/E54*100)</f>
        <v/>
      </c>
      <c r="I54" s="491"/>
      <c r="J54" s="510"/>
      <c r="K54" s="3011" t="s">
        <v>814</v>
      </c>
      <c r="L54" s="3012"/>
      <c r="M54" s="503" t="s">
        <v>787</v>
      </c>
      <c r="N54" s="494"/>
      <c r="O54" s="503" t="s">
        <v>787</v>
      </c>
      <c r="P54" s="494"/>
      <c r="Q54" s="495" t="str">
        <f>+IF(N54=0,"",P54/N54*100)</f>
        <v/>
      </c>
      <c r="R54" s="496"/>
    </row>
    <row r="55" spans="1:18" ht="15.95" customHeight="1">
      <c r="A55" s="510"/>
      <c r="B55" s="3009" t="s">
        <v>828</v>
      </c>
      <c r="C55" s="3010"/>
      <c r="D55" s="486" t="s">
        <v>772</v>
      </c>
      <c r="E55" s="489"/>
      <c r="F55" s="486" t="s">
        <v>772</v>
      </c>
      <c r="G55" s="489"/>
      <c r="H55" s="490" t="str">
        <f>+IF(AND(E55=0,G55=0),"",G55/E55*100)</f>
        <v/>
      </c>
      <c r="I55" s="500"/>
      <c r="J55" s="488"/>
      <c r="K55" s="3009" t="s">
        <v>828</v>
      </c>
      <c r="L55" s="3010"/>
      <c r="M55" s="503" t="s">
        <v>772</v>
      </c>
      <c r="N55" s="494"/>
      <c r="O55" s="503" t="s">
        <v>772</v>
      </c>
      <c r="P55" s="494"/>
      <c r="Q55" s="495" t="str">
        <f>+IF(N55=0,"",P55/N55*100)</f>
        <v/>
      </c>
      <c r="R55" s="502"/>
    </row>
    <row r="56" spans="1:18" ht="15.95" customHeight="1">
      <c r="A56" s="3013" t="s">
        <v>820</v>
      </c>
      <c r="B56" s="3014"/>
      <c r="C56" s="3014"/>
      <c r="D56" s="3014"/>
      <c r="E56" s="3014"/>
      <c r="F56" s="3014"/>
      <c r="G56" s="3014"/>
      <c r="H56" s="3014"/>
      <c r="I56" s="3015"/>
      <c r="J56" s="3016" t="s">
        <v>820</v>
      </c>
      <c r="K56" s="3017"/>
      <c r="L56" s="3017"/>
      <c r="M56" s="3017"/>
      <c r="N56" s="3017"/>
      <c r="O56" s="3017"/>
      <c r="P56" s="3017"/>
      <c r="Q56" s="3017"/>
      <c r="R56" s="3018"/>
    </row>
    <row r="57" spans="1:18" ht="15.95" customHeight="1">
      <c r="A57" s="498"/>
      <c r="B57" s="3009" t="s">
        <v>815</v>
      </c>
      <c r="C57" s="3010"/>
      <c r="D57" s="486" t="s">
        <v>787</v>
      </c>
      <c r="E57" s="489"/>
      <c r="F57" s="486" t="s">
        <v>787</v>
      </c>
      <c r="G57" s="489"/>
      <c r="H57" s="490" t="str">
        <f>+IF(AND(E57=0,G57=0),"",G57/E57*100)</f>
        <v/>
      </c>
      <c r="I57" s="491"/>
      <c r="J57" s="498"/>
      <c r="K57" s="3011" t="s">
        <v>815</v>
      </c>
      <c r="L57" s="3012"/>
      <c r="M57" s="503" t="s">
        <v>787</v>
      </c>
      <c r="N57" s="494"/>
      <c r="O57" s="503" t="s">
        <v>787</v>
      </c>
      <c r="P57" s="494"/>
      <c r="Q57" s="495" t="str">
        <f>+IF(N57=0,"",P57/N57*100)</f>
        <v/>
      </c>
      <c r="R57" s="496"/>
    </row>
    <row r="58" spans="1:18" ht="15.95" customHeight="1">
      <c r="A58" s="510"/>
      <c r="B58" s="3009" t="s">
        <v>816</v>
      </c>
      <c r="C58" s="3010"/>
      <c r="D58" s="486" t="s">
        <v>787</v>
      </c>
      <c r="E58" s="489"/>
      <c r="F58" s="486" t="s">
        <v>787</v>
      </c>
      <c r="G58" s="489"/>
      <c r="H58" s="490" t="str">
        <f>+IF(AND(E58=0,G58=0),"",G58/E58*100)</f>
        <v/>
      </c>
      <c r="I58" s="491"/>
      <c r="J58" s="510"/>
      <c r="K58" s="3011" t="s">
        <v>816</v>
      </c>
      <c r="L58" s="3012"/>
      <c r="M58" s="503" t="s">
        <v>787</v>
      </c>
      <c r="N58" s="494"/>
      <c r="O58" s="503" t="s">
        <v>787</v>
      </c>
      <c r="P58" s="494"/>
      <c r="Q58" s="495" t="str">
        <f>+IF(N58=0,"",P58/N58*100)</f>
        <v/>
      </c>
      <c r="R58" s="496"/>
    </row>
    <row r="59" spans="1:18" s="493" customFormat="1" ht="15.95" customHeight="1">
      <c r="A59" s="3021" t="s">
        <v>834</v>
      </c>
      <c r="B59" s="3022"/>
      <c r="C59" s="3022"/>
      <c r="D59" s="3022"/>
      <c r="E59" s="3022"/>
      <c r="F59" s="3022"/>
      <c r="G59" s="3022"/>
      <c r="H59" s="3022"/>
      <c r="I59" s="3023"/>
      <c r="J59" s="3021" t="s">
        <v>835</v>
      </c>
      <c r="K59" s="3022"/>
      <c r="L59" s="3022"/>
      <c r="M59" s="3022"/>
      <c r="N59" s="3022"/>
      <c r="O59" s="3022"/>
      <c r="P59" s="3022"/>
      <c r="Q59" s="3022"/>
      <c r="R59" s="3023"/>
    </row>
    <row r="60" spans="1:18" ht="16.5" customHeight="1">
      <c r="C60" s="476" t="s">
        <v>817</v>
      </c>
      <c r="L60" s="511" t="s">
        <v>817</v>
      </c>
    </row>
    <row r="61" spans="1:18" ht="16.5" customHeight="1"/>
  </sheetData>
  <mergeCells count="109">
    <mergeCell ref="I9:I10"/>
    <mergeCell ref="M9:N9"/>
    <mergeCell ref="O9:P9"/>
    <mergeCell ref="R9:R10"/>
    <mergeCell ref="A11:I11"/>
    <mergeCell ref="J11:R11"/>
    <mergeCell ref="A59:I59"/>
    <mergeCell ref="J59:R59"/>
    <mergeCell ref="A3:I3"/>
    <mergeCell ref="J3:R3"/>
    <mergeCell ref="C5:E5"/>
    <mergeCell ref="L5:N5"/>
    <mergeCell ref="H6:I6"/>
    <mergeCell ref="H7:I7"/>
    <mergeCell ref="D9:E9"/>
    <mergeCell ref="F9:G9"/>
    <mergeCell ref="B15:C15"/>
    <mergeCell ref="K15:L15"/>
    <mergeCell ref="A16:I16"/>
    <mergeCell ref="J16:R16"/>
    <mergeCell ref="B17:C17"/>
    <mergeCell ref="K17:L17"/>
    <mergeCell ref="B12:C12"/>
    <mergeCell ref="K12:L12"/>
    <mergeCell ref="B26:C26"/>
    <mergeCell ref="K26:L26"/>
    <mergeCell ref="B13:C13"/>
    <mergeCell ref="K13:L13"/>
    <mergeCell ref="B14:C14"/>
    <mergeCell ref="K14:L14"/>
    <mergeCell ref="B21:C21"/>
    <mergeCell ref="K21:L21"/>
    <mergeCell ref="B22:C22"/>
    <mergeCell ref="K22:L22"/>
    <mergeCell ref="B23:C23"/>
    <mergeCell ref="K23:L23"/>
    <mergeCell ref="B18:C18"/>
    <mergeCell ref="K18:L18"/>
    <mergeCell ref="A19:I19"/>
    <mergeCell ref="J19:R19"/>
    <mergeCell ref="A20:I20"/>
    <mergeCell ref="J20:R20"/>
    <mergeCell ref="B24:C24"/>
    <mergeCell ref="K24:L24"/>
    <mergeCell ref="A25:I25"/>
    <mergeCell ref="J25:R25"/>
    <mergeCell ref="A30:I30"/>
    <mergeCell ref="J30:R30"/>
    <mergeCell ref="A27:I27"/>
    <mergeCell ref="J27:R27"/>
    <mergeCell ref="A28:I28"/>
    <mergeCell ref="J28:R28"/>
    <mergeCell ref="B31:C31"/>
    <mergeCell ref="K31:L31"/>
    <mergeCell ref="A34:I34"/>
    <mergeCell ref="J34:R34"/>
    <mergeCell ref="B32:C32"/>
    <mergeCell ref="B33:C33"/>
    <mergeCell ref="K32:L32"/>
    <mergeCell ref="K33:L33"/>
    <mergeCell ref="A29:I29"/>
    <mergeCell ref="J29:R29"/>
    <mergeCell ref="B39:C39"/>
    <mergeCell ref="K39:L39"/>
    <mergeCell ref="B40:C40"/>
    <mergeCell ref="K40:L40"/>
    <mergeCell ref="B41:C41"/>
    <mergeCell ref="K41:L41"/>
    <mergeCell ref="A35:I35"/>
    <mergeCell ref="J35:R35"/>
    <mergeCell ref="B36:C36"/>
    <mergeCell ref="K36:L36"/>
    <mergeCell ref="A38:I38"/>
    <mergeCell ref="J38:R38"/>
    <mergeCell ref="B37:C37"/>
    <mergeCell ref="B45:C45"/>
    <mergeCell ref="K45:L45"/>
    <mergeCell ref="B46:C46"/>
    <mergeCell ref="K46:L46"/>
    <mergeCell ref="A47:I47"/>
    <mergeCell ref="J47:R47"/>
    <mergeCell ref="A42:I42"/>
    <mergeCell ref="J42:R42"/>
    <mergeCell ref="B43:C43"/>
    <mergeCell ref="K43:L43"/>
    <mergeCell ref="B44:C44"/>
    <mergeCell ref="K44:L44"/>
    <mergeCell ref="B51:C51"/>
    <mergeCell ref="K51:L51"/>
    <mergeCell ref="A52:I52"/>
    <mergeCell ref="J52:R52"/>
    <mergeCell ref="B53:C53"/>
    <mergeCell ref="K53:L53"/>
    <mergeCell ref="A48:I48"/>
    <mergeCell ref="J48:R48"/>
    <mergeCell ref="B49:C49"/>
    <mergeCell ref="K49:L49"/>
    <mergeCell ref="A50:I50"/>
    <mergeCell ref="J50:R50"/>
    <mergeCell ref="B58:C58"/>
    <mergeCell ref="K58:L58"/>
    <mergeCell ref="B54:C54"/>
    <mergeCell ref="K54:L54"/>
    <mergeCell ref="A56:I56"/>
    <mergeCell ref="J56:R56"/>
    <mergeCell ref="B57:C57"/>
    <mergeCell ref="K57:L57"/>
    <mergeCell ref="B55:C55"/>
    <mergeCell ref="K55:L55"/>
  </mergeCells>
  <phoneticPr fontId="2"/>
  <printOptions horizontalCentered="1" verticalCentered="1"/>
  <pageMargins left="0.59055118110236227" right="0.59055118110236227" top="0.39370078740157483" bottom="0.39370078740157483" header="0.19685039370078741" footer="0.19685039370078741"/>
  <pageSetup paperSize="9" scale="90" fitToWidth="2" orientation="portrait" blackAndWhite="1" r:id="rId1"/>
  <headerFooter alignWithMargins="0"/>
  <rowBreaks count="1" manualBreakCount="1">
    <brk id="60" max="8" man="1"/>
  </rowBreaks>
  <colBreaks count="1" manualBreakCount="1">
    <brk id="9" max="50" man="1"/>
  </colBreaks>
  <drawing r:id="rId2"/>
  <legacyDrawing r:id="rId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A43"/>
  <sheetViews>
    <sheetView view="pageBreakPreview" zoomScale="90" zoomScaleNormal="100" zoomScaleSheetLayoutView="90" workbookViewId="0"/>
  </sheetViews>
  <sheetFormatPr defaultRowHeight="13.5"/>
  <sheetData>
    <row r="1" ht="15.6" customHeight="1"/>
    <row r="2" ht="24.95" customHeight="1"/>
    <row r="3" ht="9.6" customHeight="1"/>
    <row r="4" ht="12.6" customHeight="1"/>
    <row r="5" ht="12.6" customHeight="1"/>
    <row r="6" ht="12.6" customHeight="1"/>
    <row r="7" ht="9.6" customHeight="1"/>
    <row r="8" ht="12.6" customHeight="1"/>
    <row r="9" ht="10.7" customHeight="1"/>
    <row r="10" ht="10.7" customHeight="1"/>
    <row r="11" ht="9.6" customHeight="1"/>
    <row r="12" ht="9.6" customHeight="1"/>
    <row r="13" ht="31.35" customHeight="1"/>
    <row r="14" ht="11.1" customHeight="1"/>
    <row r="15" ht="17.100000000000001" customHeight="1"/>
    <row r="16" ht="10.7" customHeight="1"/>
    <row r="17" ht="10.7" customHeight="1"/>
    <row r="18" ht="11.25" customHeight="1"/>
    <row r="19" ht="10.7" customHeight="1"/>
    <row r="20" ht="10.7" customHeight="1"/>
    <row r="21" ht="11.25" customHeight="1"/>
    <row r="22" ht="10.7" customHeight="1"/>
    <row r="23" ht="10.7" customHeight="1"/>
    <row r="24" ht="11.25" customHeight="1"/>
    <row r="25" ht="10.7" customHeight="1"/>
    <row r="26" ht="10.7" customHeight="1"/>
    <row r="27" ht="11.25" customHeight="1"/>
    <row r="28" ht="10.7" customHeight="1"/>
    <row r="29" ht="10.7" customHeight="1"/>
    <row r="30" ht="11.25" customHeight="1"/>
    <row r="31" ht="10.7" customHeight="1"/>
    <row r="32" ht="10.7" customHeight="1"/>
    <row r="33" ht="11.25" customHeight="1"/>
    <row r="34" ht="10.7" customHeight="1"/>
    <row r="35" ht="10.7" customHeight="1"/>
    <row r="36" ht="11.25" customHeight="1"/>
    <row r="37" ht="10.7" customHeight="1"/>
    <row r="38" ht="10.7" customHeight="1"/>
    <row r="39" ht="11.25" customHeight="1"/>
    <row r="40" ht="10.7" customHeight="1"/>
    <row r="41" ht="10.7" customHeight="1"/>
    <row r="42" ht="11.25" customHeight="1"/>
    <row r="43" ht="10.5" customHeight="1"/>
  </sheetData>
  <phoneticPr fontId="2"/>
  <printOptions horizontalCentered="1" verticalCentered="1"/>
  <pageMargins left="0.70866141732283472" right="0.70866141732283472" top="0.74803149606299213" bottom="0.39370078740157483" header="0.31496062992125984" footer="0.31496062992125984"/>
  <pageSetup paperSize="9" scale="99" orientation="landscape" blackAndWhite="1" r:id="rId1"/>
  <headerFooter>
    <oddFooter>&amp;C&amp;P/&amp;N</oddFooter>
  </headerFooter>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A51"/>
  <sheetViews>
    <sheetView view="pageBreakPreview" zoomScale="85" zoomScaleNormal="100" zoomScaleSheetLayoutView="85" workbookViewId="0"/>
  </sheetViews>
  <sheetFormatPr defaultRowHeight="13.5"/>
  <sheetData>
    <row r="1" ht="15.6" customHeight="1"/>
    <row r="2" ht="10.5" customHeight="1"/>
    <row r="3" ht="12" customHeight="1"/>
    <row r="4" ht="6.6" customHeight="1"/>
    <row r="5" ht="13.5" customHeight="1"/>
    <row r="6" ht="13.5" hidden="1" customHeight="1"/>
    <row r="7" ht="6.2" customHeight="1"/>
    <row r="8" ht="12.6" customHeight="1"/>
    <row r="9" ht="9.6" customHeight="1"/>
    <row r="10" ht="9.9499999999999993" customHeight="1"/>
    <row r="11" ht="9.6" customHeight="1"/>
    <row r="12" ht="9.9499999999999993" customHeight="1"/>
    <row r="13" ht="9.6" customHeight="1"/>
    <row r="14" ht="9.9499999999999993" customHeight="1"/>
    <row r="15" ht="9.6" customHeight="1"/>
    <row r="16" ht="9.9499999999999993" customHeight="1"/>
    <row r="17" ht="9.6" customHeight="1"/>
    <row r="18" ht="9.9499999999999993" customHeight="1"/>
    <row r="19" ht="9.6" customHeight="1"/>
    <row r="20" ht="9.9499999999999993" customHeight="1"/>
    <row r="21" ht="9.6" customHeight="1"/>
    <row r="22" ht="9.9499999999999993" customHeight="1"/>
    <row r="23" ht="9.6" customHeight="1"/>
    <row r="24" ht="9.9499999999999993" customHeight="1"/>
    <row r="25" ht="9.6" customHeight="1"/>
    <row r="26" ht="9.9499999999999993" customHeight="1"/>
    <row r="27" ht="9.6" customHeight="1"/>
    <row r="28" ht="9.9499999999999993" customHeight="1"/>
    <row r="29" ht="9.6" customHeight="1"/>
    <row r="30" ht="9.9499999999999993" customHeight="1"/>
    <row r="31" ht="9.6" customHeight="1"/>
    <row r="32" ht="9.9499999999999993" customHeight="1"/>
    <row r="33" ht="9.6" customHeight="1"/>
    <row r="34" ht="9.9499999999999993" customHeight="1"/>
    <row r="35" ht="9.6" customHeight="1"/>
    <row r="36" ht="9.9499999999999993" customHeight="1"/>
    <row r="37" ht="9.6" customHeight="1"/>
    <row r="38" ht="9.9499999999999993" customHeight="1"/>
    <row r="39" ht="9.6" customHeight="1"/>
    <row r="40" ht="9.9499999999999993" customHeight="1"/>
    <row r="41" ht="9.6" customHeight="1"/>
    <row r="42" ht="9.9499999999999993" customHeight="1"/>
    <row r="43" ht="9.6" customHeight="1"/>
    <row r="44" ht="9.9499999999999993" customHeight="1"/>
    <row r="45" ht="9.6" customHeight="1"/>
    <row r="46" ht="9.9499999999999993" customHeight="1"/>
    <row r="47" ht="9.6" customHeight="1"/>
    <row r="48" ht="9.9499999999999993" customHeight="1"/>
    <row r="49" ht="9" customHeight="1"/>
    <row r="50" ht="9.9499999999999993" customHeight="1"/>
    <row r="51" hidden="1"/>
  </sheetData>
  <phoneticPr fontId="2"/>
  <printOptions horizontalCentered="1" verticalCentered="1"/>
  <pageMargins left="0.70866141732283472" right="0.70866141732283472" top="0.74803149606299213" bottom="0.39370078740157483" header="0.31496062992125984" footer="0.31496062992125984"/>
  <pageSetup paperSize="9" scale="97" orientation="landscape" blackAndWhite="1" r:id="rId1"/>
  <headerFooter>
    <oddFooter>&amp;C&amp;P/&amp;N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30"/>
  <sheetViews>
    <sheetView view="pageBreakPreview" zoomScaleNormal="100" zoomScaleSheetLayoutView="100" workbookViewId="0"/>
  </sheetViews>
  <sheetFormatPr defaultRowHeight="13.5"/>
  <cols>
    <col min="1" max="1" width="5.125" style="147" customWidth="1"/>
    <col min="2" max="2" width="10.75" style="147" customWidth="1"/>
    <col min="3" max="3" width="7.875" style="147" customWidth="1"/>
    <col min="4" max="4" width="3.75" style="147" customWidth="1"/>
    <col min="5" max="5" width="11.625" style="147" customWidth="1"/>
    <col min="6" max="6" width="10.75" style="147" customWidth="1"/>
    <col min="7" max="7" width="13.125" style="147" customWidth="1"/>
    <col min="8" max="8" width="11.625" style="147" customWidth="1"/>
    <col min="9" max="9" width="6.875" style="147" customWidth="1"/>
    <col min="10" max="10" width="5.125" style="147" customWidth="1"/>
    <col min="11" max="16" width="11.625" style="147" customWidth="1"/>
    <col min="17" max="17" width="5.125" style="147" customWidth="1"/>
    <col min="18" max="16384" width="9" style="147"/>
  </cols>
  <sheetData>
    <row r="1" spans="1:18" s="145" customFormat="1" ht="27" customHeight="1">
      <c r="A1" s="145" t="s">
        <v>1594</v>
      </c>
      <c r="J1" s="145" t="str">
        <f>A1</f>
        <v>第３号様式</v>
      </c>
      <c r="Q1" s="146" t="s">
        <v>398</v>
      </c>
    </row>
    <row r="2" spans="1:18" ht="27" customHeight="1">
      <c r="G2" s="1547" t="s">
        <v>1758</v>
      </c>
      <c r="H2" s="1547"/>
      <c r="I2" s="1547"/>
      <c r="P2" s="157"/>
      <c r="Q2" s="717" t="s">
        <v>1759</v>
      </c>
    </row>
    <row r="3" spans="1:18" ht="27" customHeight="1">
      <c r="A3" s="663" t="str">
        <f>+入力欄!U8</f>
        <v>沖縄県知事 　玉城 康裕　　殿</v>
      </c>
      <c r="J3" s="663" t="s">
        <v>1587</v>
      </c>
    </row>
    <row r="4" spans="1:18" ht="27" customHeight="1">
      <c r="A4" s="663"/>
      <c r="E4" s="717" t="s">
        <v>604</v>
      </c>
      <c r="F4" s="664" t="s">
        <v>417</v>
      </c>
      <c r="G4" s="1599" t="str">
        <f>+入力欄!$M$25</f>
        <v>沖縄県那覇市○○－○　○○ビル○階</v>
      </c>
      <c r="H4" s="1599"/>
      <c r="I4" s="1599"/>
      <c r="M4" s="717" t="s">
        <v>604</v>
      </c>
      <c r="N4" s="664" t="s">
        <v>417</v>
      </c>
      <c r="O4" s="147" t="s">
        <v>400</v>
      </c>
    </row>
    <row r="5" spans="1:18" ht="27" customHeight="1">
      <c r="E5" s="717"/>
      <c r="F5" s="664" t="s">
        <v>418</v>
      </c>
      <c r="G5" s="157" t="str">
        <f>+入力欄!$M$26</f>
        <v>株式会社　○○建設</v>
      </c>
      <c r="M5" s="717"/>
      <c r="N5" s="664" t="s">
        <v>418</v>
      </c>
      <c r="O5" s="147" t="s">
        <v>399</v>
      </c>
    </row>
    <row r="6" spans="1:18" ht="27" customHeight="1">
      <c r="E6" s="717"/>
      <c r="F6" s="664" t="s">
        <v>419</v>
      </c>
      <c r="G6" s="157" t="str">
        <f>+入力欄!$M$27</f>
        <v>代表取締役　△△　△△</v>
      </c>
      <c r="H6" s="664"/>
      <c r="I6" s="664"/>
      <c r="M6" s="717"/>
      <c r="N6" s="664" t="s">
        <v>419</v>
      </c>
      <c r="O6" s="148" t="s">
        <v>472</v>
      </c>
      <c r="Q6" s="664"/>
    </row>
    <row r="7" spans="1:18" ht="27" customHeight="1"/>
    <row r="8" spans="1:18" ht="27" customHeight="1">
      <c r="A8" s="1534" t="s">
        <v>1588</v>
      </c>
      <c r="B8" s="1534"/>
      <c r="C8" s="1534"/>
      <c r="D8" s="1534"/>
      <c r="E8" s="1534"/>
      <c r="F8" s="1534"/>
      <c r="G8" s="1534"/>
      <c r="H8" s="1534"/>
      <c r="I8" s="1534"/>
      <c r="J8" s="1534" t="s">
        <v>1588</v>
      </c>
      <c r="K8" s="1534"/>
      <c r="L8" s="1534"/>
      <c r="M8" s="1534"/>
      <c r="N8" s="1534"/>
      <c r="O8" s="1534"/>
      <c r="P8" s="1534"/>
      <c r="Q8" s="1534"/>
    </row>
    <row r="9" spans="1:18" ht="27" customHeight="1">
      <c r="A9" s="807"/>
      <c r="B9" s="807"/>
      <c r="C9" s="807"/>
      <c r="D9" s="807"/>
      <c r="E9" s="807"/>
      <c r="F9" s="807"/>
      <c r="G9" s="807"/>
      <c r="H9" s="807"/>
      <c r="I9" s="807"/>
      <c r="J9" s="807"/>
      <c r="K9" s="807"/>
      <c r="L9" s="807"/>
      <c r="M9" s="807"/>
      <c r="N9" s="807"/>
      <c r="O9" s="807"/>
      <c r="P9" s="807"/>
      <c r="Q9" s="807"/>
    </row>
    <row r="10" spans="1:18" ht="36" customHeight="1">
      <c r="A10" s="1598" t="str">
        <f>"　"&amp;入力欄!$M$17&amp;"付で契約した次の工事について、下記のとおり着手しましたので、関係書類を添えて届けます。"</f>
        <v>　令和６年４月１日付で契約した次の工事について、下記のとおり着手しましたので、関係書類を添えて届けます。</v>
      </c>
      <c r="B10" s="1598"/>
      <c r="C10" s="1598"/>
      <c r="D10" s="1598"/>
      <c r="E10" s="1598"/>
      <c r="F10" s="1598"/>
      <c r="G10" s="1598"/>
      <c r="H10" s="1598"/>
      <c r="I10" s="1598"/>
      <c r="J10" s="1598" t="str">
        <f>"　"&amp;"令和○年○月○日"&amp;"付で契約した次の工事について、下記のとおり着手しましたので、関係書類を添えて届けます。"</f>
        <v>　令和○年○月○日付で契約した次の工事について、下記のとおり着手しましたので、関係書類を添えて届けます。</v>
      </c>
      <c r="K10" s="1598"/>
      <c r="L10" s="1598"/>
      <c r="M10" s="1598"/>
      <c r="N10" s="1598"/>
      <c r="O10" s="1598"/>
      <c r="P10" s="1598"/>
      <c r="Q10" s="1598"/>
      <c r="R10" s="1598"/>
    </row>
    <row r="11" spans="1:18" ht="27" customHeight="1"/>
    <row r="12" spans="1:18" ht="27" customHeight="1">
      <c r="B12" s="195" t="s">
        <v>64</v>
      </c>
      <c r="C12" s="195" t="str">
        <f>+入力欄!$D$15</f>
        <v>○○○○○○工事（Ｒ６－１)</v>
      </c>
      <c r="D12" s="195"/>
      <c r="E12" s="195"/>
      <c r="F12" s="195"/>
      <c r="G12" s="195"/>
      <c r="H12" s="195"/>
      <c r="K12" s="195" t="s">
        <v>64</v>
      </c>
      <c r="L12" s="390" t="s">
        <v>407</v>
      </c>
      <c r="M12" s="195"/>
      <c r="N12" s="195"/>
      <c r="O12" s="195"/>
      <c r="P12" s="195"/>
    </row>
    <row r="13" spans="1:18" ht="27" customHeight="1"/>
    <row r="14" spans="1:18" ht="27" customHeight="1">
      <c r="A14" s="1525" t="s">
        <v>113</v>
      </c>
      <c r="B14" s="1525"/>
      <c r="C14" s="1525"/>
      <c r="D14" s="1525"/>
      <c r="E14" s="1525"/>
      <c r="F14" s="1525"/>
      <c r="G14" s="1525"/>
      <c r="H14" s="1525"/>
      <c r="I14" s="1525"/>
      <c r="J14" s="1525" t="s">
        <v>113</v>
      </c>
      <c r="K14" s="1525"/>
      <c r="L14" s="1525"/>
      <c r="M14" s="1525"/>
      <c r="N14" s="1525"/>
      <c r="O14" s="1525"/>
      <c r="P14" s="1525"/>
      <c r="Q14" s="1525"/>
    </row>
    <row r="15" spans="1:18" ht="27" customHeight="1"/>
    <row r="16" spans="1:18" ht="27" customHeight="1">
      <c r="A16" s="808" t="s">
        <v>1590</v>
      </c>
      <c r="B16" s="1521" t="s">
        <v>116</v>
      </c>
      <c r="C16" s="1521"/>
      <c r="D16" s="660" t="s">
        <v>1893</v>
      </c>
      <c r="E16" s="148" t="str">
        <f>+入力欄!$D$16</f>
        <v>沖縄県○○地内</v>
      </c>
      <c r="F16" s="157"/>
      <c r="G16" s="157"/>
      <c r="J16" s="808" t="s">
        <v>1589</v>
      </c>
      <c r="K16" s="1521" t="s">
        <v>1591</v>
      </c>
      <c r="L16" s="1521"/>
      <c r="M16" s="663" t="s">
        <v>499</v>
      </c>
    </row>
    <row r="17" spans="1:16" ht="27" customHeight="1">
      <c r="A17" s="808" t="s">
        <v>115</v>
      </c>
      <c r="B17" s="1521" t="s">
        <v>118</v>
      </c>
      <c r="C17" s="1521"/>
      <c r="D17" s="660" t="s">
        <v>1893</v>
      </c>
      <c r="E17" s="1601">
        <f>+入力欄!$D$22</f>
        <v>123456789</v>
      </c>
      <c r="F17" s="1601"/>
      <c r="G17" s="1601"/>
      <c r="J17" s="808" t="s">
        <v>115</v>
      </c>
      <c r="K17" s="1521" t="s">
        <v>1592</v>
      </c>
      <c r="L17" s="1521"/>
      <c r="M17" s="663" t="s">
        <v>416</v>
      </c>
    </row>
    <row r="18" spans="1:16" ht="27" customHeight="1">
      <c r="A18" s="808" t="s">
        <v>117</v>
      </c>
      <c r="B18" s="1521" t="s">
        <v>664</v>
      </c>
      <c r="C18" s="1521"/>
      <c r="D18" s="660" t="s">
        <v>1893</v>
      </c>
      <c r="E18" s="148" t="str">
        <f>+入力欄!$M$19</f>
        <v>自　令和６年４月２日     至　令和６年９月３０日</v>
      </c>
      <c r="F18" s="157"/>
      <c r="G18" s="157"/>
      <c r="J18" s="808" t="s">
        <v>117</v>
      </c>
      <c r="K18" s="1521" t="s">
        <v>230</v>
      </c>
      <c r="L18" s="1521"/>
      <c r="M18" s="663" t="s">
        <v>1762</v>
      </c>
      <c r="O18" s="157"/>
    </row>
    <row r="19" spans="1:16" ht="27" customHeight="1">
      <c r="A19" s="808" t="s">
        <v>12</v>
      </c>
      <c r="B19" s="1521" t="s">
        <v>1894</v>
      </c>
      <c r="C19" s="1521"/>
      <c r="D19" s="660" t="s">
        <v>1893</v>
      </c>
      <c r="E19" s="1600" t="str">
        <f>+入力欄!$M$18</f>
        <v>令和６年４月２日</v>
      </c>
      <c r="F19" s="1600"/>
      <c r="G19" s="157"/>
      <c r="J19" s="808" t="s">
        <v>12</v>
      </c>
      <c r="K19" s="1521" t="s">
        <v>1593</v>
      </c>
      <c r="L19" s="1521"/>
      <c r="M19" s="663" t="s">
        <v>1763</v>
      </c>
      <c r="O19" s="157"/>
    </row>
    <row r="20" spans="1:16" ht="27" customHeight="1">
      <c r="A20" s="808"/>
      <c r="J20" s="808"/>
    </row>
    <row r="21" spans="1:16" ht="27" customHeight="1"/>
    <row r="22" spans="1:16" ht="27" customHeight="1"/>
    <row r="23" spans="1:16" ht="27" customHeight="1"/>
    <row r="24" spans="1:16" ht="27" customHeight="1">
      <c r="H24" s="709"/>
      <c r="P24" s="709"/>
    </row>
    <row r="25" spans="1:16" ht="27" customHeight="1"/>
    <row r="26" spans="1:16" ht="27" customHeight="1"/>
    <row r="27" spans="1:16" ht="27" customHeight="1"/>
    <row r="28" spans="1:16" ht="27" customHeight="1"/>
    <row r="29" spans="1:16" ht="27" customHeight="1"/>
    <row r="30" spans="1:16" ht="27" customHeight="1"/>
  </sheetData>
  <mergeCells count="18">
    <mergeCell ref="B19:C19"/>
    <mergeCell ref="E19:F19"/>
    <mergeCell ref="K19:L19"/>
    <mergeCell ref="B16:C16"/>
    <mergeCell ref="K16:L16"/>
    <mergeCell ref="B17:C17"/>
    <mergeCell ref="K17:L17"/>
    <mergeCell ref="B18:C18"/>
    <mergeCell ref="K18:L18"/>
    <mergeCell ref="E17:G17"/>
    <mergeCell ref="A8:I8"/>
    <mergeCell ref="J8:Q8"/>
    <mergeCell ref="A14:I14"/>
    <mergeCell ref="J14:Q14"/>
    <mergeCell ref="G2:I2"/>
    <mergeCell ref="A10:I10"/>
    <mergeCell ref="J10:R10"/>
    <mergeCell ref="G4:I4"/>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Y38"/>
  <sheetViews>
    <sheetView showGridLines="0" view="pageBreakPreview" zoomScaleNormal="100" zoomScaleSheetLayoutView="100" workbookViewId="0"/>
  </sheetViews>
  <sheetFormatPr defaultColWidth="2.375" defaultRowHeight="12"/>
  <cols>
    <col min="1" max="9" width="2.375" style="809" customWidth="1"/>
    <col min="10" max="51" width="2.875" style="809" customWidth="1"/>
    <col min="52" max="16384" width="2.375" style="809"/>
  </cols>
  <sheetData>
    <row r="1" spans="1:51" ht="13.5" customHeight="1">
      <c r="A1" s="809" t="s">
        <v>1958</v>
      </c>
    </row>
    <row r="2" spans="1:51" ht="26.1" customHeight="1">
      <c r="A2" s="1614" t="s">
        <v>1084</v>
      </c>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810"/>
      <c r="AU2" s="810"/>
      <c r="AV2" s="810"/>
      <c r="AW2" s="810"/>
      <c r="AX2" s="810"/>
      <c r="AY2" s="810"/>
    </row>
    <row r="3" spans="1:51" ht="13.5" customHeight="1">
      <c r="AL3" s="811" t="s">
        <v>1083</v>
      </c>
      <c r="AM3" s="1615" t="s">
        <v>2211</v>
      </c>
      <c r="AN3" s="1615"/>
      <c r="AO3" s="1615"/>
      <c r="AP3" s="1615"/>
      <c r="AQ3" s="1615"/>
      <c r="AR3" s="1615"/>
      <c r="AS3" s="1615"/>
    </row>
    <row r="4" spans="1:51" ht="13.5" customHeight="1">
      <c r="D4" s="812" t="str">
        <f>+入力欄!U8</f>
        <v>沖縄県知事 　玉城 康裕　　殿</v>
      </c>
      <c r="E4" s="813"/>
      <c r="F4" s="813"/>
      <c r="G4" s="813"/>
      <c r="H4" s="813"/>
      <c r="I4" s="813"/>
      <c r="J4" s="813"/>
      <c r="K4" s="813"/>
      <c r="L4" s="813"/>
    </row>
    <row r="5" spans="1:51" ht="13.5" customHeight="1"/>
    <row r="6" spans="1:51" ht="13.5" customHeight="1">
      <c r="AC6" s="814"/>
      <c r="AE6" s="815"/>
      <c r="AG6" s="814" t="s">
        <v>615</v>
      </c>
      <c r="AH6" s="809" t="str">
        <f>+入力欄!M25</f>
        <v>沖縄県那覇市○○－○　○○ビル○階</v>
      </c>
      <c r="AI6" s="816"/>
      <c r="AJ6" s="816"/>
      <c r="AK6" s="816"/>
      <c r="AL6" s="816"/>
      <c r="AM6" s="816"/>
      <c r="AN6" s="816"/>
      <c r="AO6" s="816"/>
      <c r="AP6" s="816"/>
      <c r="AQ6" s="816"/>
      <c r="AR6" s="816"/>
      <c r="AS6" s="816"/>
    </row>
    <row r="7" spans="1:51" ht="13.5" customHeight="1">
      <c r="A7" s="1602" t="s">
        <v>1081</v>
      </c>
      <c r="B7" s="1602"/>
      <c r="C7" s="1602"/>
      <c r="D7" s="813"/>
      <c r="E7" s="1616" t="str">
        <f>+入力欄!D15</f>
        <v>○○○○○○工事（Ｒ６－１)</v>
      </c>
      <c r="F7" s="1616"/>
      <c r="G7" s="1616"/>
      <c r="H7" s="1616"/>
      <c r="I7" s="1616"/>
      <c r="J7" s="1616"/>
      <c r="K7" s="1616"/>
      <c r="L7" s="1616"/>
      <c r="M7" s="1616"/>
      <c r="N7" s="1616"/>
      <c r="O7" s="1616"/>
      <c r="P7" s="1616"/>
      <c r="Q7" s="1616"/>
      <c r="R7" s="1616"/>
      <c r="S7" s="1616"/>
      <c r="T7" s="1616"/>
      <c r="U7" s="1616"/>
      <c r="V7" s="1616"/>
      <c r="W7" s="1616"/>
      <c r="X7" s="1616"/>
      <c r="Y7" s="1616"/>
      <c r="AG7" s="816"/>
      <c r="AH7" s="809" t="str">
        <f>+入力欄!M26</f>
        <v>株式会社　○○建設</v>
      </c>
      <c r="AI7" s="816"/>
      <c r="AJ7" s="816"/>
      <c r="AK7" s="816"/>
      <c r="AL7" s="816"/>
      <c r="AM7" s="816"/>
      <c r="AN7" s="816"/>
      <c r="AO7" s="816"/>
      <c r="AP7" s="816"/>
      <c r="AQ7" s="816"/>
      <c r="AR7" s="816"/>
      <c r="AS7" s="816"/>
    </row>
    <row r="8" spans="1:51" ht="13.5" customHeight="1">
      <c r="A8" s="1602" t="s">
        <v>1080</v>
      </c>
      <c r="B8" s="1602"/>
      <c r="C8" s="1602"/>
      <c r="E8" s="817" t="str">
        <f>+入力欄!M19</f>
        <v>自　令和６年４月２日     至　令和６年９月３０日</v>
      </c>
      <c r="F8" s="817"/>
      <c r="G8" s="817"/>
      <c r="H8" s="817"/>
      <c r="I8" s="817"/>
      <c r="J8" s="817"/>
      <c r="K8" s="817"/>
      <c r="O8" s="817"/>
      <c r="P8" s="817"/>
      <c r="Q8" s="817"/>
      <c r="R8" s="817"/>
      <c r="S8" s="817"/>
      <c r="T8" s="817"/>
      <c r="AE8" s="815"/>
      <c r="AG8" s="816"/>
      <c r="AH8" s="809" t="str">
        <f>+入力欄!M27</f>
        <v>代表取締役　△△　△△</v>
      </c>
      <c r="AI8" s="816"/>
      <c r="AJ8" s="816"/>
      <c r="AK8" s="816"/>
      <c r="AL8" s="816"/>
      <c r="AM8" s="816"/>
      <c r="AN8" s="816"/>
      <c r="AO8" s="816"/>
      <c r="AP8" s="816"/>
      <c r="AQ8" s="816"/>
      <c r="AR8" s="816"/>
      <c r="AS8" s="816"/>
    </row>
    <row r="9" spans="1:51" ht="13.5" customHeight="1"/>
    <row r="10" spans="1:51" ht="13.5" customHeight="1">
      <c r="A10" s="818"/>
      <c r="B10" s="819"/>
      <c r="C10" s="819"/>
      <c r="D10" s="819"/>
      <c r="E10" s="819"/>
      <c r="F10" s="819"/>
      <c r="G10" s="819"/>
      <c r="H10" s="1603" t="s">
        <v>1079</v>
      </c>
      <c r="I10" s="1604"/>
      <c r="J10" s="1607"/>
      <c r="K10" s="1608"/>
      <c r="L10" s="1608"/>
      <c r="M10" s="1608"/>
      <c r="N10" s="1609"/>
      <c r="O10" s="1604" t="s">
        <v>1079</v>
      </c>
      <c r="P10" s="1607"/>
      <c r="Q10" s="1608"/>
      <c r="R10" s="1608"/>
      <c r="S10" s="1608"/>
      <c r="T10" s="1609"/>
      <c r="U10" s="1604" t="s">
        <v>1079</v>
      </c>
      <c r="V10" s="1607"/>
      <c r="W10" s="1608"/>
      <c r="X10" s="1608"/>
      <c r="Y10" s="1608"/>
      <c r="Z10" s="1609"/>
      <c r="AA10" s="1604" t="s">
        <v>1079</v>
      </c>
      <c r="AB10" s="1607"/>
      <c r="AC10" s="1608"/>
      <c r="AD10" s="1608"/>
      <c r="AE10" s="1608"/>
      <c r="AF10" s="1609"/>
      <c r="AG10" s="1604" t="s">
        <v>1079</v>
      </c>
      <c r="AH10" s="1607"/>
      <c r="AI10" s="1608"/>
      <c r="AJ10" s="1608"/>
      <c r="AK10" s="1608"/>
      <c r="AL10" s="1609"/>
      <c r="AM10" s="1604" t="s">
        <v>1079</v>
      </c>
      <c r="AN10" s="1607"/>
      <c r="AO10" s="1608"/>
      <c r="AP10" s="1608"/>
      <c r="AQ10" s="1608"/>
      <c r="AR10" s="1609"/>
      <c r="AS10" s="1604" t="s">
        <v>1079</v>
      </c>
    </row>
    <row r="11" spans="1:51" ht="13.5" customHeight="1">
      <c r="A11" s="820"/>
      <c r="B11" s="821"/>
      <c r="C11" s="821"/>
      <c r="D11" s="821"/>
      <c r="E11" s="821"/>
      <c r="F11" s="821"/>
      <c r="G11" s="821"/>
      <c r="H11" s="1605"/>
      <c r="I11" s="1606"/>
      <c r="J11" s="1610"/>
      <c r="K11" s="1611"/>
      <c r="L11" s="1611"/>
      <c r="M11" s="1611"/>
      <c r="N11" s="1612"/>
      <c r="O11" s="1613"/>
      <c r="P11" s="1610"/>
      <c r="Q11" s="1611"/>
      <c r="R11" s="1611"/>
      <c r="S11" s="1611"/>
      <c r="T11" s="1612"/>
      <c r="U11" s="1613"/>
      <c r="V11" s="1610"/>
      <c r="W11" s="1611"/>
      <c r="X11" s="1611"/>
      <c r="Y11" s="1611"/>
      <c r="Z11" s="1612"/>
      <c r="AA11" s="1613"/>
      <c r="AB11" s="1610"/>
      <c r="AC11" s="1611"/>
      <c r="AD11" s="1611"/>
      <c r="AE11" s="1611"/>
      <c r="AF11" s="1612"/>
      <c r="AG11" s="1613"/>
      <c r="AH11" s="1610"/>
      <c r="AI11" s="1611"/>
      <c r="AJ11" s="1611"/>
      <c r="AK11" s="1611"/>
      <c r="AL11" s="1612"/>
      <c r="AM11" s="1613"/>
      <c r="AN11" s="1610"/>
      <c r="AO11" s="1611"/>
      <c r="AP11" s="1611"/>
      <c r="AQ11" s="1611"/>
      <c r="AR11" s="1612"/>
      <c r="AS11" s="1613"/>
    </row>
    <row r="12" spans="1:51" ht="13.5" customHeight="1">
      <c r="A12" s="820"/>
      <c r="B12" s="821"/>
      <c r="C12" s="821"/>
      <c r="D12" s="821"/>
      <c r="E12" s="821"/>
      <c r="F12" s="821"/>
      <c r="G12" s="821"/>
      <c r="H12" s="1617" t="s">
        <v>1078</v>
      </c>
      <c r="I12" s="1618"/>
      <c r="J12" s="1621">
        <v>1</v>
      </c>
      <c r="K12" s="1621"/>
      <c r="L12" s="1621">
        <v>11</v>
      </c>
      <c r="M12" s="1621"/>
      <c r="N12" s="1621">
        <v>21</v>
      </c>
      <c r="O12" s="1621"/>
      <c r="P12" s="1621">
        <v>1</v>
      </c>
      <c r="Q12" s="1621"/>
      <c r="R12" s="1621">
        <v>11</v>
      </c>
      <c r="S12" s="1621"/>
      <c r="T12" s="1621">
        <v>21</v>
      </c>
      <c r="U12" s="1621"/>
      <c r="V12" s="1621">
        <v>1</v>
      </c>
      <c r="W12" s="1621"/>
      <c r="X12" s="1621">
        <v>11</v>
      </c>
      <c r="Y12" s="1621"/>
      <c r="Z12" s="1621">
        <v>21</v>
      </c>
      <c r="AA12" s="1621"/>
      <c r="AB12" s="1621">
        <v>1</v>
      </c>
      <c r="AC12" s="1621"/>
      <c r="AD12" s="1621">
        <v>11</v>
      </c>
      <c r="AE12" s="1621"/>
      <c r="AF12" s="1621">
        <v>21</v>
      </c>
      <c r="AG12" s="1621"/>
      <c r="AH12" s="1621">
        <v>1</v>
      </c>
      <c r="AI12" s="1621"/>
      <c r="AJ12" s="1621">
        <v>11</v>
      </c>
      <c r="AK12" s="1621"/>
      <c r="AL12" s="1621">
        <v>21</v>
      </c>
      <c r="AM12" s="1621"/>
      <c r="AN12" s="1621">
        <v>1</v>
      </c>
      <c r="AO12" s="1621"/>
      <c r="AP12" s="1621">
        <v>11</v>
      </c>
      <c r="AQ12" s="1621"/>
      <c r="AR12" s="1621">
        <v>21</v>
      </c>
      <c r="AS12" s="1621"/>
    </row>
    <row r="13" spans="1:51" ht="13.5" customHeight="1">
      <c r="A13" s="822"/>
      <c r="B13" s="823" t="s">
        <v>1077</v>
      </c>
      <c r="C13" s="823"/>
      <c r="D13" s="823"/>
      <c r="E13" s="823"/>
      <c r="F13" s="823"/>
      <c r="G13" s="823"/>
      <c r="H13" s="1619"/>
      <c r="I13" s="1620"/>
      <c r="J13" s="1621"/>
      <c r="K13" s="1621"/>
      <c r="L13" s="1621"/>
      <c r="M13" s="1621"/>
      <c r="N13" s="1621"/>
      <c r="O13" s="1621"/>
      <c r="P13" s="1621"/>
      <c r="Q13" s="1621"/>
      <c r="R13" s="1621"/>
      <c r="S13" s="1621"/>
      <c r="T13" s="1621"/>
      <c r="U13" s="1621"/>
      <c r="V13" s="1621"/>
      <c r="W13" s="1621"/>
      <c r="X13" s="1621"/>
      <c r="Y13" s="1621"/>
      <c r="Z13" s="1621"/>
      <c r="AA13" s="1621"/>
      <c r="AB13" s="1621"/>
      <c r="AC13" s="1621"/>
      <c r="AD13" s="1621"/>
      <c r="AE13" s="1621"/>
      <c r="AF13" s="1621"/>
      <c r="AG13" s="1621"/>
      <c r="AH13" s="1621"/>
      <c r="AI13" s="1621"/>
      <c r="AJ13" s="1621"/>
      <c r="AK13" s="1621"/>
      <c r="AL13" s="1621"/>
      <c r="AM13" s="1621"/>
      <c r="AN13" s="1621"/>
      <c r="AO13" s="1621"/>
      <c r="AP13" s="1621"/>
      <c r="AQ13" s="1621"/>
      <c r="AR13" s="1621"/>
      <c r="AS13" s="1621"/>
    </row>
    <row r="14" spans="1:51" ht="13.5" customHeight="1">
      <c r="A14" s="1623"/>
      <c r="B14" s="1624"/>
      <c r="C14" s="1624"/>
      <c r="D14" s="1624"/>
      <c r="E14" s="1624"/>
      <c r="F14" s="1624"/>
      <c r="G14" s="1624"/>
      <c r="H14" s="1624"/>
      <c r="I14" s="1625"/>
      <c r="J14" s="1622"/>
      <c r="K14" s="1622"/>
      <c r="L14" s="1622"/>
      <c r="M14" s="1622"/>
      <c r="N14" s="1622"/>
      <c r="O14" s="1622"/>
      <c r="P14" s="1622"/>
      <c r="Q14" s="1622"/>
      <c r="R14" s="1622"/>
      <c r="S14" s="1622"/>
      <c r="T14" s="1622"/>
      <c r="U14" s="1622"/>
      <c r="V14" s="1622"/>
      <c r="W14" s="1622"/>
      <c r="X14" s="1622"/>
      <c r="Y14" s="1622"/>
      <c r="Z14" s="1622"/>
      <c r="AA14" s="1622"/>
      <c r="AB14" s="1622"/>
      <c r="AC14" s="1622"/>
      <c r="AD14" s="1622"/>
      <c r="AE14" s="1622"/>
      <c r="AF14" s="1622"/>
      <c r="AG14" s="1622"/>
      <c r="AH14" s="1622"/>
      <c r="AI14" s="1622"/>
      <c r="AJ14" s="1622"/>
      <c r="AK14" s="1622"/>
      <c r="AL14" s="1622"/>
      <c r="AM14" s="1622"/>
      <c r="AN14" s="1622"/>
      <c r="AO14" s="1622"/>
      <c r="AP14" s="1622"/>
      <c r="AQ14" s="1622"/>
      <c r="AR14" s="1622"/>
      <c r="AS14" s="1622"/>
    </row>
    <row r="15" spans="1:51" ht="13.5" customHeight="1">
      <c r="A15" s="1623"/>
      <c r="B15" s="1624"/>
      <c r="C15" s="1624"/>
      <c r="D15" s="1624"/>
      <c r="E15" s="1624"/>
      <c r="F15" s="1624"/>
      <c r="G15" s="1624"/>
      <c r="H15" s="1624"/>
      <c r="I15" s="1625"/>
      <c r="J15" s="1622"/>
      <c r="K15" s="1622"/>
      <c r="L15" s="1622"/>
      <c r="M15" s="1622"/>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c r="AL15" s="1622"/>
      <c r="AM15" s="1622"/>
      <c r="AN15" s="1622"/>
      <c r="AO15" s="1622"/>
      <c r="AP15" s="1622"/>
      <c r="AQ15" s="1622"/>
      <c r="AR15" s="1622"/>
      <c r="AS15" s="1622"/>
    </row>
    <row r="16" spans="1:51" ht="13.5" customHeight="1">
      <c r="A16" s="1623"/>
      <c r="B16" s="1624"/>
      <c r="C16" s="1624"/>
      <c r="D16" s="1624"/>
      <c r="E16" s="1624"/>
      <c r="F16" s="1624"/>
      <c r="G16" s="1624"/>
      <c r="H16" s="1624"/>
      <c r="I16" s="1625"/>
      <c r="J16" s="1622"/>
      <c r="K16" s="1622"/>
      <c r="L16" s="1622"/>
      <c r="M16" s="1622"/>
      <c r="N16" s="1622"/>
      <c r="O16" s="1622"/>
      <c r="P16" s="1622"/>
      <c r="Q16" s="1622"/>
      <c r="R16" s="1622"/>
      <c r="S16" s="1622"/>
      <c r="T16" s="1622"/>
      <c r="U16" s="1622"/>
      <c r="V16" s="1622"/>
      <c r="W16" s="1622"/>
      <c r="X16" s="1622"/>
      <c r="Y16" s="1622"/>
      <c r="Z16" s="1622"/>
      <c r="AA16" s="1622"/>
      <c r="AB16" s="1622"/>
      <c r="AC16" s="1622"/>
      <c r="AD16" s="1622"/>
      <c r="AE16" s="1622"/>
      <c r="AF16" s="1622"/>
      <c r="AG16" s="1622"/>
      <c r="AH16" s="1622"/>
      <c r="AI16" s="1622"/>
      <c r="AJ16" s="1622"/>
      <c r="AK16" s="1622"/>
      <c r="AL16" s="1622"/>
      <c r="AM16" s="1622"/>
      <c r="AN16" s="1622"/>
      <c r="AO16" s="1622"/>
      <c r="AP16" s="1622"/>
      <c r="AQ16" s="1622"/>
      <c r="AR16" s="1622"/>
      <c r="AS16" s="1622"/>
    </row>
    <row r="17" spans="1:45" ht="13.5" customHeight="1">
      <c r="A17" s="1623"/>
      <c r="B17" s="1624"/>
      <c r="C17" s="1624"/>
      <c r="D17" s="1624"/>
      <c r="E17" s="1624"/>
      <c r="F17" s="1624"/>
      <c r="G17" s="1624"/>
      <c r="H17" s="1624"/>
      <c r="I17" s="1625"/>
      <c r="J17" s="1622"/>
      <c r="K17" s="1622"/>
      <c r="L17" s="1622"/>
      <c r="M17" s="1622"/>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c r="AL17" s="1622"/>
      <c r="AM17" s="1622"/>
      <c r="AN17" s="1622"/>
      <c r="AO17" s="1622"/>
      <c r="AP17" s="1622"/>
      <c r="AQ17" s="1622"/>
      <c r="AR17" s="1622"/>
      <c r="AS17" s="1622"/>
    </row>
    <row r="18" spans="1:45" ht="13.5" customHeight="1">
      <c r="A18" s="1623"/>
      <c r="B18" s="1624"/>
      <c r="C18" s="1624"/>
      <c r="D18" s="1624"/>
      <c r="E18" s="1624"/>
      <c r="F18" s="1624"/>
      <c r="G18" s="1624"/>
      <c r="H18" s="1624"/>
      <c r="I18" s="1625"/>
      <c r="J18" s="1622"/>
      <c r="K18" s="1622"/>
      <c r="L18" s="1622"/>
      <c r="M18" s="1622"/>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c r="AL18" s="1622"/>
      <c r="AM18" s="1622"/>
      <c r="AN18" s="1622"/>
      <c r="AO18" s="1622"/>
      <c r="AP18" s="1622"/>
      <c r="AQ18" s="1622"/>
      <c r="AR18" s="1622"/>
      <c r="AS18" s="1622"/>
    </row>
    <row r="19" spans="1:45" ht="13.5" customHeight="1">
      <c r="A19" s="1623"/>
      <c r="B19" s="1624"/>
      <c r="C19" s="1624"/>
      <c r="D19" s="1624"/>
      <c r="E19" s="1624"/>
      <c r="F19" s="1624"/>
      <c r="G19" s="1624"/>
      <c r="H19" s="1624"/>
      <c r="I19" s="1625"/>
      <c r="J19" s="1622"/>
      <c r="K19" s="1622"/>
      <c r="L19" s="1622"/>
      <c r="M19" s="1622"/>
      <c r="N19" s="1622"/>
      <c r="O19" s="1622"/>
      <c r="P19" s="1622"/>
      <c r="Q19" s="1622"/>
      <c r="R19" s="1622"/>
      <c r="S19" s="1622"/>
      <c r="T19" s="1622"/>
      <c r="U19" s="1622"/>
      <c r="V19" s="1622"/>
      <c r="W19" s="1622"/>
      <c r="X19" s="1622"/>
      <c r="Y19" s="1622"/>
      <c r="Z19" s="1622"/>
      <c r="AA19" s="1622"/>
      <c r="AB19" s="1622"/>
      <c r="AC19" s="1622"/>
      <c r="AD19" s="1622"/>
      <c r="AE19" s="1622"/>
      <c r="AF19" s="1622"/>
      <c r="AG19" s="1622"/>
      <c r="AH19" s="1622"/>
      <c r="AI19" s="1622"/>
      <c r="AJ19" s="1622"/>
      <c r="AK19" s="1622"/>
      <c r="AL19" s="1622"/>
      <c r="AM19" s="1622"/>
      <c r="AN19" s="1622"/>
      <c r="AO19" s="1622"/>
      <c r="AP19" s="1622"/>
      <c r="AQ19" s="1622"/>
      <c r="AR19" s="1622"/>
      <c r="AS19" s="1622"/>
    </row>
    <row r="20" spans="1:45" ht="13.5" customHeight="1">
      <c r="A20" s="1623"/>
      <c r="B20" s="1624"/>
      <c r="C20" s="1624"/>
      <c r="D20" s="1624"/>
      <c r="E20" s="1624"/>
      <c r="F20" s="1624"/>
      <c r="G20" s="1624"/>
      <c r="H20" s="1624"/>
      <c r="I20" s="1625"/>
      <c r="J20" s="1622"/>
      <c r="K20" s="1622"/>
      <c r="L20" s="1622"/>
      <c r="M20" s="1622"/>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c r="AI20" s="1622"/>
      <c r="AJ20" s="1622"/>
      <c r="AK20" s="1622"/>
      <c r="AL20" s="1622"/>
      <c r="AM20" s="1622"/>
      <c r="AN20" s="1622"/>
      <c r="AO20" s="1622"/>
      <c r="AP20" s="1622"/>
      <c r="AQ20" s="1622"/>
      <c r="AR20" s="1622"/>
      <c r="AS20" s="1622"/>
    </row>
    <row r="21" spans="1:45" ht="13.5" customHeight="1">
      <c r="A21" s="1623"/>
      <c r="B21" s="1624"/>
      <c r="C21" s="1624"/>
      <c r="D21" s="1624"/>
      <c r="E21" s="1624"/>
      <c r="F21" s="1624"/>
      <c r="G21" s="1624"/>
      <c r="H21" s="1624"/>
      <c r="I21" s="1625"/>
      <c r="J21" s="1622"/>
      <c r="K21" s="1622"/>
      <c r="L21" s="1622"/>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c r="AL21" s="1622"/>
      <c r="AM21" s="1622"/>
      <c r="AN21" s="1622"/>
      <c r="AO21" s="1622"/>
      <c r="AP21" s="1622"/>
      <c r="AQ21" s="1622"/>
      <c r="AR21" s="1622"/>
      <c r="AS21" s="1622"/>
    </row>
    <row r="22" spans="1:45" ht="13.5" customHeight="1">
      <c r="A22" s="1623"/>
      <c r="B22" s="1624"/>
      <c r="C22" s="1624"/>
      <c r="D22" s="1624"/>
      <c r="E22" s="1624"/>
      <c r="F22" s="1624"/>
      <c r="G22" s="1624"/>
      <c r="H22" s="1624"/>
      <c r="I22" s="1625"/>
      <c r="J22" s="1622"/>
      <c r="K22" s="1622"/>
      <c r="L22" s="1622"/>
      <c r="M22" s="1622"/>
      <c r="N22" s="1622"/>
      <c r="O22" s="1622"/>
      <c r="P22" s="1622"/>
      <c r="Q22" s="1622"/>
      <c r="R22" s="1622"/>
      <c r="S22" s="1622"/>
      <c r="T22" s="1622"/>
      <c r="U22" s="1622"/>
      <c r="V22" s="1622"/>
      <c r="W22" s="1622"/>
      <c r="X22" s="1622"/>
      <c r="Y22" s="1622"/>
      <c r="Z22" s="1622"/>
      <c r="AA22" s="1622"/>
      <c r="AB22" s="1622"/>
      <c r="AC22" s="1622"/>
      <c r="AD22" s="1622"/>
      <c r="AE22" s="1622"/>
      <c r="AF22" s="1622"/>
      <c r="AG22" s="1622"/>
      <c r="AH22" s="1622"/>
      <c r="AI22" s="1622"/>
      <c r="AJ22" s="1622"/>
      <c r="AK22" s="1622"/>
      <c r="AL22" s="1622"/>
      <c r="AM22" s="1622"/>
      <c r="AN22" s="1622"/>
      <c r="AO22" s="1622"/>
      <c r="AP22" s="1622"/>
      <c r="AQ22" s="1622"/>
      <c r="AR22" s="1622"/>
      <c r="AS22" s="1622"/>
    </row>
    <row r="23" spans="1:45" ht="13.5" customHeight="1">
      <c r="A23" s="1623"/>
      <c r="B23" s="1624"/>
      <c r="C23" s="1624"/>
      <c r="D23" s="1624"/>
      <c r="E23" s="1624"/>
      <c r="F23" s="1624"/>
      <c r="G23" s="1624"/>
      <c r="H23" s="1624"/>
      <c r="I23" s="1625"/>
      <c r="J23" s="1622"/>
      <c r="K23" s="1622"/>
      <c r="L23" s="1622"/>
      <c r="M23" s="1622"/>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c r="AK23" s="1622"/>
      <c r="AL23" s="1622"/>
      <c r="AM23" s="1622"/>
      <c r="AN23" s="1622"/>
      <c r="AO23" s="1622"/>
      <c r="AP23" s="1622"/>
      <c r="AQ23" s="1622"/>
      <c r="AR23" s="1622"/>
      <c r="AS23" s="1622"/>
    </row>
    <row r="24" spans="1:45" ht="13.5" customHeight="1">
      <c r="A24" s="1623"/>
      <c r="B24" s="1624"/>
      <c r="C24" s="1624"/>
      <c r="D24" s="1624"/>
      <c r="E24" s="1624"/>
      <c r="F24" s="1624"/>
      <c r="G24" s="1624"/>
      <c r="H24" s="1624"/>
      <c r="I24" s="1625"/>
      <c r="J24" s="1622"/>
      <c r="K24" s="1622"/>
      <c r="L24" s="1622"/>
      <c r="M24" s="1622"/>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c r="AI24" s="1622"/>
      <c r="AJ24" s="1622"/>
      <c r="AK24" s="1622"/>
      <c r="AL24" s="1622"/>
      <c r="AM24" s="1622"/>
      <c r="AN24" s="1622"/>
      <c r="AO24" s="1622"/>
      <c r="AP24" s="1622"/>
      <c r="AQ24" s="1622"/>
      <c r="AR24" s="1622"/>
      <c r="AS24" s="1622"/>
    </row>
    <row r="25" spans="1:45" ht="13.5" customHeight="1">
      <c r="A25" s="1623"/>
      <c r="B25" s="1624"/>
      <c r="C25" s="1624"/>
      <c r="D25" s="1624"/>
      <c r="E25" s="1624"/>
      <c r="F25" s="1624"/>
      <c r="G25" s="1624"/>
      <c r="H25" s="1624"/>
      <c r="I25" s="1625"/>
      <c r="J25" s="1622"/>
      <c r="K25" s="1622"/>
      <c r="L25" s="1622"/>
      <c r="M25" s="1622"/>
      <c r="N25" s="1622"/>
      <c r="O25" s="1622"/>
      <c r="P25" s="1622"/>
      <c r="Q25" s="1622"/>
      <c r="R25" s="1622"/>
      <c r="S25" s="1622"/>
      <c r="T25" s="1622"/>
      <c r="U25" s="1622"/>
      <c r="V25" s="1622"/>
      <c r="W25" s="1622"/>
      <c r="X25" s="1622"/>
      <c r="Y25" s="1622"/>
      <c r="Z25" s="1622"/>
      <c r="AA25" s="1622"/>
      <c r="AB25" s="1622"/>
      <c r="AC25" s="1622"/>
      <c r="AD25" s="1622"/>
      <c r="AE25" s="1622"/>
      <c r="AF25" s="1622"/>
      <c r="AG25" s="1622"/>
      <c r="AH25" s="1622"/>
      <c r="AI25" s="1622"/>
      <c r="AJ25" s="1622"/>
      <c r="AK25" s="1622"/>
      <c r="AL25" s="1622"/>
      <c r="AM25" s="1622"/>
      <c r="AN25" s="1622"/>
      <c r="AO25" s="1622"/>
      <c r="AP25" s="1622"/>
      <c r="AQ25" s="1622"/>
      <c r="AR25" s="1622"/>
      <c r="AS25" s="1622"/>
    </row>
    <row r="26" spans="1:45" ht="13.5" customHeight="1">
      <c r="A26" s="1623"/>
      <c r="B26" s="1624"/>
      <c r="C26" s="1624"/>
      <c r="D26" s="1624"/>
      <c r="E26" s="1624"/>
      <c r="F26" s="1624"/>
      <c r="G26" s="1624"/>
      <c r="H26" s="1624"/>
      <c r="I26" s="1625"/>
      <c r="J26" s="1622"/>
      <c r="K26" s="1622"/>
      <c r="L26" s="1622"/>
      <c r="M26" s="1622"/>
      <c r="N26" s="1622"/>
      <c r="O26" s="1622"/>
      <c r="P26" s="1622"/>
      <c r="Q26" s="1622"/>
      <c r="R26" s="1622"/>
      <c r="S26" s="1622"/>
      <c r="T26" s="1622"/>
      <c r="U26" s="1622"/>
      <c r="V26" s="1622"/>
      <c r="W26" s="1622"/>
      <c r="X26" s="1622"/>
      <c r="Y26" s="1622"/>
      <c r="Z26" s="1622"/>
      <c r="AA26" s="1622"/>
      <c r="AB26" s="1622"/>
      <c r="AC26" s="1622"/>
      <c r="AD26" s="1622"/>
      <c r="AE26" s="1622"/>
      <c r="AF26" s="1622"/>
      <c r="AG26" s="1622"/>
      <c r="AH26" s="1622"/>
      <c r="AI26" s="1622"/>
      <c r="AJ26" s="1622"/>
      <c r="AK26" s="1622"/>
      <c r="AL26" s="1622"/>
      <c r="AM26" s="1622"/>
      <c r="AN26" s="1622"/>
      <c r="AO26" s="1622"/>
      <c r="AP26" s="1622"/>
      <c r="AQ26" s="1622"/>
      <c r="AR26" s="1622"/>
      <c r="AS26" s="1622"/>
    </row>
    <row r="27" spans="1:45" ht="13.5" customHeight="1">
      <c r="A27" s="1623"/>
      <c r="B27" s="1624"/>
      <c r="C27" s="1624"/>
      <c r="D27" s="1624"/>
      <c r="E27" s="1624"/>
      <c r="F27" s="1624"/>
      <c r="G27" s="1624"/>
      <c r="H27" s="1624"/>
      <c r="I27" s="1625"/>
      <c r="J27" s="1622"/>
      <c r="K27" s="1622"/>
      <c r="L27" s="1622"/>
      <c r="M27" s="1622"/>
      <c r="N27" s="1622"/>
      <c r="O27" s="1622"/>
      <c r="P27" s="1622"/>
      <c r="Q27" s="1622"/>
      <c r="R27" s="1622"/>
      <c r="S27" s="1622"/>
      <c r="T27" s="1622"/>
      <c r="U27" s="1622"/>
      <c r="V27" s="1622"/>
      <c r="W27" s="1622"/>
      <c r="X27" s="1622"/>
      <c r="Y27" s="1622"/>
      <c r="Z27" s="1622"/>
      <c r="AA27" s="1622"/>
      <c r="AB27" s="1622"/>
      <c r="AC27" s="1622"/>
      <c r="AD27" s="1622"/>
      <c r="AE27" s="1622"/>
      <c r="AF27" s="1622"/>
      <c r="AG27" s="1622"/>
      <c r="AH27" s="1622"/>
      <c r="AI27" s="1622"/>
      <c r="AJ27" s="1622"/>
      <c r="AK27" s="1622"/>
      <c r="AL27" s="1622"/>
      <c r="AM27" s="1622"/>
      <c r="AN27" s="1622"/>
      <c r="AO27" s="1622"/>
      <c r="AP27" s="1622"/>
      <c r="AQ27" s="1622"/>
      <c r="AR27" s="1622"/>
      <c r="AS27" s="1622"/>
    </row>
    <row r="28" spans="1:45" ht="13.5" customHeight="1">
      <c r="A28" s="1623"/>
      <c r="B28" s="1624"/>
      <c r="C28" s="1624"/>
      <c r="D28" s="1624"/>
      <c r="E28" s="1624"/>
      <c r="F28" s="1624"/>
      <c r="G28" s="1624"/>
      <c r="H28" s="1624"/>
      <c r="I28" s="1625"/>
      <c r="J28" s="1622"/>
      <c r="K28" s="1622"/>
      <c r="L28" s="1622"/>
      <c r="M28" s="1622"/>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c r="AI28" s="1622"/>
      <c r="AJ28" s="1622"/>
      <c r="AK28" s="1622"/>
      <c r="AL28" s="1622"/>
      <c r="AM28" s="1622"/>
      <c r="AN28" s="1622"/>
      <c r="AO28" s="1622"/>
      <c r="AP28" s="1622"/>
      <c r="AQ28" s="1622"/>
      <c r="AR28" s="1622"/>
      <c r="AS28" s="1622"/>
    </row>
    <row r="29" spans="1:45" ht="13.5" customHeight="1">
      <c r="A29" s="1623"/>
      <c r="B29" s="1624"/>
      <c r="C29" s="1624"/>
      <c r="D29" s="1624"/>
      <c r="E29" s="1624"/>
      <c r="F29" s="1624"/>
      <c r="G29" s="1624"/>
      <c r="H29" s="1624"/>
      <c r="I29" s="1625"/>
      <c r="J29" s="1622"/>
      <c r="K29" s="1622"/>
      <c r="L29" s="1622"/>
      <c r="M29" s="1622"/>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c r="AL29" s="1622"/>
      <c r="AM29" s="1622"/>
      <c r="AN29" s="1622"/>
      <c r="AO29" s="1622"/>
      <c r="AP29" s="1622"/>
      <c r="AQ29" s="1622"/>
      <c r="AR29" s="1622"/>
      <c r="AS29" s="1622"/>
    </row>
    <row r="30" spans="1:45" ht="13.5" customHeight="1">
      <c r="A30" s="1623"/>
      <c r="B30" s="1624"/>
      <c r="C30" s="1624"/>
      <c r="D30" s="1624"/>
      <c r="E30" s="1624"/>
      <c r="F30" s="1624"/>
      <c r="G30" s="1624"/>
      <c r="H30" s="1624"/>
      <c r="I30" s="1625"/>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c r="AN30" s="1622"/>
      <c r="AO30" s="1622"/>
      <c r="AP30" s="1622"/>
      <c r="AQ30" s="1622"/>
      <c r="AR30" s="1622"/>
      <c r="AS30" s="1622"/>
    </row>
    <row r="31" spans="1:45" ht="13.5" customHeight="1">
      <c r="A31" s="1623"/>
      <c r="B31" s="1624"/>
      <c r="C31" s="1624"/>
      <c r="D31" s="1624"/>
      <c r="E31" s="1624"/>
      <c r="F31" s="1624"/>
      <c r="G31" s="1624"/>
      <c r="H31" s="1624"/>
      <c r="I31" s="1625"/>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2"/>
      <c r="AL31" s="1622"/>
      <c r="AM31" s="1622"/>
      <c r="AN31" s="1622"/>
      <c r="AO31" s="1622"/>
      <c r="AP31" s="1622"/>
      <c r="AQ31" s="1622"/>
      <c r="AR31" s="1622"/>
      <c r="AS31" s="1622"/>
    </row>
    <row r="32" spans="1:45" ht="13.5" customHeight="1">
      <c r="A32" s="1603" t="s">
        <v>1076</v>
      </c>
      <c r="B32" s="1603"/>
      <c r="C32" s="1603"/>
      <c r="D32" s="1603"/>
      <c r="E32" s="809" t="s">
        <v>1895</v>
      </c>
    </row>
    <row r="33" spans="5:5" ht="13.5" customHeight="1">
      <c r="E33" s="809" t="s">
        <v>1075</v>
      </c>
    </row>
    <row r="34" spans="5:5" ht="13.5" customHeight="1"/>
    <row r="35" spans="5:5" ht="13.5" customHeight="1"/>
    <row r="36" spans="5:5" ht="12" customHeight="1"/>
    <row r="37" spans="5:5" ht="12" customHeight="1"/>
    <row r="38" spans="5:5" ht="12" customHeight="1"/>
  </sheetData>
  <mergeCells count="209">
    <mergeCell ref="A32:D32"/>
    <mergeCell ref="AF30:AG31"/>
    <mergeCell ref="AH30:AI31"/>
    <mergeCell ref="AJ30:AK31"/>
    <mergeCell ref="AL30:AM31"/>
    <mergeCell ref="AN30:AO31"/>
    <mergeCell ref="AP30:AQ31"/>
    <mergeCell ref="T30:U31"/>
    <mergeCell ref="V30:W31"/>
    <mergeCell ref="X30:Y31"/>
    <mergeCell ref="Z30:AA31"/>
    <mergeCell ref="AB30:AC31"/>
    <mergeCell ref="AD30:AE31"/>
    <mergeCell ref="AP28:AQ29"/>
    <mergeCell ref="AR28:AS29"/>
    <mergeCell ref="A30:I31"/>
    <mergeCell ref="J30:K31"/>
    <mergeCell ref="L30:M31"/>
    <mergeCell ref="N30:O31"/>
    <mergeCell ref="P30:Q31"/>
    <mergeCell ref="R30:S31"/>
    <mergeCell ref="Z28:AA29"/>
    <mergeCell ref="AB28:AC29"/>
    <mergeCell ref="AR30:AS31"/>
    <mergeCell ref="A28:I29"/>
    <mergeCell ref="J28:K29"/>
    <mergeCell ref="L28:M29"/>
    <mergeCell ref="N28:O29"/>
    <mergeCell ref="P28:Q29"/>
    <mergeCell ref="R28:S29"/>
    <mergeCell ref="T28:U29"/>
    <mergeCell ref="V28:W29"/>
    <mergeCell ref="X28:Y29"/>
    <mergeCell ref="Z26:AA27"/>
    <mergeCell ref="AB26:AC27"/>
    <mergeCell ref="AD26:AE27"/>
    <mergeCell ref="AL28:AM29"/>
    <mergeCell ref="AN28:AO29"/>
    <mergeCell ref="AD28:AE29"/>
    <mergeCell ref="AF28:AG29"/>
    <mergeCell ref="AH28:AI29"/>
    <mergeCell ref="AJ28:AK29"/>
    <mergeCell ref="AP24:AQ25"/>
    <mergeCell ref="AR24:AS25"/>
    <mergeCell ref="A26:I27"/>
    <mergeCell ref="J26:K27"/>
    <mergeCell ref="L26:M27"/>
    <mergeCell ref="N26:O27"/>
    <mergeCell ref="P26:Q27"/>
    <mergeCell ref="R26:S27"/>
    <mergeCell ref="Z24:AA25"/>
    <mergeCell ref="AB24:AC25"/>
    <mergeCell ref="AD24:AE25"/>
    <mergeCell ref="AF24:AG25"/>
    <mergeCell ref="AH24:AI25"/>
    <mergeCell ref="AJ24:AK25"/>
    <mergeCell ref="AR26:AS27"/>
    <mergeCell ref="AF26:AG27"/>
    <mergeCell ref="AH26:AI27"/>
    <mergeCell ref="AJ26:AK27"/>
    <mergeCell ref="AL26:AM27"/>
    <mergeCell ref="AN26:AO27"/>
    <mergeCell ref="AP26:AQ27"/>
    <mergeCell ref="T26:U27"/>
    <mergeCell ref="V26:W27"/>
    <mergeCell ref="X26:Y27"/>
    <mergeCell ref="AR22:AS23"/>
    <mergeCell ref="A24:I25"/>
    <mergeCell ref="J24:K25"/>
    <mergeCell ref="L24:M25"/>
    <mergeCell ref="N24:O25"/>
    <mergeCell ref="P24:Q25"/>
    <mergeCell ref="R24:S25"/>
    <mergeCell ref="T24:U25"/>
    <mergeCell ref="V24:W25"/>
    <mergeCell ref="X24:Y25"/>
    <mergeCell ref="AF22:AG23"/>
    <mergeCell ref="AH22:AI23"/>
    <mergeCell ref="AJ22:AK23"/>
    <mergeCell ref="AL22:AM23"/>
    <mergeCell ref="AN22:AO23"/>
    <mergeCell ref="AP22:AQ23"/>
    <mergeCell ref="T22:U23"/>
    <mergeCell ref="V22:W23"/>
    <mergeCell ref="X22:Y23"/>
    <mergeCell ref="Z22:AA23"/>
    <mergeCell ref="AB22:AC23"/>
    <mergeCell ref="AD22:AE23"/>
    <mergeCell ref="AL24:AM25"/>
    <mergeCell ref="AN24:AO25"/>
    <mergeCell ref="A22:I23"/>
    <mergeCell ref="J22:K23"/>
    <mergeCell ref="L22:M23"/>
    <mergeCell ref="N22:O23"/>
    <mergeCell ref="P22:Q23"/>
    <mergeCell ref="R22:S23"/>
    <mergeCell ref="Z20:AA21"/>
    <mergeCell ref="AB20:AC21"/>
    <mergeCell ref="AD20:AE21"/>
    <mergeCell ref="A20:I21"/>
    <mergeCell ref="J20:K21"/>
    <mergeCell ref="L20:M21"/>
    <mergeCell ref="N20:O21"/>
    <mergeCell ref="P20:Q21"/>
    <mergeCell ref="R20:S21"/>
    <mergeCell ref="T20:U21"/>
    <mergeCell ref="V18:W19"/>
    <mergeCell ref="X18:Y19"/>
    <mergeCell ref="Z18:AA19"/>
    <mergeCell ref="AB18:AC19"/>
    <mergeCell ref="AD18:AE19"/>
    <mergeCell ref="AL20:AM21"/>
    <mergeCell ref="AN20:AO21"/>
    <mergeCell ref="AP20:AQ21"/>
    <mergeCell ref="AR20:AS21"/>
    <mergeCell ref="AF20:AG21"/>
    <mergeCell ref="AH20:AI21"/>
    <mergeCell ref="AJ20:AK21"/>
    <mergeCell ref="V20:W21"/>
    <mergeCell ref="X20:Y21"/>
    <mergeCell ref="AL16:AM17"/>
    <mergeCell ref="AN16:AO17"/>
    <mergeCell ref="AP16:AQ17"/>
    <mergeCell ref="AR16:AS17"/>
    <mergeCell ref="A18:I19"/>
    <mergeCell ref="J18:K19"/>
    <mergeCell ref="L18:M19"/>
    <mergeCell ref="N18:O19"/>
    <mergeCell ref="P18:Q19"/>
    <mergeCell ref="R18:S19"/>
    <mergeCell ref="Z16:AA17"/>
    <mergeCell ref="AB16:AC17"/>
    <mergeCell ref="AD16:AE17"/>
    <mergeCell ref="AF16:AG17"/>
    <mergeCell ref="AH16:AI17"/>
    <mergeCell ref="AJ16:AK17"/>
    <mergeCell ref="AR18:AS19"/>
    <mergeCell ref="AF18:AG19"/>
    <mergeCell ref="AH18:AI19"/>
    <mergeCell ref="AJ18:AK19"/>
    <mergeCell ref="AL18:AM19"/>
    <mergeCell ref="AN18:AO19"/>
    <mergeCell ref="AP18:AQ19"/>
    <mergeCell ref="T18:U19"/>
    <mergeCell ref="AR14:AS15"/>
    <mergeCell ref="A16:I17"/>
    <mergeCell ref="J16:K17"/>
    <mergeCell ref="L16:M17"/>
    <mergeCell ref="N16:O17"/>
    <mergeCell ref="P16:Q17"/>
    <mergeCell ref="R16:S17"/>
    <mergeCell ref="T16:U17"/>
    <mergeCell ref="V16:W17"/>
    <mergeCell ref="X16:Y17"/>
    <mergeCell ref="AF14:AG15"/>
    <mergeCell ref="AH14:AI15"/>
    <mergeCell ref="AJ14:AK15"/>
    <mergeCell ref="AL14:AM15"/>
    <mergeCell ref="AN14:AO15"/>
    <mergeCell ref="AP14:AQ15"/>
    <mergeCell ref="T14:U15"/>
    <mergeCell ref="V14:W15"/>
    <mergeCell ref="X14:Y15"/>
    <mergeCell ref="Z14:AA15"/>
    <mergeCell ref="AB14:AC15"/>
    <mergeCell ref="AD14:AE15"/>
    <mergeCell ref="A14:I15"/>
    <mergeCell ref="J14:K15"/>
    <mergeCell ref="L14:M15"/>
    <mergeCell ref="N14:O15"/>
    <mergeCell ref="P14:Q15"/>
    <mergeCell ref="R14:S15"/>
    <mergeCell ref="AH12:AI13"/>
    <mergeCell ref="AJ12:AK13"/>
    <mergeCell ref="AL12:AM13"/>
    <mergeCell ref="AN12:AO13"/>
    <mergeCell ref="AP12:AQ13"/>
    <mergeCell ref="AR12:AS13"/>
    <mergeCell ref="V12:W13"/>
    <mergeCell ref="X12:Y13"/>
    <mergeCell ref="Z12:AA13"/>
    <mergeCell ref="AB12:AC13"/>
    <mergeCell ref="AD12:AE13"/>
    <mergeCell ref="AF12:AG13"/>
    <mergeCell ref="AM10:AM11"/>
    <mergeCell ref="AN10:AR11"/>
    <mergeCell ref="AS10:AS11"/>
    <mergeCell ref="AA10:AA11"/>
    <mergeCell ref="AB10:AF11"/>
    <mergeCell ref="AG10:AG11"/>
    <mergeCell ref="AH10:AL11"/>
    <mergeCell ref="H12:I13"/>
    <mergeCell ref="J12:K13"/>
    <mergeCell ref="L12:M13"/>
    <mergeCell ref="N12:O13"/>
    <mergeCell ref="P12:Q13"/>
    <mergeCell ref="R12:S13"/>
    <mergeCell ref="T12:U13"/>
    <mergeCell ref="U10:U11"/>
    <mergeCell ref="V10:Z11"/>
    <mergeCell ref="A8:C8"/>
    <mergeCell ref="H10:I11"/>
    <mergeCell ref="J10:N11"/>
    <mergeCell ref="O10:O11"/>
    <mergeCell ref="P10:T11"/>
    <mergeCell ref="A2:AS2"/>
    <mergeCell ref="AM3:AS3"/>
    <mergeCell ref="A7:C7"/>
    <mergeCell ref="E7:Y7"/>
  </mergeCells>
  <phoneticPr fontId="2"/>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Y39"/>
  <sheetViews>
    <sheetView showGridLines="0" view="pageBreakPreview" zoomScaleNormal="100" zoomScaleSheetLayoutView="100" workbookViewId="0"/>
  </sheetViews>
  <sheetFormatPr defaultColWidth="2.375" defaultRowHeight="12"/>
  <cols>
    <col min="1" max="9" width="2.375" style="809" customWidth="1"/>
    <col min="10" max="51" width="2.875" style="809" customWidth="1"/>
    <col min="52" max="16384" width="2.375" style="809"/>
  </cols>
  <sheetData>
    <row r="1" spans="1:51" ht="13.5" customHeight="1">
      <c r="A1" s="809" t="s">
        <v>2027</v>
      </c>
    </row>
    <row r="2" spans="1:51" ht="26.1" customHeight="1">
      <c r="A2" s="1614" t="s">
        <v>1146</v>
      </c>
      <c r="B2" s="1614"/>
      <c r="C2" s="1614"/>
      <c r="D2" s="1614"/>
      <c r="E2" s="1614"/>
      <c r="F2" s="1614"/>
      <c r="G2" s="1614"/>
      <c r="H2" s="1614"/>
      <c r="I2" s="1614"/>
      <c r="J2" s="1614"/>
      <c r="K2" s="1614"/>
      <c r="L2" s="1614"/>
      <c r="M2" s="1614"/>
      <c r="N2" s="1614"/>
      <c r="O2" s="1614"/>
      <c r="P2" s="1614"/>
      <c r="Q2" s="1614"/>
      <c r="R2" s="1614"/>
      <c r="S2" s="1614"/>
      <c r="T2" s="1614"/>
      <c r="U2" s="1614"/>
      <c r="V2" s="1614"/>
      <c r="W2" s="1614"/>
      <c r="X2" s="1614"/>
      <c r="Y2" s="1614"/>
      <c r="Z2" s="1614"/>
      <c r="AA2" s="1614"/>
      <c r="AB2" s="1614"/>
      <c r="AC2" s="1614"/>
      <c r="AD2" s="1614"/>
      <c r="AE2" s="1614"/>
      <c r="AF2" s="1614"/>
      <c r="AG2" s="1614"/>
      <c r="AH2" s="1614"/>
      <c r="AI2" s="1614"/>
      <c r="AJ2" s="1614"/>
      <c r="AK2" s="1614"/>
      <c r="AL2" s="1614"/>
      <c r="AM2" s="1614"/>
      <c r="AN2" s="1614"/>
      <c r="AO2" s="1614"/>
      <c r="AP2" s="1614"/>
      <c r="AQ2" s="1614"/>
      <c r="AR2" s="1614"/>
      <c r="AS2" s="1614"/>
      <c r="AT2" s="810"/>
      <c r="AU2" s="810"/>
      <c r="AV2" s="810"/>
      <c r="AW2" s="810"/>
      <c r="AX2" s="810"/>
      <c r="AY2" s="810"/>
    </row>
    <row r="3" spans="1:51" ht="13.5" customHeight="1">
      <c r="AL3" s="811" t="s">
        <v>1083</v>
      </c>
      <c r="AM3" s="1615" t="s">
        <v>2211</v>
      </c>
      <c r="AN3" s="1615"/>
      <c r="AO3" s="1615"/>
      <c r="AP3" s="1615"/>
      <c r="AQ3" s="1615"/>
      <c r="AR3" s="1615"/>
      <c r="AS3" s="1615"/>
    </row>
    <row r="4" spans="1:51" ht="13.5" customHeight="1">
      <c r="D4" s="814" t="s">
        <v>1082</v>
      </c>
      <c r="E4" s="813"/>
      <c r="F4" s="813" t="str">
        <f>+入力欄!U8</f>
        <v>沖縄県知事 　玉城 康裕　　殿</v>
      </c>
      <c r="G4" s="813"/>
      <c r="H4" s="813"/>
      <c r="I4" s="813"/>
      <c r="J4" s="813"/>
      <c r="K4" s="813"/>
      <c r="L4" s="813"/>
    </row>
    <row r="5" spans="1:51" ht="13.5" customHeight="1"/>
    <row r="6" spans="1:51" ht="13.5" customHeight="1">
      <c r="AC6" s="814"/>
      <c r="AE6" s="815"/>
      <c r="AF6" s="815" t="s">
        <v>615</v>
      </c>
      <c r="AG6" s="816"/>
      <c r="AH6" s="816"/>
      <c r="AI6" s="816"/>
      <c r="AJ6" s="816"/>
      <c r="AK6" s="816"/>
      <c r="AL6" s="816"/>
      <c r="AM6" s="816"/>
      <c r="AN6" s="816"/>
      <c r="AO6" s="816"/>
      <c r="AP6" s="816"/>
      <c r="AQ6" s="816"/>
      <c r="AR6" s="816"/>
      <c r="AS6" s="816"/>
    </row>
    <row r="7" spans="1:51" ht="13.5" customHeight="1">
      <c r="A7" s="1602" t="s">
        <v>1081</v>
      </c>
      <c r="B7" s="1602"/>
      <c r="C7" s="1602"/>
      <c r="D7" s="1602"/>
      <c r="F7" s="813" t="str">
        <f>+入力欄!D15</f>
        <v>○○○○○○工事（Ｒ６－１)</v>
      </c>
      <c r="G7" s="813"/>
      <c r="H7" s="813"/>
      <c r="I7" s="813"/>
      <c r="J7" s="813"/>
      <c r="K7" s="813"/>
      <c r="L7" s="813"/>
      <c r="M7" s="813"/>
      <c r="N7" s="813"/>
      <c r="O7" s="813"/>
      <c r="P7" s="813"/>
      <c r="Q7" s="813"/>
      <c r="R7" s="813"/>
      <c r="S7" s="813"/>
      <c r="T7" s="813"/>
      <c r="U7" s="813"/>
      <c r="V7" s="813"/>
      <c r="W7" s="813"/>
      <c r="X7" s="813"/>
      <c r="Y7" s="813"/>
      <c r="Z7" s="813"/>
      <c r="AA7" s="813"/>
      <c r="AF7" s="809" t="str">
        <f>+入力欄!M25</f>
        <v>沖縄県那覇市○○－○　○○ビル○階</v>
      </c>
      <c r="AG7" s="816"/>
      <c r="AH7" s="816"/>
      <c r="AI7" s="816"/>
      <c r="AJ7" s="816"/>
      <c r="AK7" s="816"/>
      <c r="AL7" s="816"/>
      <c r="AM7" s="816"/>
      <c r="AN7" s="816"/>
      <c r="AO7" s="816"/>
      <c r="AP7" s="816"/>
      <c r="AQ7" s="816"/>
      <c r="AR7" s="816"/>
      <c r="AS7" s="816"/>
    </row>
    <row r="8" spans="1:51" ht="13.5" customHeight="1">
      <c r="A8" s="1602" t="s">
        <v>1080</v>
      </c>
      <c r="B8" s="1602"/>
      <c r="C8" s="1602"/>
      <c r="D8" s="1602"/>
      <c r="F8" s="817" t="str">
        <f>+入力欄!M20</f>
        <v>自　令和６年４月２日</v>
      </c>
      <c r="G8" s="817"/>
      <c r="H8" s="817"/>
      <c r="I8" s="817"/>
      <c r="J8" s="817"/>
      <c r="K8" s="817"/>
      <c r="N8" s="817"/>
      <c r="O8" s="817"/>
      <c r="P8" s="817"/>
      <c r="Q8" s="817" t="str">
        <f>+入力欄!M21</f>
        <v>至　令和６年９月３０日</v>
      </c>
      <c r="R8" s="817"/>
      <c r="S8" s="817"/>
      <c r="T8" s="817"/>
      <c r="AE8" s="815"/>
      <c r="AF8" s="809" t="str">
        <f>+入力欄!M26</f>
        <v>株式会社　○○建設</v>
      </c>
      <c r="AG8" s="816"/>
      <c r="AH8" s="816"/>
      <c r="AI8" s="816"/>
      <c r="AJ8" s="816"/>
      <c r="AK8" s="816"/>
      <c r="AL8" s="816"/>
      <c r="AM8" s="816"/>
      <c r="AN8" s="816"/>
      <c r="AO8" s="816"/>
      <c r="AP8" s="816"/>
      <c r="AQ8" s="816"/>
      <c r="AR8" s="816"/>
      <c r="AS8" s="816"/>
    </row>
    <row r="9" spans="1:51" ht="13.5" customHeight="1">
      <c r="A9" s="1602" t="s">
        <v>1145</v>
      </c>
      <c r="B9" s="1602"/>
      <c r="C9" s="1602"/>
      <c r="D9" s="1602"/>
      <c r="F9" s="1626" t="str">
        <f>+入力欄!M20</f>
        <v>自　令和６年４月２日</v>
      </c>
      <c r="G9" s="1626"/>
      <c r="H9" s="1626"/>
      <c r="I9" s="1626"/>
      <c r="J9" s="1626"/>
      <c r="K9" s="1626"/>
      <c r="L9" s="1626"/>
      <c r="M9" s="1626"/>
      <c r="N9" s="1626"/>
      <c r="O9" s="1626"/>
      <c r="Q9" s="1627">
        <v>45747</v>
      </c>
      <c r="R9" s="1627"/>
      <c r="S9" s="1627"/>
      <c r="T9" s="1627"/>
      <c r="U9" s="1627"/>
      <c r="V9" s="1627"/>
      <c r="W9" s="1627"/>
      <c r="X9" s="1627"/>
      <c r="Y9" s="1627"/>
      <c r="Z9" s="1627"/>
      <c r="AE9" s="815"/>
      <c r="AF9" s="809" t="str">
        <f>+入力欄!M27</f>
        <v>代表取締役　△△　△△</v>
      </c>
      <c r="AG9" s="816"/>
      <c r="AH9" s="816"/>
      <c r="AI9" s="816"/>
      <c r="AJ9" s="816"/>
      <c r="AK9" s="816"/>
      <c r="AL9" s="816"/>
      <c r="AM9" s="816"/>
      <c r="AN9" s="816"/>
      <c r="AO9" s="816"/>
      <c r="AP9" s="816"/>
      <c r="AQ9" s="816"/>
      <c r="AR9" s="816"/>
      <c r="AS9" s="816"/>
    </row>
    <row r="10" spans="1:51" ht="13.5" customHeight="1"/>
    <row r="11" spans="1:51" ht="13.5" customHeight="1">
      <c r="A11" s="818"/>
      <c r="B11" s="819"/>
      <c r="C11" s="819"/>
      <c r="D11" s="819"/>
      <c r="E11" s="819"/>
      <c r="F11" s="819"/>
      <c r="G11" s="819"/>
      <c r="H11" s="1603" t="s">
        <v>1079</v>
      </c>
      <c r="I11" s="1604"/>
      <c r="J11" s="1607"/>
      <c r="K11" s="1608"/>
      <c r="L11" s="1608"/>
      <c r="M11" s="1608"/>
      <c r="N11" s="1609"/>
      <c r="O11" s="1604" t="s">
        <v>1079</v>
      </c>
      <c r="P11" s="1607"/>
      <c r="Q11" s="1608"/>
      <c r="R11" s="1608"/>
      <c r="S11" s="1608"/>
      <c r="T11" s="1609"/>
      <c r="U11" s="1604" t="s">
        <v>1079</v>
      </c>
      <c r="V11" s="1607"/>
      <c r="W11" s="1608"/>
      <c r="X11" s="1608"/>
      <c r="Y11" s="1608"/>
      <c r="Z11" s="1609"/>
      <c r="AA11" s="1604" t="s">
        <v>1079</v>
      </c>
      <c r="AB11" s="1607"/>
      <c r="AC11" s="1608"/>
      <c r="AD11" s="1608"/>
      <c r="AE11" s="1608"/>
      <c r="AF11" s="1609"/>
      <c r="AG11" s="1604" t="s">
        <v>1079</v>
      </c>
      <c r="AH11" s="1607"/>
      <c r="AI11" s="1608"/>
      <c r="AJ11" s="1608"/>
      <c r="AK11" s="1608"/>
      <c r="AL11" s="1609"/>
      <c r="AM11" s="1604" t="s">
        <v>1079</v>
      </c>
      <c r="AN11" s="1607"/>
      <c r="AO11" s="1608"/>
      <c r="AP11" s="1608"/>
      <c r="AQ11" s="1608"/>
      <c r="AR11" s="1609"/>
      <c r="AS11" s="1604" t="s">
        <v>1079</v>
      </c>
    </row>
    <row r="12" spans="1:51" ht="13.5" customHeight="1">
      <c r="A12" s="820"/>
      <c r="B12" s="821"/>
      <c r="C12" s="821"/>
      <c r="D12" s="821"/>
      <c r="E12" s="821"/>
      <c r="F12" s="821"/>
      <c r="G12" s="821"/>
      <c r="H12" s="1605"/>
      <c r="I12" s="1606"/>
      <c r="J12" s="1610"/>
      <c r="K12" s="1611"/>
      <c r="L12" s="1611"/>
      <c r="M12" s="1611"/>
      <c r="N12" s="1612"/>
      <c r="O12" s="1613"/>
      <c r="P12" s="1610"/>
      <c r="Q12" s="1611"/>
      <c r="R12" s="1611"/>
      <c r="S12" s="1611"/>
      <c r="T12" s="1612"/>
      <c r="U12" s="1613"/>
      <c r="V12" s="1610"/>
      <c r="W12" s="1611"/>
      <c r="X12" s="1611"/>
      <c r="Y12" s="1611"/>
      <c r="Z12" s="1612"/>
      <c r="AA12" s="1613"/>
      <c r="AB12" s="1610"/>
      <c r="AC12" s="1611"/>
      <c r="AD12" s="1611"/>
      <c r="AE12" s="1611"/>
      <c r="AF12" s="1612"/>
      <c r="AG12" s="1613"/>
      <c r="AH12" s="1610"/>
      <c r="AI12" s="1611"/>
      <c r="AJ12" s="1611"/>
      <c r="AK12" s="1611"/>
      <c r="AL12" s="1612"/>
      <c r="AM12" s="1613"/>
      <c r="AN12" s="1610"/>
      <c r="AO12" s="1611"/>
      <c r="AP12" s="1611"/>
      <c r="AQ12" s="1611"/>
      <c r="AR12" s="1612"/>
      <c r="AS12" s="1613"/>
    </row>
    <row r="13" spans="1:51" ht="13.5" customHeight="1">
      <c r="A13" s="820"/>
      <c r="B13" s="821"/>
      <c r="C13" s="821"/>
      <c r="D13" s="821"/>
      <c r="E13" s="821"/>
      <c r="F13" s="821"/>
      <c r="G13" s="821"/>
      <c r="H13" s="1617" t="s">
        <v>1078</v>
      </c>
      <c r="I13" s="1618"/>
      <c r="J13" s="1621">
        <v>1</v>
      </c>
      <c r="K13" s="1621"/>
      <c r="L13" s="1621">
        <v>11</v>
      </c>
      <c r="M13" s="1621"/>
      <c r="N13" s="1621">
        <v>21</v>
      </c>
      <c r="O13" s="1621"/>
      <c r="P13" s="1621">
        <v>1</v>
      </c>
      <c r="Q13" s="1621"/>
      <c r="R13" s="1621">
        <v>11</v>
      </c>
      <c r="S13" s="1621"/>
      <c r="T13" s="1621">
        <v>21</v>
      </c>
      <c r="U13" s="1621"/>
      <c r="V13" s="1621">
        <v>1</v>
      </c>
      <c r="W13" s="1621"/>
      <c r="X13" s="1621">
        <v>11</v>
      </c>
      <c r="Y13" s="1621"/>
      <c r="Z13" s="1621">
        <v>21</v>
      </c>
      <c r="AA13" s="1621"/>
      <c r="AB13" s="1621">
        <v>1</v>
      </c>
      <c r="AC13" s="1621"/>
      <c r="AD13" s="1621">
        <v>11</v>
      </c>
      <c r="AE13" s="1621"/>
      <c r="AF13" s="1621">
        <v>21</v>
      </c>
      <c r="AG13" s="1621"/>
      <c r="AH13" s="1621">
        <v>1</v>
      </c>
      <c r="AI13" s="1621"/>
      <c r="AJ13" s="1621">
        <v>11</v>
      </c>
      <c r="AK13" s="1621"/>
      <c r="AL13" s="1621">
        <v>21</v>
      </c>
      <c r="AM13" s="1621"/>
      <c r="AN13" s="1621">
        <v>1</v>
      </c>
      <c r="AO13" s="1621"/>
      <c r="AP13" s="1621">
        <v>11</v>
      </c>
      <c r="AQ13" s="1621"/>
      <c r="AR13" s="1621">
        <v>21</v>
      </c>
      <c r="AS13" s="1621"/>
    </row>
    <row r="14" spans="1:51" ht="13.5" customHeight="1">
      <c r="A14" s="822"/>
      <c r="B14" s="823" t="s">
        <v>1077</v>
      </c>
      <c r="C14" s="823"/>
      <c r="D14" s="823"/>
      <c r="E14" s="823"/>
      <c r="F14" s="823"/>
      <c r="G14" s="823"/>
      <c r="H14" s="1619"/>
      <c r="I14" s="1620"/>
      <c r="J14" s="1621"/>
      <c r="K14" s="1621"/>
      <c r="L14" s="1621"/>
      <c r="M14" s="1621"/>
      <c r="N14" s="1621"/>
      <c r="O14" s="1621"/>
      <c r="P14" s="1621"/>
      <c r="Q14" s="1621"/>
      <c r="R14" s="1621"/>
      <c r="S14" s="1621"/>
      <c r="T14" s="1621"/>
      <c r="U14" s="1621"/>
      <c r="V14" s="1621"/>
      <c r="W14" s="1621"/>
      <c r="X14" s="1621"/>
      <c r="Y14" s="1621"/>
      <c r="Z14" s="1621"/>
      <c r="AA14" s="1621"/>
      <c r="AB14" s="1621"/>
      <c r="AC14" s="1621"/>
      <c r="AD14" s="1621"/>
      <c r="AE14" s="1621"/>
      <c r="AF14" s="1621"/>
      <c r="AG14" s="1621"/>
      <c r="AH14" s="1621"/>
      <c r="AI14" s="1621"/>
      <c r="AJ14" s="1621"/>
      <c r="AK14" s="1621"/>
      <c r="AL14" s="1621"/>
      <c r="AM14" s="1621"/>
      <c r="AN14" s="1621"/>
      <c r="AO14" s="1621"/>
      <c r="AP14" s="1621"/>
      <c r="AQ14" s="1621"/>
      <c r="AR14" s="1621"/>
      <c r="AS14" s="1621"/>
    </row>
    <row r="15" spans="1:51" ht="13.5" customHeight="1">
      <c r="A15" s="1623"/>
      <c r="B15" s="1624"/>
      <c r="C15" s="1624"/>
      <c r="D15" s="1624"/>
      <c r="E15" s="1624"/>
      <c r="F15" s="1624"/>
      <c r="G15" s="1624"/>
      <c r="H15" s="1624"/>
      <c r="I15" s="1625"/>
      <c r="J15" s="1622"/>
      <c r="K15" s="1622"/>
      <c r="L15" s="1622"/>
      <c r="M15" s="1622"/>
      <c r="N15" s="1622"/>
      <c r="O15" s="1622"/>
      <c r="P15" s="1622"/>
      <c r="Q15" s="1622"/>
      <c r="R15" s="1622"/>
      <c r="S15" s="1622"/>
      <c r="T15" s="1622"/>
      <c r="U15" s="1622"/>
      <c r="V15" s="1622"/>
      <c r="W15" s="1622"/>
      <c r="X15" s="1622"/>
      <c r="Y15" s="1622"/>
      <c r="Z15" s="1622"/>
      <c r="AA15" s="1622"/>
      <c r="AB15" s="1622"/>
      <c r="AC15" s="1622"/>
      <c r="AD15" s="1622"/>
      <c r="AE15" s="1622"/>
      <c r="AF15" s="1622"/>
      <c r="AG15" s="1622"/>
      <c r="AH15" s="1622"/>
      <c r="AI15" s="1622"/>
      <c r="AJ15" s="1622"/>
      <c r="AK15" s="1622"/>
      <c r="AL15" s="1622"/>
      <c r="AM15" s="1622"/>
      <c r="AN15" s="1622"/>
      <c r="AO15" s="1622"/>
      <c r="AP15" s="1622"/>
      <c r="AQ15" s="1622"/>
      <c r="AR15" s="1622"/>
      <c r="AS15" s="1622"/>
    </row>
    <row r="16" spans="1:51" ht="13.5" customHeight="1">
      <c r="A16" s="1623"/>
      <c r="B16" s="1624"/>
      <c r="C16" s="1624"/>
      <c r="D16" s="1624"/>
      <c r="E16" s="1624"/>
      <c r="F16" s="1624"/>
      <c r="G16" s="1624"/>
      <c r="H16" s="1624"/>
      <c r="I16" s="1625"/>
      <c r="J16" s="1622"/>
      <c r="K16" s="1622"/>
      <c r="L16" s="1622"/>
      <c r="M16" s="1622"/>
      <c r="N16" s="1622"/>
      <c r="O16" s="1622"/>
      <c r="P16" s="1622"/>
      <c r="Q16" s="1622"/>
      <c r="R16" s="1622"/>
      <c r="S16" s="1622"/>
      <c r="T16" s="1622"/>
      <c r="U16" s="1622"/>
      <c r="V16" s="1622"/>
      <c r="W16" s="1622"/>
      <c r="X16" s="1622"/>
      <c r="Y16" s="1622"/>
      <c r="Z16" s="1622"/>
      <c r="AA16" s="1622"/>
      <c r="AB16" s="1622"/>
      <c r="AC16" s="1622"/>
      <c r="AD16" s="1622"/>
      <c r="AE16" s="1622"/>
      <c r="AF16" s="1622"/>
      <c r="AG16" s="1622"/>
      <c r="AH16" s="1622"/>
      <c r="AI16" s="1622"/>
      <c r="AJ16" s="1622"/>
      <c r="AK16" s="1622"/>
      <c r="AL16" s="1622"/>
      <c r="AM16" s="1622"/>
      <c r="AN16" s="1622"/>
      <c r="AO16" s="1622"/>
      <c r="AP16" s="1622"/>
      <c r="AQ16" s="1622"/>
      <c r="AR16" s="1622"/>
      <c r="AS16" s="1622"/>
    </row>
    <row r="17" spans="1:45" ht="13.5" customHeight="1">
      <c r="A17" s="1623"/>
      <c r="B17" s="1624"/>
      <c r="C17" s="1624"/>
      <c r="D17" s="1624"/>
      <c r="E17" s="1624"/>
      <c r="F17" s="1624"/>
      <c r="G17" s="1624"/>
      <c r="H17" s="1624"/>
      <c r="I17" s="1625"/>
      <c r="J17" s="1622"/>
      <c r="K17" s="1622"/>
      <c r="L17" s="1622"/>
      <c r="M17" s="1622"/>
      <c r="N17" s="1622"/>
      <c r="O17" s="1622"/>
      <c r="P17" s="1622"/>
      <c r="Q17" s="1622"/>
      <c r="R17" s="1622"/>
      <c r="S17" s="1622"/>
      <c r="T17" s="1622"/>
      <c r="U17" s="1622"/>
      <c r="V17" s="1622"/>
      <c r="W17" s="1622"/>
      <c r="X17" s="1622"/>
      <c r="Y17" s="1622"/>
      <c r="Z17" s="1622"/>
      <c r="AA17" s="1622"/>
      <c r="AB17" s="1622"/>
      <c r="AC17" s="1622"/>
      <c r="AD17" s="1622"/>
      <c r="AE17" s="1622"/>
      <c r="AF17" s="1622"/>
      <c r="AG17" s="1622"/>
      <c r="AH17" s="1622"/>
      <c r="AI17" s="1622"/>
      <c r="AJ17" s="1622"/>
      <c r="AK17" s="1622"/>
      <c r="AL17" s="1622"/>
      <c r="AM17" s="1622"/>
      <c r="AN17" s="1622"/>
      <c r="AO17" s="1622"/>
      <c r="AP17" s="1622"/>
      <c r="AQ17" s="1622"/>
      <c r="AR17" s="1622"/>
      <c r="AS17" s="1622"/>
    </row>
    <row r="18" spans="1:45" ht="13.5" customHeight="1">
      <c r="A18" s="1623"/>
      <c r="B18" s="1624"/>
      <c r="C18" s="1624"/>
      <c r="D18" s="1624"/>
      <c r="E18" s="1624"/>
      <c r="F18" s="1624"/>
      <c r="G18" s="1624"/>
      <c r="H18" s="1624"/>
      <c r="I18" s="1625"/>
      <c r="J18" s="1622"/>
      <c r="K18" s="1622"/>
      <c r="L18" s="1622"/>
      <c r="M18" s="1622"/>
      <c r="N18" s="1622"/>
      <c r="O18" s="1622"/>
      <c r="P18" s="1622"/>
      <c r="Q18" s="1622"/>
      <c r="R18" s="1622"/>
      <c r="S18" s="1622"/>
      <c r="T18" s="1622"/>
      <c r="U18" s="1622"/>
      <c r="V18" s="1622"/>
      <c r="W18" s="1622"/>
      <c r="X18" s="1622"/>
      <c r="Y18" s="1622"/>
      <c r="Z18" s="1622"/>
      <c r="AA18" s="1622"/>
      <c r="AB18" s="1622"/>
      <c r="AC18" s="1622"/>
      <c r="AD18" s="1622"/>
      <c r="AE18" s="1622"/>
      <c r="AF18" s="1622"/>
      <c r="AG18" s="1622"/>
      <c r="AH18" s="1622"/>
      <c r="AI18" s="1622"/>
      <c r="AJ18" s="1622"/>
      <c r="AK18" s="1622"/>
      <c r="AL18" s="1622"/>
      <c r="AM18" s="1622"/>
      <c r="AN18" s="1622"/>
      <c r="AO18" s="1622"/>
      <c r="AP18" s="1622"/>
      <c r="AQ18" s="1622"/>
      <c r="AR18" s="1622"/>
      <c r="AS18" s="1622"/>
    </row>
    <row r="19" spans="1:45" ht="13.5" customHeight="1">
      <c r="A19" s="1623"/>
      <c r="B19" s="1624"/>
      <c r="C19" s="1624"/>
      <c r="D19" s="1624"/>
      <c r="E19" s="1624"/>
      <c r="F19" s="1624"/>
      <c r="G19" s="1624"/>
      <c r="H19" s="1624"/>
      <c r="I19" s="1625"/>
      <c r="J19" s="1622"/>
      <c r="K19" s="1622"/>
      <c r="L19" s="1622"/>
      <c r="M19" s="1622"/>
      <c r="N19" s="1622"/>
      <c r="O19" s="1622"/>
      <c r="P19" s="1622"/>
      <c r="Q19" s="1622"/>
      <c r="R19" s="1622"/>
      <c r="S19" s="1622"/>
      <c r="T19" s="1622"/>
      <c r="U19" s="1622"/>
      <c r="V19" s="1622"/>
      <c r="W19" s="1622"/>
      <c r="X19" s="1622"/>
      <c r="Y19" s="1622"/>
      <c r="Z19" s="1622"/>
      <c r="AA19" s="1622"/>
      <c r="AB19" s="1622"/>
      <c r="AC19" s="1622"/>
      <c r="AD19" s="1622"/>
      <c r="AE19" s="1622"/>
      <c r="AF19" s="1622"/>
      <c r="AG19" s="1622"/>
      <c r="AH19" s="1622"/>
      <c r="AI19" s="1622"/>
      <c r="AJ19" s="1622"/>
      <c r="AK19" s="1622"/>
      <c r="AL19" s="1622"/>
      <c r="AM19" s="1622"/>
      <c r="AN19" s="1622"/>
      <c r="AO19" s="1622"/>
      <c r="AP19" s="1622"/>
      <c r="AQ19" s="1622"/>
      <c r="AR19" s="1622"/>
      <c r="AS19" s="1622"/>
    </row>
    <row r="20" spans="1:45" ht="13.5" customHeight="1">
      <c r="A20" s="1623"/>
      <c r="B20" s="1624"/>
      <c r="C20" s="1624"/>
      <c r="D20" s="1624"/>
      <c r="E20" s="1624"/>
      <c r="F20" s="1624"/>
      <c r="G20" s="1624"/>
      <c r="H20" s="1624"/>
      <c r="I20" s="1625"/>
      <c r="J20" s="1622"/>
      <c r="K20" s="1622"/>
      <c r="L20" s="1622"/>
      <c r="M20" s="1622"/>
      <c r="N20" s="1622"/>
      <c r="O20" s="1622"/>
      <c r="P20" s="1622"/>
      <c r="Q20" s="1622"/>
      <c r="R20" s="1622"/>
      <c r="S20" s="1622"/>
      <c r="T20" s="1622"/>
      <c r="U20" s="1622"/>
      <c r="V20" s="1622"/>
      <c r="W20" s="1622"/>
      <c r="X20" s="1622"/>
      <c r="Y20" s="1622"/>
      <c r="Z20" s="1622"/>
      <c r="AA20" s="1622"/>
      <c r="AB20" s="1622"/>
      <c r="AC20" s="1622"/>
      <c r="AD20" s="1622"/>
      <c r="AE20" s="1622"/>
      <c r="AF20" s="1622"/>
      <c r="AG20" s="1622"/>
      <c r="AH20" s="1622"/>
      <c r="AI20" s="1622"/>
      <c r="AJ20" s="1622"/>
      <c r="AK20" s="1622"/>
      <c r="AL20" s="1622"/>
      <c r="AM20" s="1622"/>
      <c r="AN20" s="1622"/>
      <c r="AO20" s="1622"/>
      <c r="AP20" s="1622"/>
      <c r="AQ20" s="1622"/>
      <c r="AR20" s="1622"/>
      <c r="AS20" s="1622"/>
    </row>
    <row r="21" spans="1:45" ht="13.5" customHeight="1">
      <c r="A21" s="1623"/>
      <c r="B21" s="1624"/>
      <c r="C21" s="1624"/>
      <c r="D21" s="1624"/>
      <c r="E21" s="1624"/>
      <c r="F21" s="1624"/>
      <c r="G21" s="1624"/>
      <c r="H21" s="1624"/>
      <c r="I21" s="1625"/>
      <c r="J21" s="1622"/>
      <c r="K21" s="1622"/>
      <c r="L21" s="1622"/>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c r="AL21" s="1622"/>
      <c r="AM21" s="1622"/>
      <c r="AN21" s="1622"/>
      <c r="AO21" s="1622"/>
      <c r="AP21" s="1622"/>
      <c r="AQ21" s="1622"/>
      <c r="AR21" s="1622"/>
      <c r="AS21" s="1622"/>
    </row>
    <row r="22" spans="1:45" ht="13.5" customHeight="1">
      <c r="A22" s="1623"/>
      <c r="B22" s="1624"/>
      <c r="C22" s="1624"/>
      <c r="D22" s="1624"/>
      <c r="E22" s="1624"/>
      <c r="F22" s="1624"/>
      <c r="G22" s="1624"/>
      <c r="H22" s="1624"/>
      <c r="I22" s="1625"/>
      <c r="J22" s="1622"/>
      <c r="K22" s="1622"/>
      <c r="L22" s="1622"/>
      <c r="M22" s="1622"/>
      <c r="N22" s="1622"/>
      <c r="O22" s="1622"/>
      <c r="P22" s="1622"/>
      <c r="Q22" s="1622"/>
      <c r="R22" s="1622"/>
      <c r="S22" s="1622"/>
      <c r="T22" s="1622"/>
      <c r="U22" s="1622"/>
      <c r="V22" s="1622"/>
      <c r="W22" s="1622"/>
      <c r="X22" s="1622"/>
      <c r="Y22" s="1622"/>
      <c r="Z22" s="1622"/>
      <c r="AA22" s="1622"/>
      <c r="AB22" s="1622"/>
      <c r="AC22" s="1622"/>
      <c r="AD22" s="1622"/>
      <c r="AE22" s="1622"/>
      <c r="AF22" s="1622"/>
      <c r="AG22" s="1622"/>
      <c r="AH22" s="1622"/>
      <c r="AI22" s="1622"/>
      <c r="AJ22" s="1622"/>
      <c r="AK22" s="1622"/>
      <c r="AL22" s="1622"/>
      <c r="AM22" s="1622"/>
      <c r="AN22" s="1622"/>
      <c r="AO22" s="1622"/>
      <c r="AP22" s="1622"/>
      <c r="AQ22" s="1622"/>
      <c r="AR22" s="1622"/>
      <c r="AS22" s="1622"/>
    </row>
    <row r="23" spans="1:45" ht="13.5" customHeight="1">
      <c r="A23" s="1623"/>
      <c r="B23" s="1624"/>
      <c r="C23" s="1624"/>
      <c r="D23" s="1624"/>
      <c r="E23" s="1624"/>
      <c r="F23" s="1624"/>
      <c r="G23" s="1624"/>
      <c r="H23" s="1624"/>
      <c r="I23" s="1625"/>
      <c r="J23" s="1622"/>
      <c r="K23" s="1622"/>
      <c r="L23" s="1622"/>
      <c r="M23" s="1622"/>
      <c r="N23" s="1622"/>
      <c r="O23" s="1622"/>
      <c r="P23" s="1622"/>
      <c r="Q23" s="1622"/>
      <c r="R23" s="1622"/>
      <c r="S23" s="1622"/>
      <c r="T23" s="1622"/>
      <c r="U23" s="1622"/>
      <c r="V23" s="1622"/>
      <c r="W23" s="1622"/>
      <c r="X23" s="1622"/>
      <c r="Y23" s="1622"/>
      <c r="Z23" s="1622"/>
      <c r="AA23" s="1622"/>
      <c r="AB23" s="1622"/>
      <c r="AC23" s="1622"/>
      <c r="AD23" s="1622"/>
      <c r="AE23" s="1622"/>
      <c r="AF23" s="1622"/>
      <c r="AG23" s="1622"/>
      <c r="AH23" s="1622"/>
      <c r="AI23" s="1622"/>
      <c r="AJ23" s="1622"/>
      <c r="AK23" s="1622"/>
      <c r="AL23" s="1622"/>
      <c r="AM23" s="1622"/>
      <c r="AN23" s="1622"/>
      <c r="AO23" s="1622"/>
      <c r="AP23" s="1622"/>
      <c r="AQ23" s="1622"/>
      <c r="AR23" s="1622"/>
      <c r="AS23" s="1622"/>
    </row>
    <row r="24" spans="1:45" ht="13.5" customHeight="1">
      <c r="A24" s="1623"/>
      <c r="B24" s="1624"/>
      <c r="C24" s="1624"/>
      <c r="D24" s="1624"/>
      <c r="E24" s="1624"/>
      <c r="F24" s="1624"/>
      <c r="G24" s="1624"/>
      <c r="H24" s="1624"/>
      <c r="I24" s="1625"/>
      <c r="J24" s="1622"/>
      <c r="K24" s="1622"/>
      <c r="L24" s="1622"/>
      <c r="M24" s="1622"/>
      <c r="N24" s="1622"/>
      <c r="O24" s="1622"/>
      <c r="P24" s="1622"/>
      <c r="Q24" s="1622"/>
      <c r="R24" s="1622"/>
      <c r="S24" s="1622"/>
      <c r="T24" s="1622"/>
      <c r="U24" s="1622"/>
      <c r="V24" s="1622"/>
      <c r="W24" s="1622"/>
      <c r="X24" s="1622"/>
      <c r="Y24" s="1622"/>
      <c r="Z24" s="1622"/>
      <c r="AA24" s="1622"/>
      <c r="AB24" s="1622"/>
      <c r="AC24" s="1622"/>
      <c r="AD24" s="1622"/>
      <c r="AE24" s="1622"/>
      <c r="AF24" s="1622"/>
      <c r="AG24" s="1622"/>
      <c r="AH24" s="1622"/>
      <c r="AI24" s="1622"/>
      <c r="AJ24" s="1622"/>
      <c r="AK24" s="1622"/>
      <c r="AL24" s="1622"/>
      <c r="AM24" s="1622"/>
      <c r="AN24" s="1622"/>
      <c r="AO24" s="1622"/>
      <c r="AP24" s="1622"/>
      <c r="AQ24" s="1622"/>
      <c r="AR24" s="1622"/>
      <c r="AS24" s="1622"/>
    </row>
    <row r="25" spans="1:45" ht="13.5" customHeight="1">
      <c r="A25" s="1623"/>
      <c r="B25" s="1624"/>
      <c r="C25" s="1624"/>
      <c r="D25" s="1624"/>
      <c r="E25" s="1624"/>
      <c r="F25" s="1624"/>
      <c r="G25" s="1624"/>
      <c r="H25" s="1624"/>
      <c r="I25" s="1625"/>
      <c r="J25" s="1622"/>
      <c r="K25" s="1622"/>
      <c r="L25" s="1622"/>
      <c r="M25" s="1622"/>
      <c r="N25" s="1622"/>
      <c r="O25" s="1622"/>
      <c r="P25" s="1622"/>
      <c r="Q25" s="1622"/>
      <c r="R25" s="1622"/>
      <c r="S25" s="1622"/>
      <c r="T25" s="1622"/>
      <c r="U25" s="1622"/>
      <c r="V25" s="1622"/>
      <c r="W25" s="1622"/>
      <c r="X25" s="1622"/>
      <c r="Y25" s="1622"/>
      <c r="Z25" s="1622"/>
      <c r="AA25" s="1622"/>
      <c r="AB25" s="1622"/>
      <c r="AC25" s="1622"/>
      <c r="AD25" s="1622"/>
      <c r="AE25" s="1622"/>
      <c r="AF25" s="1622"/>
      <c r="AG25" s="1622"/>
      <c r="AH25" s="1622"/>
      <c r="AI25" s="1622"/>
      <c r="AJ25" s="1622"/>
      <c r="AK25" s="1622"/>
      <c r="AL25" s="1622"/>
      <c r="AM25" s="1622"/>
      <c r="AN25" s="1622"/>
      <c r="AO25" s="1622"/>
      <c r="AP25" s="1622"/>
      <c r="AQ25" s="1622"/>
      <c r="AR25" s="1622"/>
      <c r="AS25" s="1622"/>
    </row>
    <row r="26" spans="1:45" ht="13.5" customHeight="1">
      <c r="A26" s="1623"/>
      <c r="B26" s="1624"/>
      <c r="C26" s="1624"/>
      <c r="D26" s="1624"/>
      <c r="E26" s="1624"/>
      <c r="F26" s="1624"/>
      <c r="G26" s="1624"/>
      <c r="H26" s="1624"/>
      <c r="I26" s="1625"/>
      <c r="J26" s="1622"/>
      <c r="K26" s="1622"/>
      <c r="L26" s="1622"/>
      <c r="M26" s="1622"/>
      <c r="N26" s="1622"/>
      <c r="O26" s="1622"/>
      <c r="P26" s="1622"/>
      <c r="Q26" s="1622"/>
      <c r="R26" s="1622"/>
      <c r="S26" s="1622"/>
      <c r="T26" s="1622"/>
      <c r="U26" s="1622"/>
      <c r="V26" s="1622"/>
      <c r="W26" s="1622"/>
      <c r="X26" s="1622"/>
      <c r="Y26" s="1622"/>
      <c r="Z26" s="1622"/>
      <c r="AA26" s="1622"/>
      <c r="AB26" s="1622"/>
      <c r="AC26" s="1622"/>
      <c r="AD26" s="1622"/>
      <c r="AE26" s="1622"/>
      <c r="AF26" s="1622"/>
      <c r="AG26" s="1622"/>
      <c r="AH26" s="1622"/>
      <c r="AI26" s="1622"/>
      <c r="AJ26" s="1622"/>
      <c r="AK26" s="1622"/>
      <c r="AL26" s="1622"/>
      <c r="AM26" s="1622"/>
      <c r="AN26" s="1622"/>
      <c r="AO26" s="1622"/>
      <c r="AP26" s="1622"/>
      <c r="AQ26" s="1622"/>
      <c r="AR26" s="1622"/>
      <c r="AS26" s="1622"/>
    </row>
    <row r="27" spans="1:45" ht="13.5" customHeight="1">
      <c r="A27" s="1623"/>
      <c r="B27" s="1624"/>
      <c r="C27" s="1624"/>
      <c r="D27" s="1624"/>
      <c r="E27" s="1624"/>
      <c r="F27" s="1624"/>
      <c r="G27" s="1624"/>
      <c r="H27" s="1624"/>
      <c r="I27" s="1625"/>
      <c r="J27" s="1622"/>
      <c r="K27" s="1622"/>
      <c r="L27" s="1622"/>
      <c r="M27" s="1622"/>
      <c r="N27" s="1622"/>
      <c r="O27" s="1622"/>
      <c r="P27" s="1622"/>
      <c r="Q27" s="1622"/>
      <c r="R27" s="1622"/>
      <c r="S27" s="1622"/>
      <c r="T27" s="1622"/>
      <c r="U27" s="1622"/>
      <c r="V27" s="1622"/>
      <c r="W27" s="1622"/>
      <c r="X27" s="1622"/>
      <c r="Y27" s="1622"/>
      <c r="Z27" s="1622"/>
      <c r="AA27" s="1622"/>
      <c r="AB27" s="1622"/>
      <c r="AC27" s="1622"/>
      <c r="AD27" s="1622"/>
      <c r="AE27" s="1622"/>
      <c r="AF27" s="1622"/>
      <c r="AG27" s="1622"/>
      <c r="AH27" s="1622"/>
      <c r="AI27" s="1622"/>
      <c r="AJ27" s="1622"/>
      <c r="AK27" s="1622"/>
      <c r="AL27" s="1622"/>
      <c r="AM27" s="1622"/>
      <c r="AN27" s="1622"/>
      <c r="AO27" s="1622"/>
      <c r="AP27" s="1622"/>
      <c r="AQ27" s="1622"/>
      <c r="AR27" s="1622"/>
      <c r="AS27" s="1622"/>
    </row>
    <row r="28" spans="1:45" ht="13.5" customHeight="1">
      <c r="A28" s="1623"/>
      <c r="B28" s="1624"/>
      <c r="C28" s="1624"/>
      <c r="D28" s="1624"/>
      <c r="E28" s="1624"/>
      <c r="F28" s="1624"/>
      <c r="G28" s="1624"/>
      <c r="H28" s="1624"/>
      <c r="I28" s="1625"/>
      <c r="J28" s="1622"/>
      <c r="K28" s="1622"/>
      <c r="L28" s="1622"/>
      <c r="M28" s="1622"/>
      <c r="N28" s="1622"/>
      <c r="O28" s="1622"/>
      <c r="P28" s="1622"/>
      <c r="Q28" s="1622"/>
      <c r="R28" s="1622"/>
      <c r="S28" s="1622"/>
      <c r="T28" s="1622"/>
      <c r="U28" s="1622"/>
      <c r="V28" s="1622"/>
      <c r="W28" s="1622"/>
      <c r="X28" s="1622"/>
      <c r="Y28" s="1622"/>
      <c r="Z28" s="1622"/>
      <c r="AA28" s="1622"/>
      <c r="AB28" s="1622"/>
      <c r="AC28" s="1622"/>
      <c r="AD28" s="1622"/>
      <c r="AE28" s="1622"/>
      <c r="AF28" s="1622"/>
      <c r="AG28" s="1622"/>
      <c r="AH28" s="1622"/>
      <c r="AI28" s="1622"/>
      <c r="AJ28" s="1622"/>
      <c r="AK28" s="1622"/>
      <c r="AL28" s="1622"/>
      <c r="AM28" s="1622"/>
      <c r="AN28" s="1622"/>
      <c r="AO28" s="1622"/>
      <c r="AP28" s="1622"/>
      <c r="AQ28" s="1622"/>
      <c r="AR28" s="1622"/>
      <c r="AS28" s="1622"/>
    </row>
    <row r="29" spans="1:45" ht="13.5" customHeight="1">
      <c r="A29" s="1623"/>
      <c r="B29" s="1624"/>
      <c r="C29" s="1624"/>
      <c r="D29" s="1624"/>
      <c r="E29" s="1624"/>
      <c r="F29" s="1624"/>
      <c r="G29" s="1624"/>
      <c r="H29" s="1624"/>
      <c r="I29" s="1625"/>
      <c r="J29" s="1622"/>
      <c r="K29" s="1622"/>
      <c r="L29" s="1622"/>
      <c r="M29" s="1622"/>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c r="AL29" s="1622"/>
      <c r="AM29" s="1622"/>
      <c r="AN29" s="1622"/>
      <c r="AO29" s="1622"/>
      <c r="AP29" s="1622"/>
      <c r="AQ29" s="1622"/>
      <c r="AR29" s="1622"/>
      <c r="AS29" s="1622"/>
    </row>
    <row r="30" spans="1:45" ht="13.5" customHeight="1">
      <c r="A30" s="1623"/>
      <c r="B30" s="1624"/>
      <c r="C30" s="1624"/>
      <c r="D30" s="1624"/>
      <c r="E30" s="1624"/>
      <c r="F30" s="1624"/>
      <c r="G30" s="1624"/>
      <c r="H30" s="1624"/>
      <c r="I30" s="1625"/>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c r="AN30" s="1622"/>
      <c r="AO30" s="1622"/>
      <c r="AP30" s="1622"/>
      <c r="AQ30" s="1622"/>
      <c r="AR30" s="1622"/>
      <c r="AS30" s="1622"/>
    </row>
    <row r="31" spans="1:45" ht="13.5" customHeight="1">
      <c r="A31" s="1623"/>
      <c r="B31" s="1624"/>
      <c r="C31" s="1624"/>
      <c r="D31" s="1624"/>
      <c r="E31" s="1624"/>
      <c r="F31" s="1624"/>
      <c r="G31" s="1624"/>
      <c r="H31" s="1624"/>
      <c r="I31" s="1625"/>
      <c r="J31" s="1622"/>
      <c r="K31" s="1622"/>
      <c r="L31" s="1622"/>
      <c r="M31" s="1622"/>
      <c r="N31" s="1622"/>
      <c r="O31" s="1622"/>
      <c r="P31" s="1622"/>
      <c r="Q31" s="1622"/>
      <c r="R31" s="1622"/>
      <c r="S31" s="1622"/>
      <c r="T31" s="1622"/>
      <c r="U31" s="1622"/>
      <c r="V31" s="1622"/>
      <c r="W31" s="1622"/>
      <c r="X31" s="1622"/>
      <c r="Y31" s="1622"/>
      <c r="Z31" s="1622"/>
      <c r="AA31" s="1622"/>
      <c r="AB31" s="1622"/>
      <c r="AC31" s="1622"/>
      <c r="AD31" s="1622"/>
      <c r="AE31" s="1622"/>
      <c r="AF31" s="1622"/>
      <c r="AG31" s="1622"/>
      <c r="AH31" s="1622"/>
      <c r="AI31" s="1622"/>
      <c r="AJ31" s="1622"/>
      <c r="AK31" s="1622"/>
      <c r="AL31" s="1622"/>
      <c r="AM31" s="1622"/>
      <c r="AN31" s="1622"/>
      <c r="AO31" s="1622"/>
      <c r="AP31" s="1622"/>
      <c r="AQ31" s="1622"/>
      <c r="AR31" s="1622"/>
      <c r="AS31" s="1622"/>
    </row>
    <row r="32" spans="1:45" ht="13.5" customHeight="1">
      <c r="A32" s="1623"/>
      <c r="B32" s="1624"/>
      <c r="C32" s="1624"/>
      <c r="D32" s="1624"/>
      <c r="E32" s="1624"/>
      <c r="F32" s="1624"/>
      <c r="G32" s="1624"/>
      <c r="H32" s="1624"/>
      <c r="I32" s="1625"/>
      <c r="J32" s="1622"/>
      <c r="K32" s="1622"/>
      <c r="L32" s="1622"/>
      <c r="M32" s="1622"/>
      <c r="N32" s="1622"/>
      <c r="O32" s="1622"/>
      <c r="P32" s="1622"/>
      <c r="Q32" s="1622"/>
      <c r="R32" s="1622"/>
      <c r="S32" s="1622"/>
      <c r="T32" s="1622"/>
      <c r="U32" s="1622"/>
      <c r="V32" s="1622"/>
      <c r="W32" s="1622"/>
      <c r="X32" s="1622"/>
      <c r="Y32" s="1622"/>
      <c r="Z32" s="1622"/>
      <c r="AA32" s="1622"/>
      <c r="AB32" s="1622"/>
      <c r="AC32" s="1622"/>
      <c r="AD32" s="1622"/>
      <c r="AE32" s="1622"/>
      <c r="AF32" s="1622"/>
      <c r="AG32" s="1622"/>
      <c r="AH32" s="1622"/>
      <c r="AI32" s="1622"/>
      <c r="AJ32" s="1622"/>
      <c r="AK32" s="1622"/>
      <c r="AL32" s="1622"/>
      <c r="AM32" s="1622"/>
      <c r="AN32" s="1622"/>
      <c r="AO32" s="1622"/>
      <c r="AP32" s="1622"/>
      <c r="AQ32" s="1622"/>
      <c r="AR32" s="1622"/>
      <c r="AS32" s="1622"/>
    </row>
    <row r="33" spans="1:5" ht="13.5" customHeight="1">
      <c r="A33" s="1603" t="s">
        <v>1076</v>
      </c>
      <c r="B33" s="1603"/>
      <c r="C33" s="1603"/>
      <c r="D33" s="1603"/>
      <c r="E33" s="809" t="s">
        <v>1908</v>
      </c>
    </row>
    <row r="34" spans="1:5" ht="13.5" customHeight="1">
      <c r="E34" s="809" t="s">
        <v>1144</v>
      </c>
    </row>
    <row r="35" spans="1:5" ht="13.5" customHeight="1"/>
    <row r="36" spans="1:5" ht="13.5" customHeight="1"/>
    <row r="37" spans="1:5" ht="12" customHeight="1"/>
    <row r="38" spans="1:5" ht="12" customHeight="1"/>
    <row r="39" spans="1:5" ht="12" customHeight="1"/>
  </sheetData>
  <mergeCells count="211">
    <mergeCell ref="A2:AS2"/>
    <mergeCell ref="AM3:AS3"/>
    <mergeCell ref="A7:D7"/>
    <mergeCell ref="A8:D8"/>
    <mergeCell ref="H11:I12"/>
    <mergeCell ref="J11:N12"/>
    <mergeCell ref="O11:O12"/>
    <mergeCell ref="P11:T12"/>
    <mergeCell ref="U11:U12"/>
    <mergeCell ref="V11:Z12"/>
    <mergeCell ref="A9:D9"/>
    <mergeCell ref="F9:O9"/>
    <mergeCell ref="Q9:Z9"/>
    <mergeCell ref="AA11:AA12"/>
    <mergeCell ref="AB11:AF12"/>
    <mergeCell ref="AG11:AG12"/>
    <mergeCell ref="AH11:AL12"/>
    <mergeCell ref="AM11:AM12"/>
    <mergeCell ref="AN11:AR12"/>
    <mergeCell ref="AS11:AS12"/>
    <mergeCell ref="AH13:AI14"/>
    <mergeCell ref="AJ13:AK14"/>
    <mergeCell ref="AL13:AM14"/>
    <mergeCell ref="AN13:AO14"/>
    <mergeCell ref="AP13:AQ14"/>
    <mergeCell ref="H13:I14"/>
    <mergeCell ref="J13:K14"/>
    <mergeCell ref="L13:M14"/>
    <mergeCell ref="N13:O14"/>
    <mergeCell ref="P13:Q14"/>
    <mergeCell ref="R13:S14"/>
    <mergeCell ref="T13:U14"/>
    <mergeCell ref="V13:W14"/>
    <mergeCell ref="X13:Y14"/>
    <mergeCell ref="AR13:AS14"/>
    <mergeCell ref="A15:I16"/>
    <mergeCell ref="J15:K16"/>
    <mergeCell ref="L15:M16"/>
    <mergeCell ref="N15:O16"/>
    <mergeCell ref="P15:Q16"/>
    <mergeCell ref="R15:S16"/>
    <mergeCell ref="T15:U16"/>
    <mergeCell ref="V15:W16"/>
    <mergeCell ref="X15:Y16"/>
    <mergeCell ref="Z15:AA16"/>
    <mergeCell ref="AB15:AC16"/>
    <mergeCell ref="AD15:AE16"/>
    <mergeCell ref="AF15:AG16"/>
    <mergeCell ref="AH15:AI16"/>
    <mergeCell ref="AJ15:AK16"/>
    <mergeCell ref="AL15:AM16"/>
    <mergeCell ref="AN15:AO16"/>
    <mergeCell ref="AP15:AQ16"/>
    <mergeCell ref="AR15:AS16"/>
    <mergeCell ref="Z13:AA14"/>
    <mergeCell ref="AB13:AC14"/>
    <mergeCell ref="AD13:AE14"/>
    <mergeCell ref="AF13:AG14"/>
    <mergeCell ref="AH17:AI18"/>
    <mergeCell ref="AJ17:AK18"/>
    <mergeCell ref="AL17:AM18"/>
    <mergeCell ref="AN17:AO18"/>
    <mergeCell ref="AP17:AQ18"/>
    <mergeCell ref="A17:I18"/>
    <mergeCell ref="J17:K18"/>
    <mergeCell ref="L17:M18"/>
    <mergeCell ref="N17:O18"/>
    <mergeCell ref="P17:Q18"/>
    <mergeCell ref="R17:S18"/>
    <mergeCell ref="T17:U18"/>
    <mergeCell ref="V17:W18"/>
    <mergeCell ref="X17:Y18"/>
    <mergeCell ref="AR17:AS18"/>
    <mergeCell ref="A19:I20"/>
    <mergeCell ref="J19:K20"/>
    <mergeCell ref="L19:M20"/>
    <mergeCell ref="N19:O20"/>
    <mergeCell ref="P19:Q20"/>
    <mergeCell ref="R19:S20"/>
    <mergeCell ref="T19:U20"/>
    <mergeCell ref="V19:W20"/>
    <mergeCell ref="X19:Y20"/>
    <mergeCell ref="Z19:AA20"/>
    <mergeCell ref="AB19:AC20"/>
    <mergeCell ref="AD19:AE20"/>
    <mergeCell ref="AF19:AG20"/>
    <mergeCell ref="AH19:AI20"/>
    <mergeCell ref="AJ19:AK20"/>
    <mergeCell ref="AL19:AM20"/>
    <mergeCell ref="AN19:AO20"/>
    <mergeCell ref="AP19:AQ20"/>
    <mergeCell ref="AR19:AS20"/>
    <mergeCell ref="Z17:AA18"/>
    <mergeCell ref="AB17:AC18"/>
    <mergeCell ref="AD17:AE18"/>
    <mergeCell ref="AF17:AG18"/>
    <mergeCell ref="AH21:AI22"/>
    <mergeCell ref="AJ21:AK22"/>
    <mergeCell ref="AL21:AM22"/>
    <mergeCell ref="AN21:AO22"/>
    <mergeCell ref="AP21:AQ22"/>
    <mergeCell ref="A21:I22"/>
    <mergeCell ref="J21:K22"/>
    <mergeCell ref="L21:M22"/>
    <mergeCell ref="N21:O22"/>
    <mergeCell ref="P21:Q22"/>
    <mergeCell ref="R21:S22"/>
    <mergeCell ref="T21:U22"/>
    <mergeCell ref="V21:W22"/>
    <mergeCell ref="X21:Y22"/>
    <mergeCell ref="AR21:AS22"/>
    <mergeCell ref="A23:I24"/>
    <mergeCell ref="J23:K24"/>
    <mergeCell ref="L23:M24"/>
    <mergeCell ref="N23:O24"/>
    <mergeCell ref="P23:Q24"/>
    <mergeCell ref="R23:S24"/>
    <mergeCell ref="T23:U24"/>
    <mergeCell ref="V23:W24"/>
    <mergeCell ref="X23:Y24"/>
    <mergeCell ref="Z23:AA24"/>
    <mergeCell ref="AB23:AC24"/>
    <mergeCell ref="AD23:AE24"/>
    <mergeCell ref="AF23:AG24"/>
    <mergeCell ref="AH23:AI24"/>
    <mergeCell ref="AJ23:AK24"/>
    <mergeCell ref="AL23:AM24"/>
    <mergeCell ref="AN23:AO24"/>
    <mergeCell ref="AP23:AQ24"/>
    <mergeCell ref="AR23:AS24"/>
    <mergeCell ref="Z21:AA22"/>
    <mergeCell ref="AB21:AC22"/>
    <mergeCell ref="AD21:AE22"/>
    <mergeCell ref="AF21:AG22"/>
    <mergeCell ref="A25:I26"/>
    <mergeCell ref="J25:K26"/>
    <mergeCell ref="L25:M26"/>
    <mergeCell ref="N25:O26"/>
    <mergeCell ref="P25:Q26"/>
    <mergeCell ref="R25:S26"/>
    <mergeCell ref="T25:U26"/>
    <mergeCell ref="V25:W26"/>
    <mergeCell ref="X25:Y26"/>
    <mergeCell ref="AP27:AQ28"/>
    <mergeCell ref="AR27:AS28"/>
    <mergeCell ref="Z25:AA26"/>
    <mergeCell ref="AB25:AC26"/>
    <mergeCell ref="AD25:AE26"/>
    <mergeCell ref="AF25:AG26"/>
    <mergeCell ref="AH25:AI26"/>
    <mergeCell ref="AJ25:AK26"/>
    <mergeCell ref="AL25:AM26"/>
    <mergeCell ref="AN25:AO26"/>
    <mergeCell ref="AP25:AQ26"/>
    <mergeCell ref="N29:O30"/>
    <mergeCell ref="P29:Q30"/>
    <mergeCell ref="R29:S30"/>
    <mergeCell ref="T29:U30"/>
    <mergeCell ref="V29:W30"/>
    <mergeCell ref="X29:Y30"/>
    <mergeCell ref="AR25:AS26"/>
    <mergeCell ref="A27:I28"/>
    <mergeCell ref="J27:K28"/>
    <mergeCell ref="L27:M28"/>
    <mergeCell ref="N27:O28"/>
    <mergeCell ref="P27:Q28"/>
    <mergeCell ref="R27:S28"/>
    <mergeCell ref="T27:U28"/>
    <mergeCell ref="V27:W28"/>
    <mergeCell ref="X27:Y28"/>
    <mergeCell ref="Z27:AA28"/>
    <mergeCell ref="AB27:AC28"/>
    <mergeCell ref="AD27:AE28"/>
    <mergeCell ref="AF27:AG28"/>
    <mergeCell ref="AH27:AI28"/>
    <mergeCell ref="AJ27:AK28"/>
    <mergeCell ref="AL27:AM28"/>
    <mergeCell ref="AN27:AO28"/>
    <mergeCell ref="AP29:AQ30"/>
    <mergeCell ref="AR29:AS30"/>
    <mergeCell ref="A31:I32"/>
    <mergeCell ref="J31:K32"/>
    <mergeCell ref="L31:M32"/>
    <mergeCell ref="N31:O32"/>
    <mergeCell ref="P31:Q32"/>
    <mergeCell ref="R31:S32"/>
    <mergeCell ref="Z29:AA30"/>
    <mergeCell ref="AB29:AC30"/>
    <mergeCell ref="X31:Y32"/>
    <mergeCell ref="Z31:AA32"/>
    <mergeCell ref="AB31:AC32"/>
    <mergeCell ref="AD31:AE32"/>
    <mergeCell ref="AL29:AM30"/>
    <mergeCell ref="AN29:AO30"/>
    <mergeCell ref="AD29:AE30"/>
    <mergeCell ref="AF29:AG30"/>
    <mergeCell ref="AH29:AI30"/>
    <mergeCell ref="AJ29:AK30"/>
    <mergeCell ref="AR31:AS32"/>
    <mergeCell ref="A29:I30"/>
    <mergeCell ref="J29:K30"/>
    <mergeCell ref="L29:M30"/>
    <mergeCell ref="A33:D33"/>
    <mergeCell ref="AF31:AG32"/>
    <mergeCell ref="AH31:AI32"/>
    <mergeCell ref="AJ31:AK32"/>
    <mergeCell ref="AL31:AM32"/>
    <mergeCell ref="AN31:AO32"/>
    <mergeCell ref="AP31:AQ32"/>
    <mergeCell ref="T31:U32"/>
    <mergeCell ref="V31:W32"/>
  </mergeCells>
  <phoneticPr fontId="2"/>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pageSetUpPr fitToPage="1"/>
  </sheetPr>
  <dimension ref="A1:Y36"/>
  <sheetViews>
    <sheetView showGridLines="0" view="pageBreakPreview" zoomScaleNormal="100" zoomScaleSheetLayoutView="100" workbookViewId="0"/>
  </sheetViews>
  <sheetFormatPr defaultColWidth="3.25" defaultRowHeight="13.5"/>
  <cols>
    <col min="1" max="16384" width="3.25" style="640"/>
  </cols>
  <sheetData>
    <row r="1" spans="1:25">
      <c r="A1" s="809" t="s">
        <v>1959</v>
      </c>
    </row>
    <row r="2" spans="1:25">
      <c r="R2" s="811" t="s">
        <v>1083</v>
      </c>
      <c r="S2" s="1615" t="s">
        <v>2212</v>
      </c>
      <c r="T2" s="1615"/>
      <c r="U2" s="1615"/>
      <c r="V2" s="1615"/>
      <c r="W2" s="1615"/>
      <c r="X2" s="1615"/>
      <c r="Y2" s="1615"/>
    </row>
    <row r="3" spans="1:25">
      <c r="A3" s="643"/>
      <c r="B3" s="643"/>
      <c r="C3" s="824"/>
      <c r="D3" s="824"/>
      <c r="E3" s="824"/>
    </row>
    <row r="4" spans="1:25">
      <c r="B4" s="640" t="str">
        <f>+入力欄!U8</f>
        <v>沖縄県知事 　玉城 康裕　　殿</v>
      </c>
      <c r="N4" s="643" t="s">
        <v>615</v>
      </c>
      <c r="P4" s="825"/>
    </row>
    <row r="5" spans="1:25">
      <c r="L5" s="641"/>
      <c r="M5" s="825"/>
      <c r="N5" s="825"/>
      <c r="O5" s="643" t="str">
        <f>+入力欄!M25</f>
        <v>沖縄県那覇市○○－○　○○ビル○階</v>
      </c>
      <c r="Q5" s="825"/>
      <c r="S5" s="825"/>
      <c r="T5" s="825"/>
      <c r="U5" s="825"/>
      <c r="V5" s="825"/>
      <c r="W5" s="825"/>
      <c r="X5" s="825"/>
    </row>
    <row r="6" spans="1:25">
      <c r="M6" s="825"/>
      <c r="N6" s="643"/>
      <c r="O6" s="643" t="str">
        <f>+入力欄!M26</f>
        <v>株式会社　○○建設</v>
      </c>
      <c r="Q6" s="825"/>
      <c r="S6" s="825"/>
      <c r="T6" s="825"/>
      <c r="U6" s="825"/>
      <c r="V6" s="825"/>
      <c r="W6" s="825"/>
      <c r="X6" s="825"/>
    </row>
    <row r="7" spans="1:25">
      <c r="L7" s="641"/>
      <c r="M7" s="643"/>
      <c r="O7" s="643" t="str">
        <f>+入力欄!M27</f>
        <v>代表取締役　△△　△△</v>
      </c>
      <c r="Q7" s="643"/>
      <c r="S7" s="643"/>
      <c r="T7" s="643"/>
      <c r="U7" s="643"/>
      <c r="V7" s="643"/>
      <c r="W7" s="643"/>
    </row>
    <row r="9" spans="1:25" ht="26.1" customHeight="1">
      <c r="A9" s="1614" t="s">
        <v>1098</v>
      </c>
      <c r="B9" s="1614"/>
      <c r="C9" s="1614"/>
      <c r="D9" s="1614"/>
      <c r="E9" s="1614"/>
      <c r="F9" s="1614"/>
      <c r="G9" s="1614"/>
      <c r="H9" s="1614"/>
      <c r="I9" s="1614"/>
      <c r="J9" s="1614"/>
      <c r="K9" s="1614"/>
      <c r="L9" s="1614"/>
      <c r="M9" s="1614"/>
      <c r="N9" s="1614"/>
      <c r="O9" s="1614"/>
      <c r="P9" s="1614"/>
      <c r="Q9" s="1614"/>
      <c r="R9" s="1614"/>
      <c r="S9" s="1614"/>
      <c r="T9" s="1614"/>
      <c r="U9" s="1614"/>
      <c r="V9" s="1614"/>
      <c r="W9" s="1614"/>
      <c r="X9" s="1614"/>
      <c r="Y9" s="1614"/>
    </row>
    <row r="11" spans="1:25">
      <c r="A11" s="1628" t="s">
        <v>1097</v>
      </c>
      <c r="B11" s="1628"/>
      <c r="C11" s="1628"/>
      <c r="D11" s="1628" t="str">
        <f>+入力欄!D15</f>
        <v>○○○○○○工事（Ｒ６－１)</v>
      </c>
      <c r="E11" s="1628"/>
      <c r="F11" s="1628"/>
      <c r="G11" s="1628"/>
      <c r="H11" s="1628"/>
      <c r="I11" s="1628"/>
      <c r="J11" s="1628"/>
      <c r="K11" s="1628"/>
      <c r="L11" s="1628"/>
      <c r="M11" s="1628"/>
      <c r="N11" s="1628"/>
      <c r="O11" s="1628"/>
      <c r="P11" s="1628"/>
      <c r="Q11" s="1628"/>
      <c r="R11" s="1628"/>
      <c r="S11" s="1628"/>
      <c r="T11" s="1628"/>
      <c r="U11" s="1628"/>
      <c r="V11" s="1628"/>
      <c r="W11" s="1628"/>
      <c r="X11" s="1628"/>
      <c r="Y11" s="643"/>
    </row>
    <row r="12" spans="1:25">
      <c r="A12" s="1628" t="s">
        <v>1096</v>
      </c>
      <c r="B12" s="1628"/>
      <c r="C12" s="1628"/>
      <c r="D12" s="1629" t="str">
        <f>+入力欄!M17</f>
        <v>令和６年４月１日</v>
      </c>
      <c r="E12" s="1629"/>
      <c r="F12" s="1629"/>
      <c r="G12" s="1629"/>
      <c r="H12" s="1629"/>
      <c r="I12" s="1629"/>
      <c r="J12" s="1629"/>
      <c r="K12" s="1629"/>
      <c r="L12" s="1629"/>
      <c r="M12" s="1629"/>
    </row>
    <row r="13" spans="1:25">
      <c r="A13" s="1628" t="s">
        <v>1080</v>
      </c>
      <c r="B13" s="1628"/>
      <c r="C13" s="1628"/>
      <c r="D13" s="1629" t="str">
        <f>+入力欄!S20</f>
        <v>令和６年４月２日</v>
      </c>
      <c r="E13" s="1629"/>
      <c r="F13" s="1629"/>
      <c r="G13" s="1629"/>
      <c r="H13" s="1629"/>
      <c r="I13" s="1629"/>
      <c r="J13" s="1629"/>
      <c r="K13" s="1629"/>
      <c r="L13" s="1629"/>
      <c r="M13" s="1629"/>
      <c r="N13" s="826" t="s">
        <v>1095</v>
      </c>
      <c r="O13" s="1629" t="str">
        <f>+入力欄!S21</f>
        <v>令和６年９月３０日</v>
      </c>
      <c r="P13" s="1629"/>
      <c r="Q13" s="1629"/>
      <c r="R13" s="1629"/>
      <c r="S13" s="1629"/>
      <c r="T13" s="1629"/>
      <c r="U13" s="1629"/>
      <c r="V13" s="1629"/>
      <c r="W13" s="1629"/>
      <c r="X13" s="1629"/>
      <c r="Y13" s="643" t="s">
        <v>1094</v>
      </c>
    </row>
    <row r="15" spans="1:25" ht="27" customHeight="1">
      <c r="A15" s="1630" t="s">
        <v>1093</v>
      </c>
      <c r="B15" s="1630"/>
      <c r="C15" s="1630"/>
      <c r="D15" s="1630" t="s">
        <v>1077</v>
      </c>
      <c r="E15" s="1630"/>
      <c r="F15" s="1630"/>
      <c r="G15" s="1630"/>
      <c r="H15" s="1630"/>
      <c r="I15" s="1630" t="s">
        <v>1092</v>
      </c>
      <c r="J15" s="1630"/>
      <c r="K15" s="1630" t="s">
        <v>1091</v>
      </c>
      <c r="L15" s="1630"/>
      <c r="M15" s="1630" t="s">
        <v>1090</v>
      </c>
      <c r="N15" s="1630"/>
      <c r="O15" s="1630"/>
      <c r="P15" s="1630" t="s">
        <v>1089</v>
      </c>
      <c r="Q15" s="1630"/>
      <c r="R15" s="1630" t="s">
        <v>1088</v>
      </c>
      <c r="S15" s="1630"/>
      <c r="T15" s="1630"/>
      <c r="U15" s="1630" t="s">
        <v>1087</v>
      </c>
      <c r="V15" s="1630"/>
      <c r="W15" s="1630" t="s">
        <v>1086</v>
      </c>
      <c r="X15" s="1630"/>
      <c r="Y15" s="1630"/>
    </row>
    <row r="16" spans="1:25" ht="27" customHeight="1">
      <c r="A16" s="1631"/>
      <c r="B16" s="1631"/>
      <c r="C16" s="1631"/>
      <c r="D16" s="1631"/>
      <c r="E16" s="1631"/>
      <c r="F16" s="1631"/>
      <c r="G16" s="1631"/>
      <c r="H16" s="1631"/>
      <c r="I16" s="1631"/>
      <c r="J16" s="1631"/>
      <c r="K16" s="1631"/>
      <c r="L16" s="1631"/>
      <c r="M16" s="1631"/>
      <c r="N16" s="1631"/>
      <c r="O16" s="1631"/>
      <c r="P16" s="1631"/>
      <c r="Q16" s="1631"/>
      <c r="R16" s="1631"/>
      <c r="S16" s="1631"/>
      <c r="T16" s="1631"/>
      <c r="U16" s="1631"/>
      <c r="V16" s="1631"/>
      <c r="W16" s="1631"/>
      <c r="X16" s="1631"/>
      <c r="Y16" s="1631"/>
    </row>
    <row r="17" spans="1:25" ht="27" customHeight="1">
      <c r="A17" s="1631"/>
      <c r="B17" s="1631"/>
      <c r="C17" s="1631"/>
      <c r="D17" s="1631"/>
      <c r="E17" s="1631"/>
      <c r="F17" s="1631"/>
      <c r="G17" s="1631"/>
      <c r="H17" s="1631"/>
      <c r="I17" s="1631"/>
      <c r="J17" s="1631"/>
      <c r="K17" s="1631"/>
      <c r="L17" s="1631"/>
      <c r="M17" s="1631"/>
      <c r="N17" s="1631"/>
      <c r="O17" s="1631"/>
      <c r="P17" s="1631"/>
      <c r="Q17" s="1631"/>
      <c r="R17" s="1631"/>
      <c r="S17" s="1631"/>
      <c r="T17" s="1631"/>
      <c r="U17" s="1631"/>
      <c r="V17" s="1631"/>
      <c r="W17" s="1631"/>
      <c r="X17" s="1631"/>
      <c r="Y17" s="1631"/>
    </row>
    <row r="18" spans="1:25" ht="27" customHeight="1">
      <c r="A18" s="1631"/>
      <c r="B18" s="1631"/>
      <c r="C18" s="1631"/>
      <c r="D18" s="1631"/>
      <c r="E18" s="1631"/>
      <c r="F18" s="1631"/>
      <c r="G18" s="1631"/>
      <c r="H18" s="1631"/>
      <c r="I18" s="1631"/>
      <c r="J18" s="1631"/>
      <c r="K18" s="1631"/>
      <c r="L18" s="1631"/>
      <c r="M18" s="1631"/>
      <c r="N18" s="1631"/>
      <c r="O18" s="1631"/>
      <c r="P18" s="1631"/>
      <c r="Q18" s="1631"/>
      <c r="R18" s="1631"/>
      <c r="S18" s="1631"/>
      <c r="T18" s="1631"/>
      <c r="U18" s="1631"/>
      <c r="V18" s="1631"/>
      <c r="W18" s="1631"/>
      <c r="X18" s="1631"/>
      <c r="Y18" s="1631"/>
    </row>
    <row r="19" spans="1:25" ht="27" customHeight="1">
      <c r="A19" s="1631"/>
      <c r="B19" s="1631"/>
      <c r="C19" s="1631"/>
      <c r="D19" s="1631"/>
      <c r="E19" s="1631"/>
      <c r="F19" s="1631"/>
      <c r="G19" s="1631"/>
      <c r="H19" s="1631"/>
      <c r="I19" s="1631"/>
      <c r="J19" s="1631"/>
      <c r="K19" s="1631"/>
      <c r="L19" s="1631"/>
      <c r="M19" s="1631"/>
      <c r="N19" s="1631"/>
      <c r="O19" s="1631"/>
      <c r="P19" s="1631"/>
      <c r="Q19" s="1631"/>
      <c r="R19" s="1631"/>
      <c r="S19" s="1631"/>
      <c r="T19" s="1631"/>
      <c r="U19" s="1631"/>
      <c r="V19" s="1631"/>
      <c r="W19" s="1631"/>
      <c r="X19" s="1631"/>
      <c r="Y19" s="1631"/>
    </row>
    <row r="20" spans="1:25" ht="27" customHeight="1">
      <c r="A20" s="1631"/>
      <c r="B20" s="1631"/>
      <c r="C20" s="1631"/>
      <c r="D20" s="1631"/>
      <c r="E20" s="1631"/>
      <c r="F20" s="1631"/>
      <c r="G20" s="1631"/>
      <c r="H20" s="1631"/>
      <c r="I20" s="1631"/>
      <c r="J20" s="1631"/>
      <c r="K20" s="1631"/>
      <c r="L20" s="1631"/>
      <c r="M20" s="1631"/>
      <c r="N20" s="1631"/>
      <c r="O20" s="1631"/>
      <c r="P20" s="1631"/>
      <c r="Q20" s="1631"/>
      <c r="R20" s="1631"/>
      <c r="S20" s="1631"/>
      <c r="T20" s="1631"/>
      <c r="U20" s="1631"/>
      <c r="V20" s="1631"/>
      <c r="W20" s="1631"/>
      <c r="X20" s="1631"/>
      <c r="Y20" s="1631"/>
    </row>
    <row r="21" spans="1:25" ht="27" customHeight="1">
      <c r="A21" s="1631"/>
      <c r="B21" s="1631"/>
      <c r="C21" s="1631"/>
      <c r="D21" s="1631"/>
      <c r="E21" s="1631"/>
      <c r="F21" s="1631"/>
      <c r="G21" s="1631"/>
      <c r="H21" s="1631"/>
      <c r="I21" s="1631"/>
      <c r="J21" s="1631"/>
      <c r="K21" s="1631"/>
      <c r="L21" s="1631"/>
      <c r="M21" s="1631"/>
      <c r="N21" s="1631"/>
      <c r="O21" s="1631"/>
      <c r="P21" s="1631"/>
      <c r="Q21" s="1631"/>
      <c r="R21" s="1631"/>
      <c r="S21" s="1631"/>
      <c r="T21" s="1631"/>
      <c r="U21" s="1631"/>
      <c r="V21" s="1631"/>
      <c r="W21" s="1631"/>
      <c r="X21" s="1631"/>
      <c r="Y21" s="1631"/>
    </row>
    <row r="22" spans="1:25" ht="27" customHeight="1">
      <c r="A22" s="1631"/>
      <c r="B22" s="1631"/>
      <c r="C22" s="1631"/>
      <c r="D22" s="1631"/>
      <c r="E22" s="1631"/>
      <c r="F22" s="1631"/>
      <c r="G22" s="1631"/>
      <c r="H22" s="1631"/>
      <c r="I22" s="1631"/>
      <c r="J22" s="1631"/>
      <c r="K22" s="1631"/>
      <c r="L22" s="1631"/>
      <c r="M22" s="1631"/>
      <c r="N22" s="1631"/>
      <c r="O22" s="1631"/>
      <c r="P22" s="1631"/>
      <c r="Q22" s="1631"/>
      <c r="R22" s="1631"/>
      <c r="S22" s="1631"/>
      <c r="T22" s="1631"/>
      <c r="U22" s="1631"/>
      <c r="V22" s="1631"/>
      <c r="W22" s="1631"/>
      <c r="X22" s="1631"/>
      <c r="Y22" s="1631"/>
    </row>
    <row r="23" spans="1:25" ht="27" customHeight="1">
      <c r="A23" s="1631"/>
      <c r="B23" s="1631"/>
      <c r="C23" s="1631"/>
      <c r="D23" s="1631"/>
      <c r="E23" s="1631"/>
      <c r="F23" s="1631"/>
      <c r="G23" s="1631"/>
      <c r="H23" s="1631"/>
      <c r="I23" s="1631"/>
      <c r="J23" s="1631"/>
      <c r="K23" s="1631"/>
      <c r="L23" s="1631"/>
      <c r="M23" s="1631"/>
      <c r="N23" s="1631"/>
      <c r="O23" s="1631"/>
      <c r="P23" s="1631"/>
      <c r="Q23" s="1631"/>
      <c r="R23" s="1631"/>
      <c r="S23" s="1631"/>
      <c r="T23" s="1631"/>
      <c r="U23" s="1631"/>
      <c r="V23" s="1631"/>
      <c r="W23" s="1631"/>
      <c r="X23" s="1631"/>
      <c r="Y23" s="1631"/>
    </row>
    <row r="24" spans="1:25" ht="27" customHeight="1">
      <c r="A24" s="1631"/>
      <c r="B24" s="1631"/>
      <c r="C24" s="1631"/>
      <c r="D24" s="1631"/>
      <c r="E24" s="1631"/>
      <c r="F24" s="1631"/>
      <c r="G24" s="1631"/>
      <c r="H24" s="1631"/>
      <c r="I24" s="1631"/>
      <c r="J24" s="1631"/>
      <c r="K24" s="1631"/>
      <c r="L24" s="1631"/>
      <c r="M24" s="1631"/>
      <c r="N24" s="1631"/>
      <c r="O24" s="1631"/>
      <c r="P24" s="1631"/>
      <c r="Q24" s="1631"/>
      <c r="R24" s="1631"/>
      <c r="S24" s="1631"/>
      <c r="T24" s="1631"/>
      <c r="U24" s="1631"/>
      <c r="V24" s="1631"/>
      <c r="W24" s="1631"/>
      <c r="X24" s="1631"/>
      <c r="Y24" s="1631"/>
    </row>
    <row r="25" spans="1:25" ht="27" customHeight="1">
      <c r="A25" s="1631"/>
      <c r="B25" s="1631"/>
      <c r="C25" s="1631"/>
      <c r="D25" s="1631"/>
      <c r="E25" s="1631"/>
      <c r="F25" s="1631"/>
      <c r="G25" s="1631"/>
      <c r="H25" s="1631"/>
      <c r="I25" s="1631"/>
      <c r="J25" s="1631"/>
      <c r="K25" s="1631"/>
      <c r="L25" s="1631"/>
      <c r="M25" s="1631"/>
      <c r="N25" s="1631"/>
      <c r="O25" s="1631"/>
      <c r="P25" s="1631"/>
      <c r="Q25" s="1631"/>
      <c r="R25" s="1631"/>
      <c r="S25" s="1631"/>
      <c r="T25" s="1631"/>
      <c r="U25" s="1631"/>
      <c r="V25" s="1631"/>
      <c r="W25" s="1631"/>
      <c r="X25" s="1631"/>
      <c r="Y25" s="1631"/>
    </row>
    <row r="26" spans="1:25" ht="27" customHeight="1">
      <c r="A26" s="1631"/>
      <c r="B26" s="1631"/>
      <c r="C26" s="1631"/>
      <c r="D26" s="1631"/>
      <c r="E26" s="1631"/>
      <c r="F26" s="1631"/>
      <c r="G26" s="1631"/>
      <c r="H26" s="1631"/>
      <c r="I26" s="1631"/>
      <c r="J26" s="1631"/>
      <c r="K26" s="1631"/>
      <c r="L26" s="1631"/>
      <c r="M26" s="1631"/>
      <c r="N26" s="1631"/>
      <c r="O26" s="1631"/>
      <c r="P26" s="1631"/>
      <c r="Q26" s="1631"/>
      <c r="R26" s="1631"/>
      <c r="S26" s="1631"/>
      <c r="T26" s="1631"/>
      <c r="U26" s="1631"/>
      <c r="V26" s="1631"/>
      <c r="W26" s="1631"/>
      <c r="X26" s="1631"/>
      <c r="Y26" s="1631"/>
    </row>
    <row r="27" spans="1:25" ht="27" customHeight="1">
      <c r="A27" s="1631"/>
      <c r="B27" s="1631"/>
      <c r="C27" s="1631"/>
      <c r="D27" s="1631"/>
      <c r="E27" s="1631"/>
      <c r="F27" s="1631"/>
      <c r="G27" s="1631"/>
      <c r="H27" s="1631"/>
      <c r="I27" s="1631"/>
      <c r="J27" s="1631"/>
      <c r="K27" s="1631"/>
      <c r="L27" s="1631"/>
      <c r="M27" s="1631"/>
      <c r="N27" s="1631"/>
      <c r="O27" s="1631"/>
      <c r="P27" s="1631"/>
      <c r="Q27" s="1631"/>
      <c r="R27" s="1631"/>
      <c r="S27" s="1631"/>
      <c r="T27" s="1631"/>
      <c r="U27" s="1631"/>
      <c r="V27" s="1631"/>
      <c r="W27" s="1631"/>
      <c r="X27" s="1631"/>
      <c r="Y27" s="1631"/>
    </row>
    <row r="28" spans="1:25" ht="27" customHeight="1">
      <c r="A28" s="1631"/>
      <c r="B28" s="1631"/>
      <c r="C28" s="1631"/>
      <c r="D28" s="1631"/>
      <c r="E28" s="1631"/>
      <c r="F28" s="1631"/>
      <c r="G28" s="1631"/>
      <c r="H28" s="1631"/>
      <c r="I28" s="1631"/>
      <c r="J28" s="1631"/>
      <c r="K28" s="1631"/>
      <c r="L28" s="1631"/>
      <c r="M28" s="1631"/>
      <c r="N28" s="1631"/>
      <c r="O28" s="1631"/>
      <c r="P28" s="1631"/>
      <c r="Q28" s="1631"/>
      <c r="R28" s="1631"/>
      <c r="S28" s="1631"/>
      <c r="T28" s="1631"/>
      <c r="U28" s="1631"/>
      <c r="V28" s="1631"/>
      <c r="W28" s="1631"/>
      <c r="X28" s="1631"/>
      <c r="Y28" s="1631"/>
    </row>
    <row r="29" spans="1:25" ht="27" customHeight="1">
      <c r="A29" s="1631"/>
      <c r="B29" s="1631"/>
      <c r="C29" s="1631"/>
      <c r="D29" s="1631"/>
      <c r="E29" s="1631"/>
      <c r="F29" s="1631"/>
      <c r="G29" s="1631"/>
      <c r="H29" s="1631"/>
      <c r="I29" s="1631"/>
      <c r="J29" s="1631"/>
      <c r="K29" s="1631"/>
      <c r="L29" s="1631"/>
      <c r="M29" s="1631"/>
      <c r="N29" s="1631"/>
      <c r="O29" s="1631"/>
      <c r="P29" s="1631"/>
      <c r="Q29" s="1631"/>
      <c r="R29" s="1631"/>
      <c r="S29" s="1631"/>
      <c r="T29" s="1631"/>
      <c r="U29" s="1631"/>
      <c r="V29" s="1631"/>
      <c r="W29" s="1631"/>
      <c r="X29" s="1631"/>
      <c r="Y29" s="1631"/>
    </row>
    <row r="30" spans="1:25" ht="27" customHeight="1">
      <c r="A30" s="1631"/>
      <c r="B30" s="1631"/>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row>
    <row r="31" spans="1:25" ht="27" customHeight="1">
      <c r="A31" s="1631"/>
      <c r="B31" s="1631"/>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row>
    <row r="32" spans="1:25" ht="27" customHeight="1">
      <c r="A32" s="1631"/>
      <c r="B32" s="1631"/>
      <c r="C32" s="1631"/>
      <c r="D32" s="1631"/>
      <c r="E32" s="1631"/>
      <c r="F32" s="1631"/>
      <c r="G32" s="1631"/>
      <c r="H32" s="1631"/>
      <c r="I32" s="1631"/>
      <c r="J32" s="1631"/>
      <c r="K32" s="1631"/>
      <c r="L32" s="1631"/>
      <c r="M32" s="1631"/>
      <c r="N32" s="1631"/>
      <c r="O32" s="1631"/>
      <c r="P32" s="1631"/>
      <c r="Q32" s="1631"/>
      <c r="R32" s="1631"/>
      <c r="S32" s="1631"/>
      <c r="T32" s="1631"/>
      <c r="U32" s="1631"/>
      <c r="V32" s="1631"/>
      <c r="W32" s="1631"/>
      <c r="X32" s="1631"/>
      <c r="Y32" s="1631"/>
    </row>
    <row r="33" spans="1:25" ht="27" customHeight="1">
      <c r="A33" s="1631"/>
      <c r="B33" s="1631"/>
      <c r="C33" s="1631"/>
      <c r="D33" s="1631"/>
      <c r="E33" s="1631"/>
      <c r="F33" s="1631"/>
      <c r="G33" s="1631"/>
      <c r="H33" s="1631"/>
      <c r="I33" s="1631"/>
      <c r="J33" s="1631"/>
      <c r="K33" s="1631"/>
      <c r="L33" s="1631"/>
      <c r="M33" s="1631"/>
      <c r="N33" s="1631"/>
      <c r="O33" s="1631"/>
      <c r="P33" s="1631"/>
      <c r="Q33" s="1631"/>
      <c r="R33" s="1631"/>
      <c r="S33" s="1631"/>
      <c r="T33" s="1631"/>
      <c r="U33" s="1631"/>
      <c r="V33" s="1631"/>
      <c r="W33" s="1631"/>
      <c r="X33" s="1631"/>
      <c r="Y33" s="1631"/>
    </row>
    <row r="34" spans="1:25" ht="28.5" customHeight="1">
      <c r="A34" s="1632" t="s">
        <v>1085</v>
      </c>
      <c r="B34" s="1632"/>
      <c r="C34" s="1632"/>
      <c r="D34" s="1632"/>
      <c r="E34" s="1632"/>
      <c r="F34" s="1632"/>
      <c r="G34" s="1632"/>
      <c r="H34" s="1632"/>
      <c r="I34" s="1632"/>
      <c r="J34" s="1632"/>
      <c r="K34" s="1632"/>
      <c r="L34" s="1632"/>
      <c r="M34" s="1632"/>
      <c r="N34" s="1632"/>
      <c r="O34" s="1632"/>
      <c r="P34" s="1632"/>
      <c r="Q34" s="1632"/>
      <c r="R34" s="1632"/>
      <c r="S34" s="1632"/>
      <c r="T34" s="1632"/>
      <c r="U34" s="1632"/>
      <c r="V34" s="1632"/>
      <c r="W34" s="1632"/>
      <c r="X34" s="1632"/>
      <c r="Y34" s="1632"/>
    </row>
    <row r="35" spans="1:25" ht="13.5" customHeight="1"/>
    <row r="36" spans="1:25" ht="13.5" customHeight="1"/>
  </sheetData>
  <mergeCells count="181">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A9:Y9"/>
    <mergeCell ref="A11:C11"/>
    <mergeCell ref="D11:X11"/>
    <mergeCell ref="A12:C12"/>
    <mergeCell ref="D12:M12"/>
    <mergeCell ref="A13:C13"/>
    <mergeCell ref="D13:M13"/>
    <mergeCell ref="O13:X13"/>
  </mergeCells>
  <phoneticPr fontId="2"/>
  <printOptions horizontalCentered="1" vertic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1:F64"/>
  <sheetViews>
    <sheetView view="pageBreakPreview" zoomScaleNormal="115" zoomScaleSheetLayoutView="100" workbookViewId="0"/>
  </sheetViews>
  <sheetFormatPr defaultRowHeight="11.25"/>
  <cols>
    <col min="1" max="1" width="29" style="827" customWidth="1"/>
    <col min="2" max="2" width="11.875" style="827" customWidth="1"/>
    <col min="3" max="3" width="3.75" style="827" customWidth="1"/>
    <col min="4" max="4" width="23.25" style="827" customWidth="1"/>
    <col min="5" max="5" width="14.75" style="827" customWidth="1"/>
    <col min="6" max="16384" width="9" style="827"/>
  </cols>
  <sheetData>
    <row r="1" spans="1:6">
      <c r="A1" s="567" t="s">
        <v>1864</v>
      </c>
    </row>
    <row r="2" spans="1:6" ht="13.5">
      <c r="E2" s="566" t="s">
        <v>1870</v>
      </c>
      <c r="F2" s="571" t="s">
        <v>1985</v>
      </c>
    </row>
    <row r="3" spans="1:6">
      <c r="F3" s="827" t="s">
        <v>1986</v>
      </c>
    </row>
    <row r="4" spans="1:6" ht="13.5">
      <c r="A4" s="828" t="str">
        <f>入力欄!U8</f>
        <v>沖縄県知事 　玉城 康裕　　殿</v>
      </c>
    </row>
    <row r="6" spans="1:6" ht="13.5">
      <c r="C6" s="565" t="s">
        <v>615</v>
      </c>
      <c r="D6" s="829"/>
    </row>
    <row r="7" spans="1:6" ht="13.5">
      <c r="D7" s="829" t="str">
        <f>+入力欄!M25</f>
        <v>沖縄県那覇市○○－○　○○ビル○階</v>
      </c>
    </row>
    <row r="8" spans="1:6" ht="13.5">
      <c r="D8" s="829" t="str">
        <f>+入力欄!M26</f>
        <v>株式会社　○○建設</v>
      </c>
    </row>
    <row r="9" spans="1:6" ht="13.5">
      <c r="D9" s="829" t="str">
        <f>+入力欄!M27</f>
        <v>代表取締役　△△　△△</v>
      </c>
    </row>
    <row r="11" spans="1:6" ht="18.75">
      <c r="A11" s="1633" t="s">
        <v>1871</v>
      </c>
      <c r="B11" s="1633"/>
      <c r="C11" s="1633"/>
      <c r="D11" s="1633"/>
      <c r="E11" s="1633"/>
    </row>
    <row r="13" spans="1:6" ht="12">
      <c r="A13" s="830" t="s">
        <v>1980</v>
      </c>
      <c r="B13" s="831" t="str">
        <f>入力欄!D15</f>
        <v>○○○○○○工事（Ｒ６－１)</v>
      </c>
    </row>
    <row r="14" spans="1:6" ht="12">
      <c r="A14" s="830" t="s">
        <v>1981</v>
      </c>
      <c r="B14" s="831" t="str">
        <f>入力欄!M17</f>
        <v>令和６年４月１日</v>
      </c>
    </row>
    <row r="15" spans="1:6" ht="12">
      <c r="A15" s="830" t="s">
        <v>1982</v>
      </c>
      <c r="B15" s="831" t="str">
        <f>入力欄!S20&amp;"　から　"&amp;入力欄!S21&amp;"　まで"</f>
        <v>令和６年４月２日　から　令和６年９月３０日　まで</v>
      </c>
    </row>
    <row r="17" spans="1:5" s="829" customFormat="1" ht="18" customHeight="1">
      <c r="A17" s="832" t="s">
        <v>1961</v>
      </c>
      <c r="B17" s="832"/>
      <c r="C17" s="832"/>
      <c r="D17" s="832"/>
      <c r="E17" s="833"/>
    </row>
    <row r="18" spans="1:5" ht="21" customHeight="1">
      <c r="A18" s="834"/>
      <c r="B18" s="835"/>
      <c r="C18" s="835"/>
      <c r="D18" s="835"/>
      <c r="E18" s="836"/>
    </row>
    <row r="19" spans="1:5" ht="21" customHeight="1">
      <c r="A19" s="837" t="s">
        <v>1962</v>
      </c>
      <c r="B19" s="838" t="s">
        <v>1963</v>
      </c>
      <c r="C19" s="838" t="s">
        <v>1964</v>
      </c>
      <c r="D19" s="838" t="s">
        <v>1965</v>
      </c>
      <c r="E19" s="839" t="s">
        <v>1966</v>
      </c>
    </row>
    <row r="20" spans="1:5" ht="12.95" customHeight="1">
      <c r="A20" s="840" t="s">
        <v>1967</v>
      </c>
      <c r="B20" s="841" t="s">
        <v>1960</v>
      </c>
      <c r="C20" s="842" t="s">
        <v>1960</v>
      </c>
      <c r="D20" s="843" t="s">
        <v>1960</v>
      </c>
      <c r="E20" s="844" t="s">
        <v>1960</v>
      </c>
    </row>
    <row r="21" spans="1:5" ht="12.95" customHeight="1">
      <c r="A21" s="840" t="s">
        <v>1960</v>
      </c>
      <c r="B21" s="841" t="s">
        <v>1960</v>
      </c>
      <c r="C21" s="842" t="s">
        <v>1960</v>
      </c>
      <c r="D21" s="843" t="s">
        <v>1960</v>
      </c>
      <c r="E21" s="844" t="s">
        <v>1960</v>
      </c>
    </row>
    <row r="22" spans="1:5" ht="12.95" customHeight="1">
      <c r="A22" s="845" t="s">
        <v>1960</v>
      </c>
      <c r="B22" s="846" t="s">
        <v>1960</v>
      </c>
      <c r="C22" s="847" t="s">
        <v>1960</v>
      </c>
      <c r="D22" s="848" t="s">
        <v>1960</v>
      </c>
      <c r="E22" s="849" t="s">
        <v>1960</v>
      </c>
    </row>
    <row r="23" spans="1:5" ht="12.95" customHeight="1">
      <c r="A23" s="840" t="s">
        <v>1968</v>
      </c>
      <c r="B23" s="841" t="s">
        <v>1960</v>
      </c>
      <c r="C23" s="842" t="s">
        <v>1960</v>
      </c>
      <c r="D23" s="843" t="s">
        <v>1960</v>
      </c>
      <c r="E23" s="844" t="s">
        <v>1960</v>
      </c>
    </row>
    <row r="24" spans="1:5" ht="12.95" customHeight="1">
      <c r="A24" s="840" t="s">
        <v>1960</v>
      </c>
      <c r="B24" s="841" t="s">
        <v>1969</v>
      </c>
      <c r="C24" s="842" t="s">
        <v>1960</v>
      </c>
      <c r="D24" s="843" t="s">
        <v>1960</v>
      </c>
      <c r="E24" s="844" t="s">
        <v>1960</v>
      </c>
    </row>
    <row r="25" spans="1:5" ht="12.95" customHeight="1">
      <c r="A25" s="845" t="s">
        <v>1960</v>
      </c>
      <c r="B25" s="846" t="s">
        <v>1960</v>
      </c>
      <c r="C25" s="847" t="s">
        <v>1970</v>
      </c>
      <c r="D25" s="848" t="s">
        <v>1960</v>
      </c>
      <c r="E25" s="849" t="s">
        <v>1960</v>
      </c>
    </row>
    <row r="26" spans="1:5" ht="12.95" customHeight="1">
      <c r="A26" s="840" t="s">
        <v>1983</v>
      </c>
      <c r="B26" s="841" t="s">
        <v>1960</v>
      </c>
      <c r="C26" s="842" t="s">
        <v>1960</v>
      </c>
      <c r="D26" s="843" t="s">
        <v>1960</v>
      </c>
      <c r="E26" s="844" t="s">
        <v>1960</v>
      </c>
    </row>
    <row r="27" spans="1:5" ht="12.95" customHeight="1">
      <c r="A27" s="840" t="s">
        <v>1960</v>
      </c>
      <c r="B27" s="841" t="s">
        <v>1969</v>
      </c>
      <c r="C27" s="842" t="s">
        <v>1960</v>
      </c>
      <c r="D27" s="843" t="s">
        <v>1960</v>
      </c>
      <c r="E27" s="844" t="s">
        <v>1960</v>
      </c>
    </row>
    <row r="28" spans="1:5" ht="12.95" customHeight="1">
      <c r="A28" s="845" t="s">
        <v>1960</v>
      </c>
      <c r="B28" s="846" t="s">
        <v>1960</v>
      </c>
      <c r="C28" s="847" t="s">
        <v>1970</v>
      </c>
      <c r="D28" s="848" t="s">
        <v>1960</v>
      </c>
      <c r="E28" s="849" t="s">
        <v>1960</v>
      </c>
    </row>
    <row r="29" spans="1:5" ht="12.95" customHeight="1">
      <c r="A29" s="850" t="s">
        <v>1971</v>
      </c>
      <c r="B29" s="841" t="s">
        <v>1960</v>
      </c>
      <c r="C29" s="851" t="s">
        <v>1960</v>
      </c>
      <c r="D29" s="843" t="s">
        <v>1960</v>
      </c>
      <c r="E29" s="844" t="s">
        <v>1960</v>
      </c>
    </row>
    <row r="30" spans="1:5" ht="12.95" customHeight="1">
      <c r="A30" s="840" t="s">
        <v>1960</v>
      </c>
      <c r="B30" s="841" t="s">
        <v>1960</v>
      </c>
      <c r="C30" s="851" t="s">
        <v>1960</v>
      </c>
      <c r="D30" s="843" t="s">
        <v>1960</v>
      </c>
      <c r="E30" s="844" t="s">
        <v>1960</v>
      </c>
    </row>
    <row r="31" spans="1:5" ht="12.95" customHeight="1">
      <c r="A31" s="845" t="s">
        <v>1960</v>
      </c>
      <c r="B31" s="846" t="s">
        <v>1960</v>
      </c>
      <c r="C31" s="847" t="s">
        <v>1960</v>
      </c>
      <c r="D31" s="848" t="s">
        <v>1960</v>
      </c>
      <c r="E31" s="849" t="s">
        <v>1960</v>
      </c>
    </row>
    <row r="32" spans="1:5" ht="12.95" customHeight="1">
      <c r="A32" s="840" t="s">
        <v>1972</v>
      </c>
      <c r="B32" s="841" t="s">
        <v>1960</v>
      </c>
      <c r="C32" s="842" t="s">
        <v>1960</v>
      </c>
      <c r="D32" s="843" t="s">
        <v>1960</v>
      </c>
      <c r="E32" s="844" t="s">
        <v>1960</v>
      </c>
    </row>
    <row r="33" spans="1:5" ht="12.95" customHeight="1">
      <c r="A33" s="840" t="s">
        <v>1960</v>
      </c>
      <c r="B33" s="841" t="s">
        <v>1960</v>
      </c>
      <c r="C33" s="842" t="s">
        <v>1960</v>
      </c>
      <c r="D33" s="843" t="s">
        <v>1960</v>
      </c>
      <c r="E33" s="844" t="s">
        <v>1960</v>
      </c>
    </row>
    <row r="34" spans="1:5" ht="12.95" customHeight="1">
      <c r="A34" s="845" t="s">
        <v>1960</v>
      </c>
      <c r="B34" s="846" t="s">
        <v>1960</v>
      </c>
      <c r="C34" s="847" t="s">
        <v>1960</v>
      </c>
      <c r="D34" s="848" t="s">
        <v>1960</v>
      </c>
      <c r="E34" s="849" t="s">
        <v>1960</v>
      </c>
    </row>
    <row r="35" spans="1:5" ht="12.95" customHeight="1">
      <c r="A35" s="840" t="s">
        <v>1973</v>
      </c>
      <c r="B35" s="841" t="s">
        <v>1960</v>
      </c>
      <c r="C35" s="842" t="s">
        <v>1960</v>
      </c>
      <c r="D35" s="843" t="s">
        <v>1960</v>
      </c>
      <c r="E35" s="844" t="s">
        <v>1960</v>
      </c>
    </row>
    <row r="36" spans="1:5" ht="12.95" customHeight="1">
      <c r="A36" s="840" t="s">
        <v>1960</v>
      </c>
      <c r="B36" s="841" t="s">
        <v>1969</v>
      </c>
      <c r="C36" s="842" t="s">
        <v>1960</v>
      </c>
      <c r="D36" s="843" t="s">
        <v>1960</v>
      </c>
      <c r="E36" s="844" t="s">
        <v>1960</v>
      </c>
    </row>
    <row r="37" spans="1:5" ht="12.95" customHeight="1">
      <c r="A37" s="845" t="s">
        <v>1960</v>
      </c>
      <c r="B37" s="846" t="s">
        <v>1960</v>
      </c>
      <c r="C37" s="847" t="s">
        <v>1970</v>
      </c>
      <c r="D37" s="848" t="s">
        <v>1960</v>
      </c>
      <c r="E37" s="849" t="s">
        <v>1960</v>
      </c>
    </row>
    <row r="38" spans="1:5" ht="12.95" customHeight="1">
      <c r="A38" s="840" t="s">
        <v>1974</v>
      </c>
      <c r="B38" s="841" t="s">
        <v>1960</v>
      </c>
      <c r="C38" s="842" t="s">
        <v>1960</v>
      </c>
      <c r="D38" s="843" t="s">
        <v>1960</v>
      </c>
      <c r="E38" s="844" t="s">
        <v>1960</v>
      </c>
    </row>
    <row r="39" spans="1:5" ht="12.95" customHeight="1">
      <c r="A39" s="840" t="s">
        <v>1960</v>
      </c>
      <c r="B39" s="841" t="s">
        <v>1969</v>
      </c>
      <c r="C39" s="842" t="s">
        <v>1960</v>
      </c>
      <c r="D39" s="843" t="s">
        <v>1960</v>
      </c>
      <c r="E39" s="844" t="s">
        <v>1960</v>
      </c>
    </row>
    <row r="40" spans="1:5" ht="12.95" customHeight="1">
      <c r="A40" s="845" t="s">
        <v>1960</v>
      </c>
      <c r="B40" s="846" t="s">
        <v>1960</v>
      </c>
      <c r="C40" s="847" t="s">
        <v>1970</v>
      </c>
      <c r="D40" s="848" t="s">
        <v>1960</v>
      </c>
      <c r="E40" s="849" t="s">
        <v>1960</v>
      </c>
    </row>
    <row r="41" spans="1:5" ht="12.95" customHeight="1">
      <c r="A41" s="840" t="s">
        <v>1975</v>
      </c>
      <c r="B41" s="841" t="s">
        <v>1960</v>
      </c>
      <c r="C41" s="842" t="s">
        <v>1960</v>
      </c>
      <c r="D41" s="843" t="s">
        <v>1960</v>
      </c>
      <c r="E41" s="844" t="s">
        <v>1960</v>
      </c>
    </row>
    <row r="42" spans="1:5" ht="12.95" customHeight="1">
      <c r="A42" s="840" t="s">
        <v>1960</v>
      </c>
      <c r="B42" s="841" t="s">
        <v>1969</v>
      </c>
      <c r="C42" s="842" t="s">
        <v>1960</v>
      </c>
      <c r="D42" s="843" t="s">
        <v>1960</v>
      </c>
      <c r="E42" s="844" t="s">
        <v>1960</v>
      </c>
    </row>
    <row r="43" spans="1:5" ht="12.95" customHeight="1">
      <c r="A43" s="845" t="s">
        <v>1960</v>
      </c>
      <c r="B43" s="846" t="s">
        <v>1960</v>
      </c>
      <c r="C43" s="847" t="s">
        <v>1970</v>
      </c>
      <c r="D43" s="848" t="s">
        <v>1960</v>
      </c>
      <c r="E43" s="849" t="s">
        <v>1960</v>
      </c>
    </row>
    <row r="44" spans="1:5" ht="12.95" customHeight="1">
      <c r="A44" s="850" t="s">
        <v>1971</v>
      </c>
      <c r="B44" s="841" t="s">
        <v>1960</v>
      </c>
      <c r="C44" s="851" t="s">
        <v>1960</v>
      </c>
      <c r="D44" s="843" t="s">
        <v>1960</v>
      </c>
      <c r="E44" s="844" t="s">
        <v>1960</v>
      </c>
    </row>
    <row r="45" spans="1:5" ht="12.95" customHeight="1">
      <c r="A45" s="840" t="s">
        <v>1960</v>
      </c>
      <c r="B45" s="841" t="s">
        <v>1960</v>
      </c>
      <c r="C45" s="851" t="s">
        <v>1960</v>
      </c>
      <c r="D45" s="843" t="s">
        <v>1960</v>
      </c>
      <c r="E45" s="844" t="s">
        <v>1960</v>
      </c>
    </row>
    <row r="46" spans="1:5" ht="12.95" customHeight="1">
      <c r="A46" s="845" t="s">
        <v>1960</v>
      </c>
      <c r="B46" s="846" t="s">
        <v>1960</v>
      </c>
      <c r="C46" s="847" t="s">
        <v>1960</v>
      </c>
      <c r="D46" s="848" t="s">
        <v>1960</v>
      </c>
      <c r="E46" s="849" t="s">
        <v>1960</v>
      </c>
    </row>
    <row r="47" spans="1:5" ht="12.95" customHeight="1">
      <c r="A47" s="840" t="s">
        <v>1976</v>
      </c>
      <c r="B47" s="841" t="s">
        <v>1960</v>
      </c>
      <c r="C47" s="842" t="s">
        <v>1960</v>
      </c>
      <c r="D47" s="843" t="s">
        <v>1960</v>
      </c>
      <c r="E47" s="844" t="s">
        <v>1960</v>
      </c>
    </row>
    <row r="48" spans="1:5" ht="12.95" customHeight="1">
      <c r="A48" s="840" t="s">
        <v>1960</v>
      </c>
      <c r="B48" s="841" t="s">
        <v>1969</v>
      </c>
      <c r="C48" s="842" t="s">
        <v>1960</v>
      </c>
      <c r="D48" s="843" t="s">
        <v>1960</v>
      </c>
      <c r="E48" s="844" t="s">
        <v>1960</v>
      </c>
    </row>
    <row r="49" spans="1:5" ht="12.95" customHeight="1">
      <c r="A49" s="845" t="s">
        <v>1960</v>
      </c>
      <c r="B49" s="846" t="s">
        <v>1960</v>
      </c>
      <c r="C49" s="847" t="s">
        <v>1970</v>
      </c>
      <c r="D49" s="848" t="s">
        <v>1960</v>
      </c>
      <c r="E49" s="849" t="s">
        <v>1960</v>
      </c>
    </row>
    <row r="50" spans="1:5" ht="12.95" customHeight="1">
      <c r="A50" s="840" t="s">
        <v>1977</v>
      </c>
      <c r="B50" s="841" t="s">
        <v>1960</v>
      </c>
      <c r="C50" s="842" t="s">
        <v>1960</v>
      </c>
      <c r="D50" s="843" t="s">
        <v>1960</v>
      </c>
      <c r="E50" s="844" t="s">
        <v>1960</v>
      </c>
    </row>
    <row r="51" spans="1:5" ht="12.95" customHeight="1">
      <c r="A51" s="840" t="s">
        <v>1960</v>
      </c>
      <c r="B51" s="841" t="s">
        <v>1969</v>
      </c>
      <c r="C51" s="842" t="s">
        <v>1960</v>
      </c>
      <c r="D51" s="843" t="s">
        <v>1960</v>
      </c>
      <c r="E51" s="844" t="s">
        <v>1978</v>
      </c>
    </row>
    <row r="52" spans="1:5" ht="12.95" customHeight="1">
      <c r="A52" s="845" t="s">
        <v>1960</v>
      </c>
      <c r="B52" s="846" t="s">
        <v>1960</v>
      </c>
      <c r="C52" s="847" t="s">
        <v>1970</v>
      </c>
      <c r="D52" s="848" t="s">
        <v>1960</v>
      </c>
      <c r="E52" s="849" t="s">
        <v>1960</v>
      </c>
    </row>
    <row r="53" spans="1:5" ht="12.95" customHeight="1">
      <c r="A53" s="840" t="s">
        <v>1979</v>
      </c>
      <c r="B53" s="841" t="s">
        <v>1960</v>
      </c>
      <c r="C53" s="842" t="s">
        <v>1960</v>
      </c>
      <c r="D53" s="843" t="s">
        <v>1960</v>
      </c>
      <c r="E53" s="844" t="s">
        <v>1960</v>
      </c>
    </row>
    <row r="54" spans="1:5" ht="12.95" customHeight="1">
      <c r="A54" s="840" t="s">
        <v>1960</v>
      </c>
      <c r="B54" s="841" t="s">
        <v>1969</v>
      </c>
      <c r="C54" s="842" t="s">
        <v>1960</v>
      </c>
      <c r="D54" s="843" t="s">
        <v>1960</v>
      </c>
      <c r="E54" s="844" t="s">
        <v>1960</v>
      </c>
    </row>
    <row r="55" spans="1:5" ht="12.95" customHeight="1">
      <c r="A55" s="845" t="s">
        <v>1960</v>
      </c>
      <c r="B55" s="846" t="s">
        <v>1960</v>
      </c>
      <c r="C55" s="847" t="s">
        <v>1970</v>
      </c>
      <c r="D55" s="848" t="s">
        <v>1960</v>
      </c>
      <c r="E55" s="849" t="s">
        <v>1960</v>
      </c>
    </row>
    <row r="56" spans="1:5" ht="12.95" customHeight="1">
      <c r="A56" s="840" t="s">
        <v>1960</v>
      </c>
      <c r="B56" s="841" t="s">
        <v>1960</v>
      </c>
      <c r="C56" s="842" t="s">
        <v>1960</v>
      </c>
      <c r="D56" s="843" t="s">
        <v>1960</v>
      </c>
      <c r="E56" s="844" t="s">
        <v>1960</v>
      </c>
    </row>
    <row r="57" spans="1:5" ht="12.95" customHeight="1">
      <c r="A57" s="840" t="s">
        <v>1960</v>
      </c>
      <c r="B57" s="841" t="s">
        <v>1960</v>
      </c>
      <c r="C57" s="842" t="s">
        <v>1960</v>
      </c>
      <c r="D57" s="843" t="s">
        <v>1960</v>
      </c>
      <c r="E57" s="844" t="s">
        <v>1960</v>
      </c>
    </row>
    <row r="58" spans="1:5" ht="12.95" customHeight="1">
      <c r="A58" s="845" t="s">
        <v>1960</v>
      </c>
      <c r="B58" s="846" t="s">
        <v>1960</v>
      </c>
      <c r="C58" s="847" t="s">
        <v>1960</v>
      </c>
      <c r="D58" s="848" t="s">
        <v>1960</v>
      </c>
      <c r="E58" s="849" t="s">
        <v>1960</v>
      </c>
    </row>
    <row r="59" spans="1:5" ht="0.95" customHeight="1">
      <c r="A59" s="852"/>
      <c r="B59" s="852"/>
      <c r="C59" s="852"/>
      <c r="D59" s="852"/>
      <c r="E59" s="852"/>
    </row>
    <row r="60" spans="1:5" ht="16.5" customHeight="1">
      <c r="A60" s="831" t="s">
        <v>1872</v>
      </c>
    </row>
    <row r="61" spans="1:5" ht="16.5" customHeight="1">
      <c r="A61" s="831" t="s">
        <v>1984</v>
      </c>
    </row>
    <row r="64" spans="1:5" ht="12">
      <c r="A64" s="831" t="s">
        <v>1987</v>
      </c>
    </row>
  </sheetData>
  <mergeCells count="1">
    <mergeCell ref="A11:E11"/>
  </mergeCells>
  <phoneticPr fontId="2"/>
  <pageMargins left="0.98425196850393704" right="0.19685039370078741" top="0.62992125984251968" bottom="0.19685039370078741" header="0.31496062992125984" footer="0.59055118110236227"/>
  <pageSetup paperSize="9" orientation="portrait"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J39"/>
  <sheetViews>
    <sheetView view="pageBreakPreview" zoomScaleNormal="100" zoomScaleSheetLayoutView="100" workbookViewId="0"/>
  </sheetViews>
  <sheetFormatPr defaultColWidth="3.625" defaultRowHeight="13.5"/>
  <cols>
    <col min="1" max="16384" width="3.625" style="169"/>
  </cols>
  <sheetData>
    <row r="1" spans="1:23">
      <c r="A1" s="169" t="s">
        <v>1991</v>
      </c>
    </row>
    <row r="3" spans="1:23" ht="18.75">
      <c r="A3" s="1636" t="s">
        <v>1104</v>
      </c>
      <c r="B3" s="1636"/>
      <c r="C3" s="1636"/>
      <c r="D3" s="1636"/>
      <c r="E3" s="1636"/>
      <c r="F3" s="1636"/>
      <c r="G3" s="1636"/>
      <c r="H3" s="1636"/>
      <c r="I3" s="1636"/>
      <c r="J3" s="1636"/>
      <c r="K3" s="1636"/>
      <c r="L3" s="1636"/>
      <c r="M3" s="1636"/>
      <c r="N3" s="1636"/>
      <c r="O3" s="1636"/>
      <c r="P3" s="1636"/>
      <c r="Q3" s="1636"/>
      <c r="R3" s="1636"/>
      <c r="S3" s="1636"/>
      <c r="T3" s="1636"/>
      <c r="U3" s="1636"/>
      <c r="V3" s="1636"/>
      <c r="W3" s="1636"/>
    </row>
    <row r="6" spans="1:23">
      <c r="Q6" s="170" t="s">
        <v>1083</v>
      </c>
      <c r="R6" s="1637" t="s">
        <v>2213</v>
      </c>
      <c r="S6" s="1637"/>
      <c r="T6" s="1637"/>
      <c r="U6" s="1637"/>
      <c r="V6" s="1637"/>
    </row>
    <row r="8" spans="1:23">
      <c r="C8" s="169" t="str">
        <f>+入力欄!U8</f>
        <v>沖縄県知事 　玉城 康裕　　殿</v>
      </c>
    </row>
    <row r="9" spans="1:23">
      <c r="C9" s="171"/>
      <c r="D9" s="171"/>
      <c r="E9" s="171"/>
      <c r="F9" s="171"/>
      <c r="G9" s="171"/>
      <c r="H9" s="171"/>
    </row>
    <row r="11" spans="1:23">
      <c r="N11" s="170"/>
    </row>
    <row r="12" spans="1:23">
      <c r="N12" s="170"/>
    </row>
    <row r="13" spans="1:23">
      <c r="N13" s="170" t="s">
        <v>615</v>
      </c>
      <c r="O13" s="169" t="str">
        <f>+入力欄!M25</f>
        <v>沖縄県那覇市○○－○　○○ビル○階</v>
      </c>
      <c r="P13" s="171"/>
      <c r="Q13" s="171"/>
      <c r="R13" s="171"/>
      <c r="S13" s="171"/>
      <c r="T13" s="171"/>
      <c r="U13" s="171"/>
    </row>
    <row r="14" spans="1:23">
      <c r="O14" s="169" t="str">
        <f>+入力欄!M26</f>
        <v>株式会社　○○建設</v>
      </c>
    </row>
    <row r="15" spans="1:23" ht="13.5" customHeight="1">
      <c r="B15" s="172"/>
      <c r="C15" s="173"/>
      <c r="D15" s="173"/>
      <c r="E15" s="173"/>
      <c r="F15" s="173"/>
      <c r="G15" s="173"/>
      <c r="H15" s="173"/>
      <c r="I15" s="173"/>
      <c r="J15" s="173"/>
      <c r="K15" s="173"/>
      <c r="L15" s="173"/>
      <c r="O15" s="169" t="str">
        <f>+入力欄!M27</f>
        <v>代表取締役　△△　△△</v>
      </c>
    </row>
    <row r="18" spans="1:36" ht="21.95" customHeight="1"/>
    <row r="19" spans="1:36">
      <c r="B19" s="1638">
        <v>44287</v>
      </c>
      <c r="C19" s="1638"/>
      <c r="D19" s="1638"/>
      <c r="E19" s="1638"/>
      <c r="F19" s="1638"/>
      <c r="G19" s="174" t="s">
        <v>658</v>
      </c>
      <c r="H19" s="174"/>
      <c r="I19" s="174"/>
      <c r="J19" s="174"/>
      <c r="K19" s="174"/>
      <c r="L19" s="174"/>
      <c r="M19" s="174"/>
      <c r="O19" s="175" t="str">
        <f>+入力欄!D15</f>
        <v>○○○○○○工事（Ｒ６－１)</v>
      </c>
      <c r="P19" s="175"/>
      <c r="Q19" s="175"/>
      <c r="R19" s="175"/>
      <c r="S19" s="175"/>
      <c r="T19" s="175"/>
      <c r="U19" s="175"/>
      <c r="V19" s="175"/>
      <c r="W19" s="175"/>
      <c r="X19" s="175"/>
      <c r="Y19" s="175"/>
      <c r="AB19" s="1635"/>
      <c r="AC19" s="1635"/>
      <c r="AD19" s="1635"/>
      <c r="AE19" s="1635"/>
      <c r="AF19" s="1635"/>
    </row>
    <row r="20" spans="1:36">
      <c r="B20" s="175"/>
      <c r="C20" s="175"/>
      <c r="D20" s="175"/>
      <c r="E20" s="175"/>
      <c r="F20" s="175"/>
      <c r="G20" s="175"/>
      <c r="H20" s="175"/>
      <c r="I20" s="175"/>
      <c r="J20" s="175"/>
      <c r="K20" s="174"/>
      <c r="L20" s="174"/>
      <c r="M20" s="174"/>
      <c r="N20" s="174"/>
      <c r="O20" s="174"/>
      <c r="P20" s="174"/>
      <c r="Q20" s="174"/>
      <c r="R20" s="174"/>
      <c r="S20" s="174"/>
      <c r="T20" s="174"/>
      <c r="U20" s="174"/>
      <c r="V20" s="174"/>
      <c r="AJ20" s="174"/>
    </row>
    <row r="21" spans="1:36">
      <c r="B21" s="174" t="s">
        <v>1501</v>
      </c>
      <c r="C21" s="174"/>
      <c r="D21" s="174"/>
      <c r="E21" s="174"/>
      <c r="F21" s="174"/>
      <c r="G21" s="174"/>
      <c r="H21" s="174"/>
      <c r="I21" s="174"/>
      <c r="J21" s="174"/>
      <c r="K21" s="174"/>
      <c r="L21" s="174"/>
      <c r="M21" s="174"/>
      <c r="N21" s="174"/>
      <c r="O21" s="174"/>
      <c r="P21" s="174"/>
      <c r="Q21" s="174"/>
      <c r="R21" s="174"/>
      <c r="S21" s="174"/>
      <c r="T21" s="174"/>
      <c r="U21" s="174"/>
      <c r="V21" s="174"/>
      <c r="AJ21" s="174"/>
    </row>
    <row r="22" spans="1:36">
      <c r="B22" s="174"/>
      <c r="C22" s="174"/>
      <c r="D22" s="174"/>
      <c r="E22" s="174"/>
      <c r="F22" s="174"/>
      <c r="G22" s="174"/>
      <c r="H22" s="174"/>
      <c r="I22" s="174"/>
      <c r="J22" s="174"/>
      <c r="K22" s="174"/>
      <c r="L22" s="174"/>
      <c r="M22" s="174"/>
      <c r="N22" s="174"/>
      <c r="O22" s="174"/>
      <c r="P22" s="174"/>
      <c r="Q22" s="174"/>
      <c r="R22" s="174"/>
      <c r="S22" s="174"/>
      <c r="T22" s="174"/>
      <c r="U22" s="174"/>
      <c r="V22" s="174"/>
      <c r="AJ22" s="174"/>
    </row>
    <row r="23" spans="1:36">
      <c r="B23" s="174" t="s">
        <v>1502</v>
      </c>
      <c r="C23" s="174"/>
      <c r="D23" s="174"/>
      <c r="E23" s="174"/>
      <c r="F23" s="174"/>
      <c r="G23" s="174"/>
      <c r="H23" s="174"/>
      <c r="I23" s="174"/>
      <c r="J23" s="174"/>
      <c r="K23" s="174"/>
      <c r="L23" s="174"/>
      <c r="M23" s="174"/>
      <c r="N23" s="174"/>
      <c r="O23" s="174"/>
      <c r="P23" s="174"/>
      <c r="Q23" s="174"/>
      <c r="R23" s="174"/>
      <c r="S23" s="174"/>
      <c r="T23" s="174"/>
      <c r="U23" s="174"/>
      <c r="V23" s="174"/>
    </row>
    <row r="26" spans="1:36">
      <c r="A26" s="1635" t="s">
        <v>652</v>
      </c>
      <c r="B26" s="1635"/>
      <c r="C26" s="1635"/>
      <c r="D26" s="1635"/>
      <c r="E26" s="1635"/>
      <c r="F26" s="1635"/>
      <c r="G26" s="1635"/>
      <c r="H26" s="1635"/>
      <c r="I26" s="1635"/>
      <c r="J26" s="1635"/>
      <c r="K26" s="1635"/>
      <c r="L26" s="1635"/>
      <c r="M26" s="1635"/>
      <c r="N26" s="1635"/>
      <c r="O26" s="1635"/>
      <c r="P26" s="1635"/>
      <c r="Q26" s="1635"/>
      <c r="R26" s="1635"/>
      <c r="S26" s="1635"/>
      <c r="T26" s="1635"/>
      <c r="U26" s="1635"/>
      <c r="V26" s="1635"/>
      <c r="W26" s="1635"/>
    </row>
    <row r="29" spans="1:36">
      <c r="B29" s="169" t="s">
        <v>1103</v>
      </c>
      <c r="G29" s="1634" t="str">
        <f>+入力欄!D29</f>
        <v>現場 太郎</v>
      </c>
      <c r="H29" s="1634"/>
      <c r="I29" s="1634"/>
      <c r="J29" s="1634"/>
      <c r="K29" s="1634"/>
      <c r="L29" s="1634"/>
      <c r="M29" s="1634"/>
      <c r="N29" s="1634"/>
      <c r="O29" s="1634"/>
      <c r="P29" s="1634"/>
    </row>
    <row r="32" spans="1:36">
      <c r="B32" s="169" t="s">
        <v>1102</v>
      </c>
    </row>
    <row r="33" spans="1:21">
      <c r="B33" s="175" t="s">
        <v>1101</v>
      </c>
      <c r="G33" s="1634" t="str">
        <f>+入力欄!D30</f>
        <v>技術者　次郎</v>
      </c>
      <c r="H33" s="1634"/>
      <c r="I33" s="1634"/>
      <c r="J33" s="1634"/>
      <c r="K33" s="1634"/>
      <c r="L33" s="1634"/>
      <c r="M33" s="1634"/>
      <c r="N33" s="1634"/>
      <c r="O33" s="1634"/>
      <c r="P33" s="1634"/>
    </row>
    <row r="36" spans="1:21">
      <c r="B36" s="169" t="s">
        <v>1100</v>
      </c>
      <c r="G36" s="1634"/>
      <c r="H36" s="1634"/>
      <c r="I36" s="1634"/>
      <c r="J36" s="1634"/>
      <c r="K36" s="1634"/>
      <c r="L36" s="1634"/>
      <c r="M36" s="1634"/>
      <c r="N36" s="1634"/>
      <c r="O36" s="1634"/>
      <c r="P36" s="1634"/>
    </row>
    <row r="38" spans="1:21">
      <c r="A38" s="176"/>
      <c r="B38" s="176"/>
      <c r="C38" s="176"/>
      <c r="D38" s="176"/>
      <c r="E38" s="176"/>
      <c r="F38" s="176"/>
      <c r="G38" s="176"/>
      <c r="H38" s="176"/>
      <c r="I38" s="176"/>
      <c r="J38" s="176"/>
      <c r="K38" s="176"/>
      <c r="L38" s="176"/>
      <c r="M38" s="176"/>
      <c r="N38" s="176"/>
      <c r="O38" s="176"/>
      <c r="P38" s="176"/>
      <c r="Q38" s="176"/>
      <c r="R38" s="176"/>
      <c r="S38" s="176"/>
      <c r="T38" s="176"/>
      <c r="U38" s="176"/>
    </row>
    <row r="39" spans="1:21">
      <c r="B39" s="169" t="s">
        <v>667</v>
      </c>
    </row>
  </sheetData>
  <mergeCells count="8">
    <mergeCell ref="G29:P29"/>
    <mergeCell ref="G33:P33"/>
    <mergeCell ref="G36:P36"/>
    <mergeCell ref="AB19:AF19"/>
    <mergeCell ref="A3:W3"/>
    <mergeCell ref="R6:V6"/>
    <mergeCell ref="B19:F19"/>
    <mergeCell ref="A26:W26"/>
  </mergeCells>
  <phoneticPr fontId="2"/>
  <printOptions gridLinesSet="0"/>
  <pageMargins left="0.9055118110236221" right="0.35433070866141736"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Y27"/>
  <sheetViews>
    <sheetView showGridLines="0" view="pageBreakPreview" zoomScaleNormal="100" zoomScaleSheetLayoutView="100" workbookViewId="0"/>
  </sheetViews>
  <sheetFormatPr defaultColWidth="3.25" defaultRowHeight="13.5"/>
  <cols>
    <col min="1" max="16384" width="3.25" style="640"/>
  </cols>
  <sheetData>
    <row r="1" spans="1:25">
      <c r="A1" s="169" t="s">
        <v>1990</v>
      </c>
    </row>
    <row r="3" spans="1:25">
      <c r="S3" s="641" t="s">
        <v>1114</v>
      </c>
      <c r="T3" s="1639" t="s">
        <v>2213</v>
      </c>
      <c r="U3" s="1639"/>
      <c r="V3" s="1639"/>
      <c r="W3" s="1639"/>
      <c r="X3" s="1639"/>
      <c r="Y3" s="1639"/>
    </row>
    <row r="7" spans="1:25" ht="30" customHeight="1">
      <c r="A7" s="1614" t="s">
        <v>1113</v>
      </c>
      <c r="B7" s="1614"/>
      <c r="C7" s="1614"/>
      <c r="D7" s="1614"/>
      <c r="E7" s="1614"/>
      <c r="F7" s="1614"/>
      <c r="G7" s="1614"/>
      <c r="H7" s="1614"/>
      <c r="I7" s="1614"/>
      <c r="J7" s="1614"/>
      <c r="K7" s="1614"/>
      <c r="L7" s="1614"/>
      <c r="M7" s="1614"/>
      <c r="N7" s="1614"/>
      <c r="O7" s="1614"/>
      <c r="P7" s="1614"/>
      <c r="Q7" s="1614"/>
      <c r="R7" s="1614"/>
      <c r="S7" s="1614"/>
      <c r="T7" s="1614"/>
      <c r="U7" s="1614"/>
      <c r="V7" s="1614"/>
      <c r="W7" s="1614"/>
      <c r="X7" s="1614"/>
      <c r="Y7" s="1614"/>
    </row>
    <row r="12" spans="1:25">
      <c r="A12" s="640" t="s">
        <v>1112</v>
      </c>
      <c r="F12" s="642"/>
      <c r="G12" s="642"/>
      <c r="H12" s="642"/>
      <c r="I12" s="642"/>
      <c r="J12" s="642"/>
      <c r="K12" s="642"/>
    </row>
    <row r="15" spans="1:25" ht="27" customHeight="1">
      <c r="C15" s="1640" t="s">
        <v>1111</v>
      </c>
      <c r="D15" s="1640"/>
      <c r="E15" s="1640"/>
      <c r="F15" s="1640"/>
      <c r="G15" s="1640"/>
      <c r="H15" s="1640"/>
      <c r="I15" s="1641"/>
      <c r="J15" s="1641"/>
      <c r="K15" s="1641"/>
      <c r="L15" s="1641"/>
      <c r="M15" s="1641"/>
      <c r="N15" s="1641"/>
      <c r="O15" s="1641"/>
      <c r="P15" s="1641"/>
      <c r="Q15" s="1641"/>
      <c r="R15" s="1641"/>
      <c r="S15" s="1641"/>
      <c r="T15" s="1641"/>
      <c r="U15" s="1641"/>
      <c r="V15" s="1641"/>
      <c r="W15" s="1641"/>
      <c r="X15" s="1641"/>
    </row>
    <row r="16" spans="1:25" ht="27" customHeight="1">
      <c r="I16" s="1641"/>
      <c r="J16" s="1641"/>
      <c r="K16" s="1641"/>
      <c r="L16" s="1641"/>
      <c r="M16" s="1641"/>
      <c r="N16" s="1641"/>
      <c r="O16" s="1641"/>
      <c r="P16" s="1641"/>
      <c r="Q16" s="1641"/>
      <c r="R16" s="1641"/>
      <c r="S16" s="1641"/>
      <c r="T16" s="1641"/>
      <c r="U16" s="1641"/>
      <c r="V16" s="1641"/>
      <c r="W16" s="1641"/>
      <c r="X16" s="1641"/>
    </row>
    <row r="17" spans="1:24" ht="27" customHeight="1">
      <c r="C17" s="1640" t="s">
        <v>1110</v>
      </c>
      <c r="D17" s="1640"/>
      <c r="E17" s="1640"/>
      <c r="F17" s="1640"/>
      <c r="G17" s="1640"/>
      <c r="H17" s="1640"/>
      <c r="I17" s="1641"/>
      <c r="J17" s="1641"/>
      <c r="K17" s="1641"/>
      <c r="L17" s="1641"/>
      <c r="M17" s="1641"/>
      <c r="N17" s="1641"/>
      <c r="O17" s="1641"/>
      <c r="P17" s="1641"/>
      <c r="Q17" s="1641"/>
      <c r="R17" s="1641"/>
      <c r="S17" s="1641"/>
      <c r="T17" s="1641"/>
      <c r="U17" s="1641"/>
      <c r="V17" s="1641"/>
      <c r="W17" s="1641"/>
      <c r="X17" s="1641"/>
    </row>
    <row r="18" spans="1:24" ht="27" customHeight="1">
      <c r="I18" s="1641"/>
      <c r="J18" s="1641"/>
      <c r="K18" s="1641"/>
      <c r="L18" s="1641"/>
      <c r="M18" s="1641"/>
      <c r="N18" s="1641"/>
      <c r="O18" s="1641"/>
      <c r="P18" s="1641"/>
      <c r="Q18" s="1641"/>
      <c r="R18" s="1641"/>
      <c r="S18" s="1641"/>
      <c r="T18" s="1641"/>
      <c r="U18" s="1641"/>
      <c r="V18" s="1641"/>
      <c r="W18" s="1641"/>
      <c r="X18" s="1641"/>
    </row>
    <row r="19" spans="1:24" ht="27" customHeight="1">
      <c r="C19" s="1640" t="s">
        <v>1109</v>
      </c>
      <c r="D19" s="1640"/>
      <c r="E19" s="1640"/>
      <c r="F19" s="1640"/>
      <c r="G19" s="1640"/>
      <c r="H19" s="1640"/>
      <c r="I19" s="1641"/>
      <c r="J19" s="1641"/>
      <c r="K19" s="1641"/>
      <c r="L19" s="1641"/>
      <c r="M19" s="1641"/>
      <c r="N19" s="1641"/>
      <c r="O19" s="1641"/>
      <c r="P19" s="1641"/>
      <c r="Q19" s="1641"/>
      <c r="R19" s="1641"/>
      <c r="S19" s="1641"/>
      <c r="T19" s="1641"/>
      <c r="U19" s="1641"/>
      <c r="V19" s="1641"/>
      <c r="W19" s="1641"/>
      <c r="X19" s="1641"/>
    </row>
    <row r="20" spans="1:24" ht="27" customHeight="1">
      <c r="I20" s="1641"/>
      <c r="J20" s="1641"/>
      <c r="K20" s="1641"/>
      <c r="L20" s="1641"/>
      <c r="M20" s="1641"/>
      <c r="N20" s="1641"/>
      <c r="O20" s="1641"/>
      <c r="P20" s="1641"/>
      <c r="Q20" s="1641"/>
      <c r="R20" s="1641"/>
      <c r="S20" s="1641"/>
      <c r="T20" s="1641"/>
      <c r="U20" s="1641"/>
      <c r="V20" s="1641"/>
      <c r="W20" s="1641"/>
      <c r="X20" s="1641"/>
    </row>
    <row r="21" spans="1:24" ht="27" customHeight="1">
      <c r="C21" s="1640" t="s">
        <v>1108</v>
      </c>
      <c r="D21" s="1640"/>
      <c r="E21" s="1640"/>
      <c r="F21" s="1640"/>
      <c r="G21" s="1640"/>
      <c r="H21" s="1640"/>
      <c r="I21" s="1641"/>
      <c r="J21" s="1641"/>
      <c r="K21" s="1641"/>
      <c r="L21" s="1641"/>
      <c r="M21" s="1641"/>
      <c r="N21" s="1641"/>
      <c r="O21" s="1641"/>
      <c r="P21" s="1641"/>
      <c r="Q21" s="1641"/>
      <c r="R21" s="1641"/>
      <c r="S21" s="1641"/>
      <c r="T21" s="1641"/>
      <c r="U21" s="1641"/>
      <c r="V21" s="1641"/>
      <c r="W21" s="1641"/>
      <c r="X21" s="1641"/>
    </row>
    <row r="22" spans="1:24" ht="27" customHeight="1">
      <c r="I22" s="1641"/>
      <c r="J22" s="1641"/>
      <c r="K22" s="1641"/>
      <c r="L22" s="1641"/>
      <c r="M22" s="1641"/>
      <c r="N22" s="1641"/>
      <c r="O22" s="1641"/>
      <c r="P22" s="1641"/>
      <c r="Q22" s="1641"/>
      <c r="R22" s="1641"/>
      <c r="S22" s="1641"/>
      <c r="T22" s="1641"/>
      <c r="U22" s="1641"/>
      <c r="V22" s="1641"/>
      <c r="W22" s="1641"/>
      <c r="X22" s="1641"/>
    </row>
    <row r="23" spans="1:24" ht="27" customHeight="1">
      <c r="C23" s="1640" t="s">
        <v>1107</v>
      </c>
      <c r="D23" s="1640"/>
      <c r="E23" s="1640"/>
      <c r="F23" s="1640"/>
      <c r="G23" s="1640"/>
      <c r="H23" s="1640"/>
      <c r="I23" s="1641"/>
      <c r="J23" s="1641"/>
      <c r="K23" s="1641"/>
      <c r="L23" s="1641"/>
      <c r="M23" s="1641"/>
      <c r="N23" s="1641"/>
      <c r="O23" s="1641"/>
      <c r="P23" s="1641"/>
      <c r="Q23" s="1641"/>
      <c r="R23" s="1641"/>
      <c r="S23" s="1641"/>
      <c r="T23" s="1641"/>
      <c r="U23" s="1641"/>
      <c r="V23" s="1641"/>
      <c r="W23" s="1641"/>
      <c r="X23" s="1641"/>
    </row>
    <row r="24" spans="1:24" ht="30" customHeight="1">
      <c r="I24" s="1641"/>
      <c r="J24" s="1641"/>
      <c r="K24" s="1641"/>
      <c r="L24" s="1641"/>
      <c r="M24" s="1641"/>
      <c r="N24" s="1641"/>
      <c r="O24" s="1641"/>
      <c r="P24" s="1641"/>
      <c r="Q24" s="1641"/>
      <c r="R24" s="1641"/>
      <c r="S24" s="1641"/>
      <c r="T24" s="1641"/>
      <c r="U24" s="1641"/>
      <c r="V24" s="1641"/>
      <c r="W24" s="1641"/>
      <c r="X24" s="1641"/>
    </row>
    <row r="25" spans="1:24" ht="30" customHeight="1">
      <c r="C25" s="1640" t="s">
        <v>1106</v>
      </c>
      <c r="D25" s="1640"/>
      <c r="E25" s="1640"/>
      <c r="F25" s="1640"/>
      <c r="G25" s="1640"/>
      <c r="H25" s="1640"/>
    </row>
    <row r="26" spans="1:24" ht="30" customHeight="1">
      <c r="A26" s="853"/>
      <c r="B26" s="853"/>
      <c r="C26" s="853"/>
      <c r="D26" s="853"/>
      <c r="E26" s="853"/>
      <c r="F26" s="853"/>
      <c r="G26" s="853"/>
      <c r="H26" s="853"/>
      <c r="I26" s="853"/>
      <c r="J26" s="853"/>
      <c r="K26" s="853"/>
      <c r="L26" s="853"/>
      <c r="M26" s="853"/>
      <c r="N26" s="853"/>
      <c r="O26" s="853"/>
      <c r="P26" s="853"/>
      <c r="Q26" s="853"/>
      <c r="R26" s="853"/>
      <c r="S26" s="853"/>
      <c r="T26" s="853"/>
      <c r="U26" s="853"/>
      <c r="V26" s="853"/>
      <c r="W26" s="853"/>
      <c r="X26" s="853"/>
    </row>
    <row r="27" spans="1:24" ht="30" customHeight="1">
      <c r="M27" s="640" t="s">
        <v>1105</v>
      </c>
    </row>
  </sheetData>
  <mergeCells count="13">
    <mergeCell ref="C25:H25"/>
    <mergeCell ref="C19:H19"/>
    <mergeCell ref="I19:X20"/>
    <mergeCell ref="C21:H21"/>
    <mergeCell ref="I21:X22"/>
    <mergeCell ref="C23:H23"/>
    <mergeCell ref="I23:X24"/>
    <mergeCell ref="T3:Y3"/>
    <mergeCell ref="A7:Y7"/>
    <mergeCell ref="C15:H15"/>
    <mergeCell ref="I15:X16"/>
    <mergeCell ref="C17:H17"/>
    <mergeCell ref="I17:X18"/>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J44"/>
  <sheetViews>
    <sheetView showGridLines="0" view="pageBreakPreview" zoomScaleNormal="100" zoomScaleSheetLayoutView="100" workbookViewId="0"/>
  </sheetViews>
  <sheetFormatPr defaultRowHeight="13.5"/>
  <cols>
    <col min="1" max="1" width="9" style="854"/>
    <col min="2" max="2" width="11" style="854" customWidth="1"/>
    <col min="3" max="3" width="12.625" style="854" customWidth="1"/>
    <col min="4" max="4" width="11" style="854" customWidth="1"/>
    <col min="5" max="6" width="9" style="854"/>
    <col min="7" max="7" width="9.625" style="854" customWidth="1"/>
    <col min="8" max="8" width="2.375" style="854" customWidth="1"/>
    <col min="9" max="9" width="10.25" style="854" customWidth="1"/>
    <col min="10" max="10" width="1.75" style="854" hidden="1" customWidth="1"/>
    <col min="11" max="16384" width="9" style="854"/>
  </cols>
  <sheetData>
    <row r="1" spans="1:10">
      <c r="A1" s="169" t="s">
        <v>1989</v>
      </c>
    </row>
    <row r="3" spans="1:10">
      <c r="A3" s="855"/>
      <c r="B3" s="855"/>
      <c r="C3" s="855"/>
      <c r="D3" s="855"/>
      <c r="E3" s="855"/>
      <c r="F3" s="855" t="s">
        <v>1166</v>
      </c>
      <c r="G3" s="1660" t="s">
        <v>2213</v>
      </c>
      <c r="H3" s="1660"/>
      <c r="I3" s="1660"/>
      <c r="J3" s="855"/>
    </row>
    <row r="5" spans="1:10">
      <c r="A5" s="824" t="s">
        <v>1099</v>
      </c>
    </row>
    <row r="6" spans="1:10">
      <c r="B6" s="854" t="str">
        <f>+入力欄!U8</f>
        <v>沖縄県知事 　玉城 康裕　　殿</v>
      </c>
      <c r="C6" s="824"/>
    </row>
    <row r="7" spans="1:10">
      <c r="A7" s="855"/>
      <c r="B7" s="855"/>
      <c r="C7" s="855"/>
      <c r="D7" s="855"/>
      <c r="E7" s="855" t="s">
        <v>1165</v>
      </c>
      <c r="G7" s="855"/>
      <c r="H7" s="855"/>
      <c r="J7" s="855"/>
    </row>
    <row r="8" spans="1:10">
      <c r="A8" s="855"/>
      <c r="B8" s="855"/>
      <c r="C8" s="855"/>
      <c r="D8" s="855"/>
      <c r="E8" s="854" t="str">
        <f>+入力欄!M25</f>
        <v>沖縄県那覇市○○－○　○○ビル○階</v>
      </c>
      <c r="F8" s="824"/>
      <c r="G8" s="824"/>
      <c r="H8" s="824"/>
      <c r="I8" s="855"/>
      <c r="J8" s="855"/>
    </row>
    <row r="9" spans="1:10">
      <c r="E9" s="854" t="str">
        <f>+入力欄!M26</f>
        <v>株式会社　○○建設</v>
      </c>
    </row>
    <row r="10" spans="1:10">
      <c r="E10" s="854" t="str">
        <f>+入力欄!M27</f>
        <v>代表取締役　△△　△△</v>
      </c>
    </row>
    <row r="12" spans="1:10" ht="18.75">
      <c r="A12" s="1661" t="s">
        <v>1164</v>
      </c>
      <c r="B12" s="1661"/>
      <c r="C12" s="1661"/>
      <c r="D12" s="1661"/>
      <c r="E12" s="1661"/>
      <c r="F12" s="1661"/>
      <c r="G12" s="1661"/>
      <c r="H12" s="1661"/>
      <c r="I12" s="1661"/>
      <c r="J12" s="856"/>
    </row>
    <row r="15" spans="1:10">
      <c r="A15" s="854" t="s">
        <v>1163</v>
      </c>
      <c r="B15" s="1662" t="str">
        <f>+入力欄!D15</f>
        <v>○○○○○○工事（Ｒ６－１)</v>
      </c>
      <c r="C15" s="1662"/>
      <c r="D15" s="1662"/>
      <c r="E15" s="1662"/>
      <c r="F15" s="1662"/>
      <c r="G15" s="1662"/>
      <c r="H15" s="1662"/>
    </row>
    <row r="16" spans="1:10">
      <c r="B16" s="824"/>
      <c r="C16" s="824"/>
      <c r="D16" s="824"/>
      <c r="E16" s="824"/>
      <c r="F16" s="824"/>
      <c r="G16" s="824"/>
      <c r="H16" s="824"/>
    </row>
    <row r="18" spans="1:10">
      <c r="A18" s="1660">
        <v>44287</v>
      </c>
      <c r="B18" s="1660"/>
      <c r="C18" s="854" t="s">
        <v>1162</v>
      </c>
    </row>
    <row r="20" spans="1:10">
      <c r="A20" s="854" t="s">
        <v>1161</v>
      </c>
    </row>
    <row r="22" spans="1:10">
      <c r="A22" s="856" t="s">
        <v>652</v>
      </c>
      <c r="B22" s="856"/>
      <c r="C22" s="856"/>
      <c r="D22" s="856"/>
      <c r="E22" s="856"/>
      <c r="F22" s="856"/>
      <c r="G22" s="856"/>
      <c r="H22" s="856"/>
      <c r="I22" s="856"/>
      <c r="J22" s="856"/>
    </row>
    <row r="23" spans="1:10">
      <c r="A23" s="855"/>
      <c r="B23" s="855"/>
      <c r="C23" s="855"/>
      <c r="D23" s="855"/>
      <c r="E23" s="855"/>
      <c r="F23" s="855"/>
      <c r="G23" s="855"/>
      <c r="H23" s="855"/>
      <c r="I23" s="855"/>
      <c r="J23" s="856"/>
    </row>
    <row r="25" spans="1:10" ht="30" customHeight="1">
      <c r="A25" s="1642" t="s">
        <v>1160</v>
      </c>
      <c r="B25" s="1643"/>
      <c r="C25" s="1644"/>
      <c r="D25" s="1654">
        <v>44287</v>
      </c>
      <c r="E25" s="1655"/>
      <c r="F25" s="1655"/>
      <c r="G25" s="1655"/>
      <c r="H25" s="1655"/>
      <c r="I25" s="1656"/>
    </row>
    <row r="26" spans="1:10" ht="30" customHeight="1">
      <c r="A26" s="1642" t="s">
        <v>1159</v>
      </c>
      <c r="B26" s="1643"/>
      <c r="C26" s="1644"/>
      <c r="D26" s="1657"/>
      <c r="E26" s="1658"/>
      <c r="F26" s="1658"/>
      <c r="G26" s="1658"/>
      <c r="H26" s="1658"/>
      <c r="I26" s="1659"/>
    </row>
    <row r="27" spans="1:10" ht="22.5" customHeight="1"/>
    <row r="28" spans="1:10" ht="30" customHeight="1">
      <c r="A28" s="1642" t="s">
        <v>1158</v>
      </c>
      <c r="B28" s="1643"/>
      <c r="C28" s="1644"/>
      <c r="D28" s="1642" t="s">
        <v>1157</v>
      </c>
      <c r="E28" s="1643"/>
      <c r="F28" s="1643"/>
      <c r="G28" s="1643"/>
      <c r="H28" s="1643"/>
      <c r="I28" s="1644"/>
    </row>
    <row r="29" spans="1:10" ht="30" customHeight="1">
      <c r="A29" s="1657"/>
      <c r="B29" s="1658"/>
      <c r="C29" s="1659"/>
      <c r="D29" s="1657"/>
      <c r="E29" s="1658"/>
      <c r="F29" s="1658"/>
      <c r="G29" s="1658"/>
      <c r="H29" s="1658"/>
      <c r="I29" s="1659"/>
    </row>
    <row r="30" spans="1:10" ht="30" customHeight="1">
      <c r="A30" s="1642" t="s">
        <v>1156</v>
      </c>
      <c r="B30" s="1643"/>
      <c r="C30" s="1643"/>
      <c r="D30" s="1643"/>
      <c r="E30" s="1643"/>
      <c r="F30" s="1643"/>
      <c r="G30" s="1643"/>
      <c r="H30" s="1643"/>
      <c r="I30" s="1644"/>
    </row>
    <row r="31" spans="1:10" ht="30" customHeight="1">
      <c r="A31" s="1645"/>
      <c r="B31" s="1646"/>
      <c r="C31" s="1646"/>
      <c r="D31" s="1646"/>
      <c r="E31" s="1646"/>
      <c r="F31" s="1646"/>
      <c r="G31" s="1646"/>
      <c r="H31" s="1646"/>
      <c r="I31" s="1647"/>
    </row>
    <row r="32" spans="1:10" ht="30" customHeight="1">
      <c r="A32" s="1648"/>
      <c r="B32" s="1649"/>
      <c r="C32" s="1649"/>
      <c r="D32" s="1649"/>
      <c r="E32" s="1649"/>
      <c r="F32" s="1649"/>
      <c r="G32" s="1649"/>
      <c r="H32" s="1649"/>
      <c r="I32" s="1650"/>
    </row>
    <row r="33" spans="1:9" ht="30" customHeight="1">
      <c r="A33" s="1648"/>
      <c r="B33" s="1649"/>
      <c r="C33" s="1649"/>
      <c r="D33" s="1649"/>
      <c r="E33" s="1649"/>
      <c r="F33" s="1649"/>
      <c r="G33" s="1649"/>
      <c r="H33" s="1649"/>
      <c r="I33" s="1650"/>
    </row>
    <row r="34" spans="1:9" ht="30" customHeight="1">
      <c r="A34" s="1651"/>
      <c r="B34" s="1652"/>
      <c r="C34" s="1652"/>
      <c r="D34" s="1652"/>
      <c r="E34" s="1652"/>
      <c r="F34" s="1652"/>
      <c r="G34" s="1652"/>
      <c r="H34" s="1652"/>
      <c r="I34" s="1653"/>
    </row>
    <row r="35" spans="1:9" ht="30" customHeight="1">
      <c r="A35" s="169" t="s">
        <v>1155</v>
      </c>
      <c r="B35" s="857"/>
      <c r="C35" s="858"/>
      <c r="D35" s="857"/>
      <c r="E35" s="857"/>
      <c r="F35" s="857"/>
      <c r="G35" s="857"/>
      <c r="H35" s="857"/>
      <c r="I35" s="857"/>
    </row>
    <row r="36" spans="1:9">
      <c r="A36" s="859"/>
      <c r="B36" s="859"/>
      <c r="C36" s="859"/>
      <c r="D36" s="859"/>
      <c r="E36" s="859"/>
      <c r="F36" s="859"/>
      <c r="G36" s="859"/>
      <c r="H36" s="859"/>
      <c r="I36" s="859"/>
    </row>
    <row r="38" spans="1:9">
      <c r="A38" s="860" t="s">
        <v>1154</v>
      </c>
      <c r="B38" s="854" t="s">
        <v>1153</v>
      </c>
    </row>
    <row r="39" spans="1:9">
      <c r="A39" s="860"/>
    </row>
    <row r="40" spans="1:9">
      <c r="A40" s="861" t="s">
        <v>1152</v>
      </c>
      <c r="B40" s="854" t="s">
        <v>1151</v>
      </c>
    </row>
    <row r="41" spans="1:9">
      <c r="C41" s="854" t="s">
        <v>1150</v>
      </c>
    </row>
    <row r="42" spans="1:9">
      <c r="C42" s="854" t="s">
        <v>1149</v>
      </c>
    </row>
    <row r="43" spans="1:9">
      <c r="C43" s="854" t="s">
        <v>1148</v>
      </c>
    </row>
    <row r="44" spans="1:9">
      <c r="C44" s="854" t="s">
        <v>1147</v>
      </c>
    </row>
  </sheetData>
  <mergeCells count="14">
    <mergeCell ref="G3:I3"/>
    <mergeCell ref="A12:I12"/>
    <mergeCell ref="B15:H15"/>
    <mergeCell ref="A18:B18"/>
    <mergeCell ref="A29:C29"/>
    <mergeCell ref="D29:I29"/>
    <mergeCell ref="A30:I30"/>
    <mergeCell ref="A31:I34"/>
    <mergeCell ref="A25:C25"/>
    <mergeCell ref="D25:I25"/>
    <mergeCell ref="A26:C26"/>
    <mergeCell ref="D26:I26"/>
    <mergeCell ref="A28:C28"/>
    <mergeCell ref="D28:I28"/>
  </mergeCells>
  <phoneticPr fontId="2"/>
  <printOptions gridLinesSet="0"/>
  <pageMargins left="0.9055118110236221" right="0.78740157480314965" top="0.98425196850393704" bottom="0.98425196850393704" header="0.51181102362204722" footer="0.51181102362204722"/>
  <pageSetup paperSize="9" scale="9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5"/>
  <sheetViews>
    <sheetView view="pageBreakPreview" zoomScaleNormal="100" zoomScaleSheetLayoutView="100" workbookViewId="0"/>
  </sheetViews>
  <sheetFormatPr defaultRowHeight="21" customHeight="1"/>
  <cols>
    <col min="1" max="1" width="9" style="274" customWidth="1"/>
    <col min="2" max="3" width="9" style="274"/>
    <col min="4" max="6" width="7.25" style="274" customWidth="1"/>
    <col min="7" max="9" width="9" style="274"/>
    <col min="10" max="10" width="5.625" style="274" bestFit="1" customWidth="1"/>
    <col min="11" max="11" width="9" style="274"/>
    <col min="12" max="12" width="10.75" style="274" customWidth="1"/>
    <col min="13" max="14" width="5.75" style="274" customWidth="1"/>
    <col min="15" max="15" width="12.375" style="274" customWidth="1"/>
    <col min="16" max="16384" width="9" style="274"/>
  </cols>
  <sheetData>
    <row r="1" spans="1:29" s="178" customFormat="1" ht="21" customHeight="1">
      <c r="A1" s="169" t="s">
        <v>2240</v>
      </c>
      <c r="B1" s="177"/>
      <c r="P1" s="177" t="str">
        <f>A1</f>
        <v>第5号様式(4)</v>
      </c>
      <c r="Q1" s="177"/>
      <c r="AC1" s="146" t="s">
        <v>398</v>
      </c>
    </row>
    <row r="2" spans="1:29" ht="21" customHeight="1">
      <c r="A2" s="1698" t="s">
        <v>120</v>
      </c>
      <c r="B2" s="1698"/>
      <c r="C2" s="1698"/>
      <c r="D2" s="1698"/>
      <c r="E2" s="1698"/>
      <c r="F2" s="1698"/>
      <c r="G2" s="1698"/>
      <c r="H2" s="1698"/>
      <c r="I2" s="1698"/>
      <c r="J2" s="1698"/>
      <c r="K2" s="1698"/>
      <c r="L2" s="1698"/>
      <c r="M2" s="1698"/>
      <c r="N2" s="1698"/>
      <c r="O2" s="1698"/>
      <c r="P2" s="1698" t="s">
        <v>120</v>
      </c>
      <c r="Q2" s="1698"/>
      <c r="R2" s="1698"/>
      <c r="S2" s="1698"/>
      <c r="T2" s="1698"/>
      <c r="U2" s="1698"/>
      <c r="V2" s="1698"/>
      <c r="W2" s="1698"/>
      <c r="X2" s="1698"/>
      <c r="Y2" s="1698"/>
      <c r="Z2" s="1698"/>
      <c r="AA2" s="1698"/>
      <c r="AB2" s="1698"/>
      <c r="AC2" s="1698"/>
    </row>
    <row r="3" spans="1:29" ht="21" customHeight="1">
      <c r="L3" s="288"/>
      <c r="N3" s="1547" t="s">
        <v>1758</v>
      </c>
      <c r="O3" s="1547"/>
      <c r="AA3" s="288"/>
      <c r="AC3" s="717" t="s">
        <v>1759</v>
      </c>
    </row>
    <row r="4" spans="1:29" ht="21" customHeight="1">
      <c r="A4" s="240" t="str">
        <f>+入力欄!$U$8</f>
        <v>沖縄県知事 　玉城 康裕　　殿</v>
      </c>
      <c r="L4" s="661"/>
      <c r="M4" s="862"/>
      <c r="N4" s="862"/>
      <c r="O4" s="862"/>
      <c r="P4" s="240" t="s">
        <v>121</v>
      </c>
      <c r="AA4" s="661"/>
      <c r="AB4" s="862"/>
      <c r="AC4" s="862"/>
    </row>
    <row r="5" spans="1:29" ht="21" customHeight="1">
      <c r="G5" s="863" t="s">
        <v>122</v>
      </c>
      <c r="H5" s="1522" t="s">
        <v>123</v>
      </c>
      <c r="I5" s="1522"/>
      <c r="J5" s="147" t="str">
        <f>+入力欄!$M$25</f>
        <v>沖縄県那覇市○○－○　○○ビル○階</v>
      </c>
      <c r="L5" s="288"/>
      <c r="M5" s="288"/>
      <c r="N5" s="288"/>
      <c r="O5" s="288"/>
      <c r="V5" s="863" t="s">
        <v>122</v>
      </c>
      <c r="W5" s="1522" t="s">
        <v>123</v>
      </c>
      <c r="X5" s="1522"/>
      <c r="Y5" s="147" t="s">
        <v>400</v>
      </c>
      <c r="Z5" s="288"/>
      <c r="AA5" s="288"/>
      <c r="AB5" s="288"/>
      <c r="AC5" s="288"/>
    </row>
    <row r="6" spans="1:29" ht="21" customHeight="1">
      <c r="G6" s="288"/>
      <c r="H6" s="1522" t="s">
        <v>124</v>
      </c>
      <c r="I6" s="1522"/>
      <c r="J6" s="147" t="str">
        <f>+入力欄!$M$26</f>
        <v>株式会社　○○建設</v>
      </c>
      <c r="L6" s="288"/>
      <c r="M6" s="288"/>
      <c r="N6" s="288"/>
      <c r="O6" s="288"/>
      <c r="V6" s="288"/>
      <c r="W6" s="1522" t="s">
        <v>124</v>
      </c>
      <c r="X6" s="1522"/>
      <c r="Y6" s="147" t="s">
        <v>399</v>
      </c>
      <c r="Z6" s="288"/>
      <c r="AA6" s="288"/>
      <c r="AB6" s="288"/>
      <c r="AC6" s="288"/>
    </row>
    <row r="7" spans="1:29" ht="21" customHeight="1">
      <c r="G7" s="288"/>
      <c r="H7" s="1522" t="s">
        <v>125</v>
      </c>
      <c r="I7" s="1522"/>
      <c r="J7" s="147" t="str">
        <f>+入力欄!$M$27</f>
        <v>代表取締役　△△　△△</v>
      </c>
      <c r="L7" s="288"/>
      <c r="M7" s="288"/>
      <c r="N7" s="288"/>
      <c r="O7" s="863"/>
      <c r="V7" s="288"/>
      <c r="W7" s="1522" t="s">
        <v>125</v>
      </c>
      <c r="X7" s="1522"/>
      <c r="Y7" s="148" t="s">
        <v>2241</v>
      </c>
      <c r="Z7" s="288"/>
      <c r="AA7" s="288"/>
      <c r="AB7" s="288"/>
      <c r="AC7" s="863"/>
    </row>
    <row r="8" spans="1:29" ht="9.75" customHeight="1">
      <c r="G8" s="288"/>
      <c r="H8" s="661"/>
      <c r="I8" s="661"/>
      <c r="J8" s="288"/>
      <c r="K8" s="288"/>
      <c r="L8" s="288"/>
      <c r="M8" s="288"/>
      <c r="N8" s="288"/>
      <c r="O8" s="863"/>
      <c r="V8" s="288"/>
      <c r="W8" s="661"/>
      <c r="X8" s="661"/>
      <c r="Y8" s="288"/>
      <c r="Z8" s="288"/>
      <c r="AA8" s="288"/>
      <c r="AB8" s="288"/>
      <c r="AC8" s="863"/>
    </row>
    <row r="9" spans="1:29" ht="21" customHeight="1">
      <c r="B9" s="864" t="s">
        <v>994</v>
      </c>
      <c r="C9" s="1700"/>
      <c r="D9" s="1700"/>
      <c r="E9" s="1700"/>
      <c r="F9" s="288" t="s">
        <v>993</v>
      </c>
      <c r="G9" s="240"/>
      <c r="H9" s="240"/>
      <c r="I9" s="240"/>
      <c r="J9" s="240"/>
      <c r="K9" s="240"/>
      <c r="L9" s="240"/>
      <c r="M9" s="240"/>
      <c r="N9" s="240"/>
      <c r="O9" s="240"/>
      <c r="P9" s="1699" t="s">
        <v>2260</v>
      </c>
      <c r="Q9" s="1699"/>
      <c r="R9" s="1699"/>
      <c r="S9" s="1699"/>
      <c r="T9" s="1699"/>
      <c r="U9" s="1699"/>
      <c r="V9" s="1699"/>
      <c r="W9" s="1699"/>
      <c r="X9" s="1699"/>
      <c r="Y9" s="1699"/>
      <c r="Z9" s="1699"/>
      <c r="AA9" s="1699"/>
      <c r="AB9" s="1699"/>
      <c r="AC9" s="1699"/>
    </row>
    <row r="10" spans="1:29" ht="9.75" customHeight="1">
      <c r="A10" s="288"/>
      <c r="B10" s="288"/>
      <c r="C10" s="288"/>
      <c r="D10" s="288"/>
      <c r="E10" s="288"/>
      <c r="F10" s="288"/>
      <c r="G10" s="288"/>
      <c r="H10" s="661"/>
      <c r="I10" s="661"/>
      <c r="J10" s="288"/>
      <c r="K10" s="288"/>
      <c r="L10" s="288"/>
      <c r="M10" s="288"/>
      <c r="N10" s="288"/>
      <c r="O10" s="863"/>
      <c r="P10" s="288"/>
      <c r="Q10" s="288"/>
      <c r="R10" s="288"/>
      <c r="S10" s="288"/>
      <c r="T10" s="288"/>
      <c r="U10" s="288"/>
      <c r="V10" s="288"/>
      <c r="W10" s="661"/>
      <c r="X10" s="661"/>
      <c r="Y10" s="288"/>
      <c r="Z10" s="288"/>
      <c r="AA10" s="288"/>
      <c r="AB10" s="288"/>
      <c r="AC10" s="863"/>
    </row>
    <row r="11" spans="1:29" ht="21" customHeight="1">
      <c r="A11" s="1670" t="s">
        <v>126</v>
      </c>
      <c r="B11" s="1670"/>
      <c r="C11" s="1670"/>
      <c r="D11" s="1670"/>
      <c r="E11" s="1670"/>
      <c r="F11" s="1670"/>
      <c r="G11" s="1670"/>
      <c r="H11" s="1670"/>
      <c r="I11" s="1670"/>
      <c r="J11" s="1670"/>
      <c r="K11" s="1670"/>
      <c r="L11" s="1670"/>
      <c r="M11" s="1670"/>
      <c r="N11" s="1670"/>
      <c r="O11" s="1670"/>
      <c r="P11" s="1670" t="s">
        <v>126</v>
      </c>
      <c r="Q11" s="1670"/>
      <c r="R11" s="1670"/>
      <c r="S11" s="1670"/>
      <c r="T11" s="1670"/>
      <c r="U11" s="1670"/>
      <c r="V11" s="1670"/>
      <c r="W11" s="1670"/>
      <c r="X11" s="1670"/>
      <c r="Y11" s="1670"/>
      <c r="Z11" s="1670"/>
      <c r="AA11" s="1670"/>
      <c r="AB11" s="1670"/>
      <c r="AC11" s="1670"/>
    </row>
    <row r="12" spans="1:29" ht="9.75" customHeight="1">
      <c r="A12" s="863"/>
      <c r="B12" s="863"/>
      <c r="C12" s="863"/>
      <c r="D12" s="863"/>
      <c r="E12" s="863"/>
      <c r="F12" s="863"/>
      <c r="G12" s="863"/>
      <c r="H12" s="863"/>
      <c r="I12" s="863"/>
      <c r="J12" s="863"/>
      <c r="K12" s="863"/>
      <c r="L12" s="863"/>
      <c r="M12" s="863"/>
      <c r="N12" s="863"/>
      <c r="O12" s="863"/>
      <c r="P12" s="863"/>
      <c r="Q12" s="863"/>
      <c r="R12" s="863"/>
      <c r="S12" s="863"/>
      <c r="T12" s="863"/>
      <c r="U12" s="863"/>
      <c r="V12" s="863"/>
      <c r="W12" s="863"/>
      <c r="X12" s="863"/>
      <c r="Y12" s="863"/>
      <c r="Z12" s="863"/>
      <c r="AA12" s="863"/>
      <c r="AB12" s="863"/>
      <c r="AC12" s="863"/>
    </row>
    <row r="13" spans="1:29" ht="21" customHeight="1">
      <c r="A13" s="1671" t="s">
        <v>127</v>
      </c>
      <c r="B13" s="1671"/>
      <c r="C13" s="1671"/>
      <c r="D13" s="1668"/>
      <c r="E13" s="1668"/>
      <c r="F13" s="1668"/>
      <c r="G13" s="1668"/>
      <c r="H13" s="1668"/>
      <c r="I13" s="1668"/>
      <c r="J13" s="1694" t="s">
        <v>128</v>
      </c>
      <c r="K13" s="1695"/>
      <c r="L13" s="1695"/>
      <c r="M13" s="865" t="s">
        <v>979</v>
      </c>
      <c r="N13" s="866">
        <v>27</v>
      </c>
      <c r="O13" s="867">
        <v>10</v>
      </c>
      <c r="P13" s="1666" t="s">
        <v>127</v>
      </c>
      <c r="Q13" s="1666"/>
      <c r="R13" s="1666"/>
      <c r="S13" s="1701" t="s">
        <v>408</v>
      </c>
      <c r="T13" s="1701"/>
      <c r="U13" s="1701"/>
      <c r="V13" s="1701"/>
      <c r="W13" s="1701"/>
      <c r="X13" s="1701"/>
      <c r="Y13" s="1702" t="s">
        <v>128</v>
      </c>
      <c r="Z13" s="1703"/>
      <c r="AA13" s="1706" t="s">
        <v>435</v>
      </c>
      <c r="AB13" s="1706"/>
      <c r="AC13" s="1707"/>
    </row>
    <row r="14" spans="1:29" ht="21" customHeight="1">
      <c r="A14" s="1693" t="s">
        <v>129</v>
      </c>
      <c r="B14" s="1693"/>
      <c r="C14" s="1693"/>
      <c r="D14" s="1687" t="str">
        <f>+入力欄!D26</f>
        <v>株式会社　○○建設</v>
      </c>
      <c r="E14" s="1687"/>
      <c r="F14" s="1687"/>
      <c r="G14" s="1687"/>
      <c r="H14" s="1687"/>
      <c r="I14" s="1687"/>
      <c r="J14" s="1696"/>
      <c r="K14" s="1697"/>
      <c r="L14" s="1697"/>
      <c r="M14" s="868"/>
      <c r="N14" s="869" t="s">
        <v>1061</v>
      </c>
      <c r="O14" s="870" t="s">
        <v>1060</v>
      </c>
      <c r="P14" s="1666" t="s">
        <v>129</v>
      </c>
      <c r="Q14" s="1666"/>
      <c r="R14" s="1666"/>
      <c r="S14" s="1701" t="s">
        <v>399</v>
      </c>
      <c r="T14" s="1701"/>
      <c r="U14" s="1701"/>
      <c r="V14" s="1701"/>
      <c r="W14" s="1701"/>
      <c r="X14" s="1701"/>
      <c r="Y14" s="1704"/>
      <c r="Z14" s="1705"/>
      <c r="AA14" s="1708" t="s">
        <v>410</v>
      </c>
      <c r="AB14" s="1708"/>
      <c r="AC14" s="1709"/>
    </row>
    <row r="15" spans="1:29" ht="21" customHeight="1">
      <c r="A15" s="1666" t="s">
        <v>130</v>
      </c>
      <c r="B15" s="1666"/>
      <c r="C15" s="1666"/>
      <c r="D15" s="1667" t="s">
        <v>131</v>
      </c>
      <c r="E15" s="1667"/>
      <c r="F15" s="1667"/>
      <c r="G15" s="1667"/>
      <c r="H15" s="1667"/>
      <c r="I15" s="1667"/>
      <c r="J15" s="1663" t="s">
        <v>132</v>
      </c>
      <c r="K15" s="1663"/>
      <c r="L15" s="1663"/>
      <c r="M15" s="1663"/>
      <c r="N15" s="1663"/>
      <c r="O15" s="1663"/>
      <c r="P15" s="1666" t="s">
        <v>130</v>
      </c>
      <c r="Q15" s="1666"/>
      <c r="R15" s="1666"/>
      <c r="S15" s="1667" t="s">
        <v>131</v>
      </c>
      <c r="T15" s="1667"/>
      <c r="U15" s="1667"/>
      <c r="V15" s="1667"/>
      <c r="W15" s="1667"/>
      <c r="X15" s="1667"/>
      <c r="Y15" s="1663" t="s">
        <v>132</v>
      </c>
      <c r="Z15" s="1663"/>
      <c r="AA15" s="1663"/>
      <c r="AB15" s="1663"/>
      <c r="AC15" s="1663"/>
    </row>
    <row r="16" spans="1:29" ht="21" customHeight="1">
      <c r="A16" s="1668"/>
      <c r="B16" s="1668"/>
      <c r="C16" s="1668"/>
      <c r="D16" s="1669"/>
      <c r="E16" s="1669"/>
      <c r="F16" s="1669"/>
      <c r="G16" s="1669"/>
      <c r="H16" s="1669"/>
      <c r="I16" s="1669"/>
      <c r="J16" s="871" t="s">
        <v>979</v>
      </c>
      <c r="K16" s="872">
        <v>26</v>
      </c>
      <c r="L16" s="873">
        <v>9</v>
      </c>
      <c r="M16" s="874" t="s">
        <v>979</v>
      </c>
      <c r="N16" s="872">
        <v>28</v>
      </c>
      <c r="O16" s="875">
        <v>4</v>
      </c>
      <c r="P16" s="1667" t="s">
        <v>412</v>
      </c>
      <c r="Q16" s="1667"/>
      <c r="R16" s="1667"/>
      <c r="S16" s="1710" t="s">
        <v>414</v>
      </c>
      <c r="T16" s="1710"/>
      <c r="U16" s="1710"/>
      <c r="V16" s="1710"/>
      <c r="W16" s="1710"/>
      <c r="X16" s="1710"/>
      <c r="Y16" s="1666" t="s">
        <v>523</v>
      </c>
      <c r="Z16" s="1666"/>
      <c r="AA16" s="1666"/>
      <c r="AB16" s="1666"/>
      <c r="AC16" s="1666"/>
    </row>
    <row r="17" spans="1:29" ht="21" customHeight="1">
      <c r="A17" s="1664"/>
      <c r="B17" s="1664"/>
      <c r="C17" s="1664"/>
      <c r="D17" s="1665"/>
      <c r="E17" s="1665"/>
      <c r="F17" s="1665"/>
      <c r="G17" s="1665"/>
      <c r="H17" s="1665"/>
      <c r="I17" s="1665"/>
      <c r="J17" s="876"/>
      <c r="K17" s="877" t="s">
        <v>737</v>
      </c>
      <c r="L17" s="878"/>
      <c r="M17" s="879"/>
      <c r="N17" s="877"/>
      <c r="O17" s="880"/>
      <c r="P17" s="1667" t="s">
        <v>409</v>
      </c>
      <c r="Q17" s="1667"/>
      <c r="R17" s="1667"/>
      <c r="S17" s="1710" t="s">
        <v>411</v>
      </c>
      <c r="T17" s="1710"/>
      <c r="U17" s="1710"/>
      <c r="V17" s="1710"/>
      <c r="W17" s="1710"/>
      <c r="X17" s="1710"/>
      <c r="Y17" s="1666" t="s">
        <v>524</v>
      </c>
      <c r="Z17" s="1666"/>
      <c r="AA17" s="1666"/>
      <c r="AB17" s="1666"/>
      <c r="AC17" s="1666"/>
    </row>
    <row r="18" spans="1:29" ht="21" customHeight="1">
      <c r="A18" s="1664"/>
      <c r="B18" s="1664"/>
      <c r="C18" s="1664"/>
      <c r="D18" s="1665"/>
      <c r="E18" s="1665"/>
      <c r="F18" s="1665"/>
      <c r="G18" s="1665"/>
      <c r="H18" s="1665"/>
      <c r="I18" s="1665"/>
      <c r="J18" s="876"/>
      <c r="K18" s="877"/>
      <c r="L18" s="878"/>
      <c r="M18" s="879"/>
      <c r="N18" s="877"/>
      <c r="O18" s="880"/>
      <c r="P18" s="1667" t="s">
        <v>413</v>
      </c>
      <c r="Q18" s="1667"/>
      <c r="R18" s="1667"/>
      <c r="S18" s="1710" t="s">
        <v>438</v>
      </c>
      <c r="T18" s="1710"/>
      <c r="U18" s="1710"/>
      <c r="V18" s="1710"/>
      <c r="W18" s="1710"/>
      <c r="X18" s="1710"/>
      <c r="Y18" s="1666" t="s">
        <v>436</v>
      </c>
      <c r="Z18" s="1666"/>
      <c r="AA18" s="1666"/>
      <c r="AB18" s="1666"/>
      <c r="AC18" s="1666"/>
    </row>
    <row r="19" spans="1:29" ht="21" customHeight="1">
      <c r="A19" s="1664"/>
      <c r="B19" s="1664"/>
      <c r="C19" s="1664"/>
      <c r="D19" s="1665"/>
      <c r="E19" s="1665"/>
      <c r="F19" s="1665"/>
      <c r="G19" s="1665"/>
      <c r="H19" s="1665"/>
      <c r="I19" s="1665"/>
      <c r="J19" s="876"/>
      <c r="K19" s="877"/>
      <c r="L19" s="878"/>
      <c r="M19" s="879"/>
      <c r="N19" s="877"/>
      <c r="O19" s="880"/>
      <c r="P19" s="1667"/>
      <c r="Q19" s="1667"/>
      <c r="R19" s="1667"/>
      <c r="S19" s="1710"/>
      <c r="T19" s="1710"/>
      <c r="U19" s="1710"/>
      <c r="V19" s="1710"/>
      <c r="W19" s="1710"/>
      <c r="X19" s="1710"/>
      <c r="Y19" s="1666" t="s">
        <v>133</v>
      </c>
      <c r="Z19" s="1666"/>
      <c r="AA19" s="1666"/>
      <c r="AB19" s="1666"/>
      <c r="AC19" s="1666"/>
    </row>
    <row r="20" spans="1:29" ht="21" customHeight="1">
      <c r="A20" s="1664"/>
      <c r="B20" s="1664"/>
      <c r="C20" s="1664"/>
      <c r="D20" s="1665"/>
      <c r="E20" s="1665"/>
      <c r="F20" s="1665"/>
      <c r="G20" s="1665"/>
      <c r="H20" s="1665"/>
      <c r="I20" s="1665"/>
      <c r="J20" s="876"/>
      <c r="K20" s="877"/>
      <c r="L20" s="878"/>
      <c r="M20" s="879"/>
      <c r="N20" s="877"/>
      <c r="O20" s="880"/>
      <c r="P20" s="1667"/>
      <c r="Q20" s="1667"/>
      <c r="R20" s="1667"/>
      <c r="S20" s="1710"/>
      <c r="T20" s="1710"/>
      <c r="U20" s="1710"/>
      <c r="V20" s="1710"/>
      <c r="W20" s="1710"/>
      <c r="X20" s="1710"/>
      <c r="Y20" s="1666" t="s">
        <v>133</v>
      </c>
      <c r="Z20" s="1666"/>
      <c r="AA20" s="1666"/>
      <c r="AB20" s="1666"/>
      <c r="AC20" s="1666"/>
    </row>
    <row r="21" spans="1:29" ht="21" customHeight="1">
      <c r="A21" s="1664"/>
      <c r="B21" s="1664"/>
      <c r="C21" s="1664"/>
      <c r="D21" s="1665"/>
      <c r="E21" s="1665"/>
      <c r="F21" s="1665"/>
      <c r="G21" s="1665"/>
      <c r="H21" s="1665"/>
      <c r="I21" s="1665"/>
      <c r="J21" s="876"/>
      <c r="K21" s="877"/>
      <c r="L21" s="878"/>
      <c r="M21" s="879"/>
      <c r="N21" s="877"/>
      <c r="O21" s="880"/>
      <c r="P21" s="1667"/>
      <c r="Q21" s="1667"/>
      <c r="R21" s="1667"/>
      <c r="S21" s="1710"/>
      <c r="T21" s="1710"/>
      <c r="U21" s="1710"/>
      <c r="V21" s="1710"/>
      <c r="W21" s="1710"/>
      <c r="X21" s="1710"/>
      <c r="Y21" s="1666" t="s">
        <v>133</v>
      </c>
      <c r="Z21" s="1666"/>
      <c r="AA21" s="1666"/>
      <c r="AB21" s="1666"/>
      <c r="AC21" s="1666"/>
    </row>
    <row r="22" spans="1:29" ht="21" customHeight="1">
      <c r="A22" s="1664"/>
      <c r="B22" s="1664"/>
      <c r="C22" s="1664"/>
      <c r="D22" s="1665"/>
      <c r="E22" s="1665"/>
      <c r="F22" s="1665"/>
      <c r="G22" s="1665"/>
      <c r="H22" s="1665"/>
      <c r="I22" s="1665"/>
      <c r="J22" s="876"/>
      <c r="K22" s="877"/>
      <c r="L22" s="878"/>
      <c r="M22" s="879"/>
      <c r="N22" s="877"/>
      <c r="O22" s="880"/>
      <c r="P22" s="1667"/>
      <c r="Q22" s="1667"/>
      <c r="R22" s="1667"/>
      <c r="S22" s="1710"/>
      <c r="T22" s="1710"/>
      <c r="U22" s="1710"/>
      <c r="V22" s="1710"/>
      <c r="W22" s="1710"/>
      <c r="X22" s="1710"/>
      <c r="Y22" s="1666" t="s">
        <v>133</v>
      </c>
      <c r="Z22" s="1666"/>
      <c r="AA22" s="1666"/>
      <c r="AB22" s="1666"/>
      <c r="AC22" s="1666"/>
    </row>
    <row r="23" spans="1:29" ht="21" customHeight="1">
      <c r="A23" s="1687"/>
      <c r="B23" s="1687"/>
      <c r="C23" s="1687"/>
      <c r="D23" s="1688"/>
      <c r="E23" s="1688"/>
      <c r="F23" s="1688"/>
      <c r="G23" s="1688"/>
      <c r="H23" s="1688"/>
      <c r="I23" s="1688"/>
      <c r="J23" s="876"/>
      <c r="K23" s="877"/>
      <c r="L23" s="878"/>
      <c r="M23" s="879"/>
      <c r="N23" s="877"/>
      <c r="O23" s="880"/>
      <c r="P23" s="1667"/>
      <c r="Q23" s="1667"/>
      <c r="R23" s="1667"/>
      <c r="S23" s="1710"/>
      <c r="T23" s="1710"/>
      <c r="U23" s="1710"/>
      <c r="V23" s="1710"/>
      <c r="W23" s="1710"/>
      <c r="X23" s="1710"/>
      <c r="Y23" s="1666" t="s">
        <v>133</v>
      </c>
      <c r="Z23" s="1666"/>
      <c r="AA23" s="1666"/>
      <c r="AB23" s="1666"/>
      <c r="AC23" s="1666"/>
    </row>
    <row r="24" spans="1:29" ht="21" customHeight="1">
      <c r="A24" s="1689" t="s">
        <v>134</v>
      </c>
      <c r="B24" s="1690"/>
      <c r="C24" s="1690"/>
      <c r="D24" s="1679" t="s">
        <v>135</v>
      </c>
      <c r="E24" s="1680"/>
      <c r="F24" s="1683"/>
      <c r="G24" s="1683"/>
      <c r="H24" s="1683"/>
      <c r="I24" s="1684"/>
      <c r="J24" s="1675" t="s">
        <v>991</v>
      </c>
      <c r="K24" s="1676"/>
      <c r="L24" s="881"/>
      <c r="M24" s="881" t="s">
        <v>980</v>
      </c>
      <c r="N24" s="881"/>
      <c r="O24" s="882" t="s">
        <v>992</v>
      </c>
      <c r="P24" s="1689" t="s">
        <v>134</v>
      </c>
      <c r="Q24" s="1690"/>
      <c r="R24" s="1690"/>
      <c r="S24" s="1711" t="s">
        <v>135</v>
      </c>
      <c r="T24" s="1713"/>
      <c r="U24" s="1683"/>
      <c r="V24" s="1683"/>
      <c r="W24" s="1683"/>
      <c r="X24" s="1684"/>
      <c r="Y24" s="1715" t="s">
        <v>437</v>
      </c>
      <c r="Z24" s="1716"/>
      <c r="AA24" s="1716"/>
      <c r="AB24" s="1716"/>
      <c r="AC24" s="1717"/>
    </row>
    <row r="25" spans="1:29" ht="21" customHeight="1">
      <c r="A25" s="1691" t="s">
        <v>136</v>
      </c>
      <c r="B25" s="1692"/>
      <c r="C25" s="1692"/>
      <c r="D25" s="1681"/>
      <c r="E25" s="1682"/>
      <c r="F25" s="1685"/>
      <c r="G25" s="1685"/>
      <c r="H25" s="1685"/>
      <c r="I25" s="1686"/>
      <c r="J25" s="1677" t="s">
        <v>137</v>
      </c>
      <c r="K25" s="1678"/>
      <c r="L25" s="1678"/>
      <c r="M25" s="1672"/>
      <c r="N25" s="1673"/>
      <c r="O25" s="1674"/>
      <c r="P25" s="1691" t="s">
        <v>136</v>
      </c>
      <c r="Q25" s="1692"/>
      <c r="R25" s="1692"/>
      <c r="S25" s="1712"/>
      <c r="T25" s="1714"/>
      <c r="U25" s="1685"/>
      <c r="V25" s="1685"/>
      <c r="W25" s="1685"/>
      <c r="X25" s="1686"/>
      <c r="Y25" s="1677" t="s">
        <v>137</v>
      </c>
      <c r="Z25" s="1678"/>
      <c r="AA25" s="1678"/>
      <c r="AB25" s="1672" t="s">
        <v>415</v>
      </c>
      <c r="AC25" s="1674"/>
    </row>
  </sheetData>
  <mergeCells count="85">
    <mergeCell ref="P23:R23"/>
    <mergeCell ref="S23:X23"/>
    <mergeCell ref="Y23:AC23"/>
    <mergeCell ref="P24:R24"/>
    <mergeCell ref="S24:S25"/>
    <mergeCell ref="T24:X25"/>
    <mergeCell ref="Y24:AC24"/>
    <mergeCell ref="P25:R25"/>
    <mergeCell ref="Y25:AA25"/>
    <mergeCell ref="AB25:AC25"/>
    <mergeCell ref="P21:R21"/>
    <mergeCell ref="S21:X21"/>
    <mergeCell ref="Y21:AC21"/>
    <mergeCell ref="P22:R22"/>
    <mergeCell ref="S22:X22"/>
    <mergeCell ref="Y22:AC22"/>
    <mergeCell ref="P19:R19"/>
    <mergeCell ref="S19:X19"/>
    <mergeCell ref="Y19:AC19"/>
    <mergeCell ref="P20:R20"/>
    <mergeCell ref="S20:X20"/>
    <mergeCell ref="Y20:AC20"/>
    <mergeCell ref="P17:R17"/>
    <mergeCell ref="S17:X17"/>
    <mergeCell ref="Y17:AC17"/>
    <mergeCell ref="P18:R18"/>
    <mergeCell ref="S18:X18"/>
    <mergeCell ref="Y18:AC18"/>
    <mergeCell ref="P15:R15"/>
    <mergeCell ref="S15:X15"/>
    <mergeCell ref="Y15:AC15"/>
    <mergeCell ref="P16:R16"/>
    <mergeCell ref="S16:X16"/>
    <mergeCell ref="Y16:AC16"/>
    <mergeCell ref="S13:X13"/>
    <mergeCell ref="Y13:Z14"/>
    <mergeCell ref="AA13:AC13"/>
    <mergeCell ref="P14:R14"/>
    <mergeCell ref="S14:X14"/>
    <mergeCell ref="AA14:AC14"/>
    <mergeCell ref="D13:I13"/>
    <mergeCell ref="A14:C14"/>
    <mergeCell ref="D14:I14"/>
    <mergeCell ref="J13:L14"/>
    <mergeCell ref="P2:AC2"/>
    <mergeCell ref="W5:X5"/>
    <mergeCell ref="W6:X6"/>
    <mergeCell ref="W7:X7"/>
    <mergeCell ref="P9:AC9"/>
    <mergeCell ref="A2:O2"/>
    <mergeCell ref="H5:I5"/>
    <mergeCell ref="H6:I6"/>
    <mergeCell ref="H7:I7"/>
    <mergeCell ref="C9:E9"/>
    <mergeCell ref="P11:AC11"/>
    <mergeCell ref="P13:R13"/>
    <mergeCell ref="M25:O25"/>
    <mergeCell ref="A21:C21"/>
    <mergeCell ref="D21:I21"/>
    <mergeCell ref="A22:C22"/>
    <mergeCell ref="D22:I22"/>
    <mergeCell ref="J24:K24"/>
    <mergeCell ref="J25:L25"/>
    <mergeCell ref="D24:E25"/>
    <mergeCell ref="F24:I25"/>
    <mergeCell ref="A23:C23"/>
    <mergeCell ref="D23:I23"/>
    <mergeCell ref="A24:C24"/>
    <mergeCell ref="A25:C25"/>
    <mergeCell ref="J15:O15"/>
    <mergeCell ref="A19:C19"/>
    <mergeCell ref="N3:O3"/>
    <mergeCell ref="D19:I19"/>
    <mergeCell ref="A20:C20"/>
    <mergeCell ref="D20:I20"/>
    <mergeCell ref="D17:I17"/>
    <mergeCell ref="A18:C18"/>
    <mergeCell ref="D18:I18"/>
    <mergeCell ref="A15:C15"/>
    <mergeCell ref="D15:I15"/>
    <mergeCell ref="A16:C16"/>
    <mergeCell ref="D16:I16"/>
    <mergeCell ref="A17:C17"/>
    <mergeCell ref="A11:O11"/>
    <mergeCell ref="A13:C13"/>
  </mergeCells>
  <phoneticPr fontId="2"/>
  <printOptions horizontalCentered="1" verticalCentered="1"/>
  <pageMargins left="0.98425196850393704" right="0.98425196850393704" top="0.98425196850393704" bottom="0.98425196850393704" header="0.51181102362204722" footer="0.19685039370078741"/>
  <pageSetup paperSize="9" orientation="landscape"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1:I33"/>
  <sheetViews>
    <sheetView tabSelected="1" view="pageBreakPreview" zoomScale="80" zoomScaleNormal="100" zoomScaleSheetLayoutView="80" workbookViewId="0">
      <selection activeCell="A11" sqref="A11:I11"/>
    </sheetView>
  </sheetViews>
  <sheetFormatPr defaultRowHeight="21"/>
  <cols>
    <col min="1" max="9" width="9.625" style="168" customWidth="1"/>
    <col min="10" max="16384" width="9" style="168"/>
  </cols>
  <sheetData>
    <row r="11" spans="1:9" ht="30" customHeight="1">
      <c r="A11" s="1449" t="s">
        <v>636</v>
      </c>
      <c r="B11" s="1449"/>
      <c r="C11" s="1449"/>
      <c r="D11" s="1449"/>
      <c r="E11" s="1449"/>
      <c r="F11" s="1449"/>
      <c r="G11" s="1449"/>
      <c r="H11" s="1449"/>
      <c r="I11" s="1449"/>
    </row>
    <row r="31" spans="1:9" ht="26.25" customHeight="1">
      <c r="A31" s="1450" t="s">
        <v>2203</v>
      </c>
      <c r="B31" s="1450"/>
      <c r="C31" s="1450"/>
      <c r="D31" s="1450"/>
      <c r="E31" s="1450"/>
      <c r="F31" s="1450"/>
      <c r="G31" s="1450"/>
      <c r="H31" s="1450"/>
      <c r="I31" s="1450"/>
    </row>
    <row r="33" spans="1:9">
      <c r="A33" s="1451" t="s">
        <v>626</v>
      </c>
      <c r="B33" s="1451"/>
      <c r="C33" s="1451"/>
      <c r="D33" s="1451"/>
      <c r="E33" s="1451"/>
      <c r="F33" s="1451"/>
      <c r="G33" s="1451"/>
      <c r="H33" s="1451"/>
      <c r="I33" s="1451"/>
    </row>
  </sheetData>
  <mergeCells count="3">
    <mergeCell ref="A11:I11"/>
    <mergeCell ref="A31:I31"/>
    <mergeCell ref="A33:I33"/>
  </mergeCells>
  <phoneticPr fontId="2"/>
  <printOptions horizontalCentered="1" verticalCentered="1"/>
  <pageMargins left="0.70866141732283472" right="0.70866141732283472" top="0.74803149606299213" bottom="0.39370078740157483" header="0.31496062992125984" footer="0.31496062992125984"/>
  <pageSetup paperSize="9" orientation="portrait" blackAndWhite="1"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I47"/>
  <sheetViews>
    <sheetView view="pageBreakPreview" zoomScaleNormal="100" zoomScaleSheetLayoutView="100" workbookViewId="0"/>
  </sheetViews>
  <sheetFormatPr defaultRowHeight="13.5"/>
  <cols>
    <col min="1" max="1" width="3.125" style="883" customWidth="1"/>
    <col min="2" max="9" width="10.375" style="883" customWidth="1"/>
    <col min="10" max="10" width="3.625" style="883" customWidth="1"/>
    <col min="11" max="16384" width="9" style="883"/>
  </cols>
  <sheetData>
    <row r="1" spans="1:9">
      <c r="A1" s="169" t="s">
        <v>1988</v>
      </c>
    </row>
    <row r="5" spans="1:9" ht="17.25">
      <c r="A5" s="884" t="s">
        <v>1125</v>
      </c>
      <c r="B5" s="884"/>
      <c r="C5" s="884"/>
      <c r="D5" s="884"/>
      <c r="E5" s="884"/>
      <c r="F5" s="884"/>
      <c r="G5" s="884"/>
      <c r="H5" s="884"/>
      <c r="I5" s="884"/>
    </row>
    <row r="9" spans="1:9">
      <c r="F9" s="885" t="s">
        <v>1083</v>
      </c>
      <c r="G9" s="1726" t="s">
        <v>2214</v>
      </c>
      <c r="H9" s="1726"/>
      <c r="I9" s="1726"/>
    </row>
    <row r="11" spans="1:9">
      <c r="F11" s="886"/>
    </row>
    <row r="12" spans="1:9">
      <c r="B12" s="887" t="str">
        <f>+入力欄!U8</f>
        <v>沖縄県知事 　玉城 康裕　　殿</v>
      </c>
      <c r="D12" s="888"/>
      <c r="E12" s="888"/>
      <c r="F12" s="886"/>
    </row>
    <row r="14" spans="1:9">
      <c r="F14" s="883" t="s">
        <v>615</v>
      </c>
      <c r="G14" s="889"/>
      <c r="H14" s="889"/>
      <c r="I14" s="889"/>
    </row>
    <row r="15" spans="1:9">
      <c r="F15" s="889" t="str">
        <f>+入力欄!M25</f>
        <v>沖縄県那覇市○○－○　○○ビル○階</v>
      </c>
      <c r="H15" s="889"/>
      <c r="I15" s="889"/>
    </row>
    <row r="16" spans="1:9">
      <c r="F16" s="889" t="str">
        <f>+入力欄!M26</f>
        <v>株式会社　○○建設</v>
      </c>
      <c r="G16" s="889"/>
      <c r="H16" s="889"/>
      <c r="I16" s="889"/>
    </row>
    <row r="17" spans="1:9">
      <c r="F17" s="889" t="str">
        <f>+入力欄!M27</f>
        <v>代表取締役　△△　△△</v>
      </c>
      <c r="G17" s="888"/>
      <c r="H17" s="888"/>
    </row>
    <row r="21" spans="1:9" ht="14.25">
      <c r="A21" s="890" t="s">
        <v>1124</v>
      </c>
      <c r="B21" s="890"/>
      <c r="C21" s="890"/>
      <c r="D21" s="890"/>
      <c r="E21" s="890"/>
      <c r="F21" s="890"/>
      <c r="G21" s="890"/>
      <c r="H21" s="890"/>
      <c r="I21" s="890"/>
    </row>
    <row r="22" spans="1:9" ht="14.25">
      <c r="A22" s="891"/>
      <c r="B22" s="891"/>
      <c r="C22" s="891"/>
      <c r="D22" s="891"/>
      <c r="E22" s="891"/>
      <c r="F22" s="891"/>
      <c r="G22" s="891"/>
      <c r="H22" s="891"/>
      <c r="I22" s="891"/>
    </row>
    <row r="24" spans="1:9">
      <c r="B24" s="883" t="s">
        <v>1123</v>
      </c>
    </row>
    <row r="27" spans="1:9" ht="27.75" customHeight="1">
      <c r="B27" s="892" t="s">
        <v>1122</v>
      </c>
      <c r="C27" s="1727" t="str">
        <f>+入力欄!D15</f>
        <v>○○○○○○工事（Ｒ６－１)</v>
      </c>
      <c r="D27" s="1728"/>
      <c r="E27" s="1729"/>
      <c r="F27" s="893" t="s">
        <v>141</v>
      </c>
      <c r="G27" s="1730" t="str">
        <f>+入力欄!M19</f>
        <v>自　令和６年４月２日     至　令和６年９月３０日</v>
      </c>
      <c r="H27" s="1731"/>
      <c r="I27" s="1732"/>
    </row>
    <row r="28" spans="1:9" ht="27" customHeight="1">
      <c r="B28" s="892" t="s">
        <v>651</v>
      </c>
      <c r="C28" s="1718" t="str">
        <f>+入力欄!M17</f>
        <v>令和６年４月１日</v>
      </c>
      <c r="D28" s="1719"/>
      <c r="E28" s="1720"/>
      <c r="F28" s="894" t="s">
        <v>1121</v>
      </c>
      <c r="G28" s="1721">
        <f>+入力欄!D22</f>
        <v>123456789</v>
      </c>
      <c r="H28" s="1722"/>
      <c r="I28" s="1723"/>
    </row>
    <row r="29" spans="1:9" ht="27" customHeight="1">
      <c r="B29" s="895" t="s">
        <v>1120</v>
      </c>
      <c r="C29" s="896"/>
      <c r="D29" s="897" t="s">
        <v>1119</v>
      </c>
      <c r="E29" s="1724"/>
      <c r="F29" s="1724"/>
      <c r="G29" s="1724"/>
      <c r="H29" s="1724"/>
      <c r="I29" s="1725"/>
    </row>
    <row r="30" spans="1:9" ht="18.75" customHeight="1">
      <c r="B30" s="898"/>
      <c r="C30" s="899"/>
      <c r="D30" s="900"/>
      <c r="E30" s="900"/>
      <c r="F30" s="900"/>
      <c r="G30" s="900"/>
      <c r="H30" s="900"/>
      <c r="I30" s="901"/>
    </row>
    <row r="31" spans="1:9" ht="18.75" customHeight="1">
      <c r="B31" s="902"/>
      <c r="C31" s="903" t="s">
        <v>1118</v>
      </c>
      <c r="D31" s="904"/>
      <c r="E31" s="904"/>
      <c r="F31" s="904"/>
      <c r="G31" s="904"/>
      <c r="H31" s="905"/>
      <c r="I31" s="901"/>
    </row>
    <row r="32" spans="1:9" ht="18.75" customHeight="1">
      <c r="B32" s="902"/>
      <c r="C32" s="906"/>
      <c r="D32" s="907"/>
      <c r="E32" s="907"/>
      <c r="F32" s="907"/>
      <c r="G32" s="907"/>
      <c r="H32" s="908"/>
      <c r="I32" s="901"/>
    </row>
    <row r="33" spans="2:9" ht="18.75" customHeight="1">
      <c r="B33" s="902"/>
      <c r="C33" s="906"/>
      <c r="D33" s="907"/>
      <c r="E33" s="907"/>
      <c r="F33" s="907"/>
      <c r="G33" s="907"/>
      <c r="H33" s="908"/>
      <c r="I33" s="901"/>
    </row>
    <row r="34" spans="2:9" ht="18.75" customHeight="1">
      <c r="B34" s="902"/>
      <c r="C34" s="906"/>
      <c r="D34" s="907"/>
      <c r="E34" s="907"/>
      <c r="F34" s="907"/>
      <c r="G34" s="907"/>
      <c r="H34" s="908"/>
      <c r="I34" s="901"/>
    </row>
    <row r="35" spans="2:9" ht="18.75" customHeight="1">
      <c r="B35" s="902"/>
      <c r="C35" s="906"/>
      <c r="D35" s="907"/>
      <c r="E35" s="907"/>
      <c r="F35" s="907"/>
      <c r="G35" s="907"/>
      <c r="H35" s="908"/>
      <c r="I35" s="901"/>
    </row>
    <row r="36" spans="2:9" ht="18.75" customHeight="1">
      <c r="B36" s="902"/>
      <c r="C36" s="906"/>
      <c r="D36" s="907"/>
      <c r="E36" s="907"/>
      <c r="F36" s="907"/>
      <c r="G36" s="907"/>
      <c r="H36" s="908"/>
      <c r="I36" s="901"/>
    </row>
    <row r="37" spans="2:9" ht="18.75" customHeight="1">
      <c r="B37" s="902"/>
      <c r="C37" s="906"/>
      <c r="D37" s="907"/>
      <c r="E37" s="907"/>
      <c r="F37" s="907"/>
      <c r="G37" s="907"/>
      <c r="H37" s="908"/>
      <c r="I37" s="901"/>
    </row>
    <row r="38" spans="2:9" ht="18.75" customHeight="1">
      <c r="B38" s="902"/>
      <c r="C38" s="906"/>
      <c r="D38" s="907"/>
      <c r="E38" s="907"/>
      <c r="F38" s="907"/>
      <c r="G38" s="907"/>
      <c r="H38" s="908"/>
      <c r="I38" s="901"/>
    </row>
    <row r="39" spans="2:9" ht="18.75" customHeight="1">
      <c r="B39" s="902"/>
      <c r="C39" s="906"/>
      <c r="D39" s="907"/>
      <c r="E39" s="907"/>
      <c r="F39" s="907"/>
      <c r="G39" s="907"/>
      <c r="H39" s="908"/>
      <c r="I39" s="901"/>
    </row>
    <row r="40" spans="2:9" ht="18.75" customHeight="1">
      <c r="B40" s="902"/>
      <c r="C40" s="906"/>
      <c r="D40" s="907"/>
      <c r="E40" s="907"/>
      <c r="F40" s="907"/>
      <c r="G40" s="907"/>
      <c r="H40" s="908"/>
      <c r="I40" s="901"/>
    </row>
    <row r="41" spans="2:9" ht="18.75" customHeight="1">
      <c r="B41" s="902"/>
      <c r="C41" s="906"/>
      <c r="D41" s="907"/>
      <c r="E41" s="907"/>
      <c r="F41" s="907"/>
      <c r="G41" s="907"/>
      <c r="H41" s="908"/>
      <c r="I41" s="901"/>
    </row>
    <row r="42" spans="2:9" ht="18.75" customHeight="1">
      <c r="B42" s="902"/>
      <c r="C42" s="909"/>
      <c r="D42" s="910"/>
      <c r="E42" s="910"/>
      <c r="F42" s="910"/>
      <c r="G42" s="910"/>
      <c r="H42" s="911"/>
      <c r="I42" s="901"/>
    </row>
    <row r="43" spans="2:9" ht="18.75" customHeight="1">
      <c r="B43" s="912"/>
      <c r="C43" s="913"/>
      <c r="D43" s="913"/>
      <c r="E43" s="913"/>
      <c r="F43" s="913"/>
      <c r="G43" s="913"/>
      <c r="H43" s="913"/>
      <c r="I43" s="914"/>
    </row>
    <row r="45" spans="2:9">
      <c r="B45" s="915" t="s">
        <v>1117</v>
      </c>
      <c r="C45" s="916" t="s">
        <v>1116</v>
      </c>
    </row>
    <row r="46" spans="2:9">
      <c r="C46" s="917" t="s">
        <v>1115</v>
      </c>
    </row>
    <row r="47" spans="2:9">
      <c r="B47" s="918"/>
      <c r="C47" s="916"/>
    </row>
  </sheetData>
  <mergeCells count="6">
    <mergeCell ref="C28:E28"/>
    <mergeCell ref="G28:I28"/>
    <mergeCell ref="E29:I29"/>
    <mergeCell ref="G9:I9"/>
    <mergeCell ref="C27:E27"/>
    <mergeCell ref="G27:I27"/>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N28"/>
  <sheetViews>
    <sheetView view="pageBreakPreview" zoomScale="85" zoomScaleNormal="100" zoomScaleSheetLayoutView="85" workbookViewId="0"/>
  </sheetViews>
  <sheetFormatPr defaultRowHeight="13.5"/>
  <cols>
    <col min="1" max="14" width="11.5" style="147" customWidth="1"/>
    <col min="15" max="16384" width="9" style="147"/>
  </cols>
  <sheetData>
    <row r="1" spans="1:14" s="145" customFormat="1" ht="24" customHeight="1">
      <c r="A1" s="145" t="s">
        <v>1832</v>
      </c>
      <c r="H1" s="145" t="str">
        <f>A1</f>
        <v>第7号様式</v>
      </c>
      <c r="N1" s="146" t="s">
        <v>398</v>
      </c>
    </row>
    <row r="2" spans="1:14" ht="24" customHeight="1"/>
    <row r="3" spans="1:14" ht="25.5" customHeight="1">
      <c r="A3" s="184"/>
      <c r="B3" s="185"/>
      <c r="C3" s="185"/>
      <c r="D3" s="186"/>
      <c r="E3" s="186"/>
      <c r="F3" s="185"/>
      <c r="G3" s="187"/>
      <c r="H3" s="184"/>
      <c r="I3" s="185"/>
      <c r="J3" s="185"/>
      <c r="K3" s="186"/>
      <c r="L3" s="186"/>
      <c r="M3" s="185"/>
      <c r="N3" s="187"/>
    </row>
    <row r="4" spans="1:14" ht="25.5" customHeight="1">
      <c r="A4" s="1738" t="s">
        <v>584</v>
      </c>
      <c r="B4" s="1734"/>
      <c r="C4" s="1734"/>
      <c r="D4" s="1734"/>
      <c r="E4" s="1734"/>
      <c r="F4" s="1734"/>
      <c r="G4" s="1739"/>
      <c r="H4" s="1738" t="s">
        <v>584</v>
      </c>
      <c r="I4" s="1734"/>
      <c r="J4" s="1734"/>
      <c r="K4" s="1734"/>
      <c r="L4" s="1734"/>
      <c r="M4" s="1734"/>
      <c r="N4" s="1739"/>
    </row>
    <row r="5" spans="1:14" ht="25.5" customHeight="1">
      <c r="A5" s="188"/>
      <c r="B5" s="156"/>
      <c r="C5" s="156"/>
      <c r="D5" s="156"/>
      <c r="E5" s="156"/>
      <c r="F5" s="156"/>
      <c r="G5" s="189"/>
      <c r="H5" s="188"/>
      <c r="I5" s="156"/>
      <c r="J5" s="156"/>
      <c r="K5" s="156"/>
      <c r="L5" s="156"/>
      <c r="M5" s="156"/>
      <c r="N5" s="189"/>
    </row>
    <row r="6" spans="1:14" ht="25.5" customHeight="1">
      <c r="A6" s="188"/>
      <c r="B6" s="151" t="s">
        <v>424</v>
      </c>
      <c r="C6" s="151"/>
      <c r="D6" s="151"/>
      <c r="E6" s="151"/>
      <c r="F6" s="151"/>
      <c r="G6" s="189"/>
      <c r="H6" s="188"/>
      <c r="I6" s="151" t="s">
        <v>424</v>
      </c>
      <c r="J6" s="151"/>
      <c r="K6" s="151"/>
      <c r="L6" s="151"/>
      <c r="M6" s="151"/>
      <c r="N6" s="189"/>
    </row>
    <row r="7" spans="1:14" ht="25.5" customHeight="1">
      <c r="A7" s="188"/>
      <c r="B7" s="156"/>
      <c r="C7" s="156"/>
      <c r="D7" s="190"/>
      <c r="E7" s="190"/>
      <c r="F7" s="156"/>
      <c r="G7" s="189"/>
      <c r="H7" s="188"/>
      <c r="I7" s="156"/>
      <c r="J7" s="156"/>
      <c r="K7" s="190"/>
      <c r="L7" s="190"/>
      <c r="M7" s="156"/>
      <c r="N7" s="189"/>
    </row>
    <row r="8" spans="1:14" ht="39" customHeight="1">
      <c r="A8" s="1736" t="s">
        <v>180</v>
      </c>
      <c r="B8" s="1737"/>
      <c r="C8" s="1737"/>
      <c r="D8" s="1742" t="str">
        <f>+入力欄!M33&amp;"
"&amp;入力欄!D15</f>
        <v>第4300000000000号
○○○○○○工事（Ｒ６－１)</v>
      </c>
      <c r="E8" s="1742"/>
      <c r="F8" s="1742"/>
      <c r="G8" s="1743"/>
      <c r="H8" s="1736" t="s">
        <v>180</v>
      </c>
      <c r="I8" s="1737"/>
      <c r="J8" s="1737"/>
      <c r="K8" s="191" t="s">
        <v>425</v>
      </c>
      <c r="L8" s="190"/>
      <c r="M8" s="190"/>
      <c r="N8" s="189"/>
    </row>
    <row r="9" spans="1:14" ht="25.5" customHeight="1">
      <c r="A9" s="1736" t="s">
        <v>428</v>
      </c>
      <c r="B9" s="1737"/>
      <c r="C9" s="1737"/>
      <c r="D9" s="663" t="str">
        <f>+入力欄!$M$17</f>
        <v>令和６年４月１日</v>
      </c>
      <c r="F9" s="156"/>
      <c r="G9" s="189"/>
      <c r="H9" s="1736" t="s">
        <v>428</v>
      </c>
      <c r="I9" s="1737"/>
      <c r="J9" s="1737"/>
      <c r="K9" s="191" t="s">
        <v>1764</v>
      </c>
      <c r="L9" s="156"/>
      <c r="M9" s="156"/>
      <c r="N9" s="189"/>
    </row>
    <row r="10" spans="1:14" ht="25.5" customHeight="1">
      <c r="A10" s="1736" t="s">
        <v>427</v>
      </c>
      <c r="B10" s="1737"/>
      <c r="C10" s="1737"/>
      <c r="D10" s="1740">
        <f>+入力欄!$D$22</f>
        <v>123456789</v>
      </c>
      <c r="E10" s="1740"/>
      <c r="F10" s="156"/>
      <c r="G10" s="189"/>
      <c r="H10" s="1736" t="s">
        <v>427</v>
      </c>
      <c r="I10" s="1737"/>
      <c r="J10" s="1737"/>
      <c r="K10" s="191" t="s">
        <v>426</v>
      </c>
      <c r="L10" s="156"/>
      <c r="M10" s="156"/>
      <c r="N10" s="189"/>
    </row>
    <row r="11" spans="1:14" ht="25.5" customHeight="1">
      <c r="A11" s="1736" t="s">
        <v>429</v>
      </c>
      <c r="B11" s="1737"/>
      <c r="C11" s="1737"/>
      <c r="D11" s="1741">
        <v>1</v>
      </c>
      <c r="E11" s="1741"/>
      <c r="F11" s="156"/>
      <c r="G11" s="189"/>
      <c r="H11" s="1736" t="s">
        <v>429</v>
      </c>
      <c r="I11" s="1737"/>
      <c r="J11" s="1737"/>
      <c r="K11" s="191" t="s">
        <v>430</v>
      </c>
      <c r="L11" s="156"/>
      <c r="M11" s="156"/>
      <c r="N11" s="189"/>
    </row>
    <row r="12" spans="1:14" ht="25.5" customHeight="1">
      <c r="A12" s="1736" t="s">
        <v>181</v>
      </c>
      <c r="B12" s="1737"/>
      <c r="C12" s="1737"/>
      <c r="D12" s="192"/>
      <c r="E12" s="193"/>
      <c r="F12" s="193"/>
      <c r="G12" s="189"/>
      <c r="H12" s="1736" t="s">
        <v>181</v>
      </c>
      <c r="I12" s="1737"/>
      <c r="J12" s="1737"/>
      <c r="K12" s="191" t="s">
        <v>431</v>
      </c>
      <c r="L12" s="156"/>
      <c r="M12" s="156"/>
      <c r="N12" s="189"/>
    </row>
    <row r="13" spans="1:14" ht="15" customHeight="1">
      <c r="A13" s="194"/>
      <c r="B13" s="195"/>
      <c r="C13" s="195"/>
      <c r="D13" s="195"/>
      <c r="E13" s="195"/>
      <c r="F13" s="195"/>
      <c r="G13" s="196"/>
      <c r="H13" s="194"/>
      <c r="I13" s="195"/>
      <c r="J13" s="195"/>
      <c r="K13" s="197" t="s">
        <v>432</v>
      </c>
      <c r="L13" s="195"/>
      <c r="M13" s="195"/>
      <c r="N13" s="196"/>
    </row>
    <row r="14" spans="1:14" ht="24" customHeight="1"/>
    <row r="15" spans="1:14" ht="24" customHeight="1">
      <c r="A15" s="198"/>
      <c r="B15" s="199"/>
      <c r="C15" s="199"/>
      <c r="D15" s="199"/>
      <c r="E15" s="199"/>
      <c r="F15" s="199"/>
      <c r="G15" s="200"/>
      <c r="H15" s="198"/>
      <c r="I15" s="199"/>
      <c r="J15" s="199"/>
      <c r="K15" s="199"/>
      <c r="L15" s="199"/>
      <c r="M15" s="199"/>
      <c r="N15" s="200"/>
    </row>
    <row r="16" spans="1:14" ht="24" customHeight="1">
      <c r="A16" s="1733" t="s">
        <v>585</v>
      </c>
      <c r="B16" s="1734"/>
      <c r="C16" s="1734"/>
      <c r="D16" s="1734"/>
      <c r="E16" s="1734"/>
      <c r="F16" s="1734"/>
      <c r="G16" s="1735"/>
      <c r="H16" s="1733" t="s">
        <v>585</v>
      </c>
      <c r="I16" s="1734"/>
      <c r="J16" s="1734"/>
      <c r="K16" s="1734"/>
      <c r="L16" s="1734"/>
      <c r="M16" s="1734"/>
      <c r="N16" s="1735"/>
    </row>
    <row r="17" spans="1:14" ht="24" customHeight="1">
      <c r="A17" s="201"/>
      <c r="B17" s="156"/>
      <c r="C17" s="156"/>
      <c r="D17" s="156"/>
      <c r="E17" s="156"/>
      <c r="F17" s="156"/>
      <c r="G17" s="202"/>
      <c r="H17" s="201"/>
      <c r="I17" s="156"/>
      <c r="J17" s="156"/>
      <c r="K17" s="156"/>
      <c r="L17" s="156"/>
      <c r="M17" s="156"/>
      <c r="N17" s="202"/>
    </row>
    <row r="18" spans="1:14" ht="24" customHeight="1">
      <c r="A18" s="203" t="s">
        <v>182</v>
      </c>
      <c r="B18" s="156"/>
      <c r="C18" s="156"/>
      <c r="D18" s="156"/>
      <c r="E18" s="156"/>
      <c r="F18" s="156"/>
      <c r="G18" s="202"/>
      <c r="H18" s="203" t="s">
        <v>182</v>
      </c>
      <c r="I18" s="156"/>
      <c r="J18" s="156"/>
      <c r="K18" s="156"/>
      <c r="L18" s="156"/>
      <c r="M18" s="156"/>
      <c r="N18" s="202"/>
    </row>
    <row r="19" spans="1:14" ht="24" customHeight="1">
      <c r="A19" s="204" t="s">
        <v>183</v>
      </c>
      <c r="B19" s="156"/>
      <c r="C19" s="156"/>
      <c r="D19" s="156"/>
      <c r="E19" s="156"/>
      <c r="F19" s="156"/>
      <c r="G19" s="202"/>
      <c r="H19" s="204" t="s">
        <v>183</v>
      </c>
      <c r="I19" s="156"/>
      <c r="J19" s="156"/>
      <c r="K19" s="156"/>
      <c r="L19" s="156"/>
      <c r="M19" s="156"/>
      <c r="N19" s="202"/>
    </row>
    <row r="20" spans="1:14" ht="24" customHeight="1">
      <c r="A20" s="205" t="s">
        <v>184</v>
      </c>
      <c r="B20" s="156"/>
      <c r="C20" s="156"/>
      <c r="D20" s="156"/>
      <c r="E20" s="156"/>
      <c r="F20" s="156"/>
      <c r="G20" s="202"/>
      <c r="H20" s="205" t="s">
        <v>184</v>
      </c>
      <c r="I20" s="156"/>
      <c r="J20" s="156"/>
      <c r="K20" s="156"/>
      <c r="L20" s="156"/>
      <c r="M20" s="156"/>
      <c r="N20" s="202"/>
    </row>
    <row r="21" spans="1:14" ht="24" customHeight="1">
      <c r="A21" s="206"/>
      <c r="B21" s="156"/>
      <c r="C21" s="156"/>
      <c r="D21" s="156"/>
      <c r="E21" s="156"/>
      <c r="F21" s="156"/>
      <c r="G21" s="202"/>
      <c r="H21" s="206"/>
      <c r="I21" s="156"/>
      <c r="J21" s="156"/>
      <c r="K21" s="156"/>
      <c r="L21" s="156"/>
      <c r="M21" s="156"/>
      <c r="N21" s="202"/>
    </row>
    <row r="22" spans="1:14" ht="24" customHeight="1">
      <c r="A22" s="204" t="s">
        <v>185</v>
      </c>
      <c r="B22" s="156"/>
      <c r="C22" s="156"/>
      <c r="D22" s="156"/>
      <c r="E22" s="156"/>
      <c r="F22" s="156"/>
      <c r="G22" s="202"/>
      <c r="H22" s="204" t="s">
        <v>185</v>
      </c>
      <c r="I22" s="156"/>
      <c r="J22" s="156"/>
      <c r="K22" s="156"/>
      <c r="L22" s="156"/>
      <c r="M22" s="156"/>
      <c r="N22" s="202"/>
    </row>
    <row r="23" spans="1:14" ht="24" customHeight="1">
      <c r="A23" s="206"/>
      <c r="B23" s="156"/>
      <c r="C23" s="156"/>
      <c r="D23" s="156"/>
      <c r="E23" s="156"/>
      <c r="F23" s="156"/>
      <c r="G23" s="202"/>
      <c r="H23" s="206"/>
      <c r="I23" s="156"/>
      <c r="J23" s="156"/>
      <c r="K23" s="156"/>
      <c r="L23" s="156"/>
      <c r="M23" s="156"/>
      <c r="N23" s="202"/>
    </row>
    <row r="24" spans="1:14" ht="24" customHeight="1">
      <c r="A24" s="207" t="s">
        <v>867</v>
      </c>
      <c r="B24" s="156"/>
      <c r="C24" s="156"/>
      <c r="D24" s="156"/>
      <c r="E24" s="156"/>
      <c r="F24" s="156"/>
      <c r="G24" s="202"/>
      <c r="H24" s="207" t="s">
        <v>867</v>
      </c>
      <c r="I24" s="156"/>
      <c r="J24" s="156"/>
      <c r="K24" s="156"/>
      <c r="L24" s="156"/>
      <c r="M24" s="156"/>
      <c r="N24" s="202"/>
    </row>
    <row r="25" spans="1:14" ht="24" customHeight="1">
      <c r="A25" s="208" t="s">
        <v>186</v>
      </c>
      <c r="B25" s="156"/>
      <c r="C25" s="156"/>
      <c r="D25" s="156"/>
      <c r="E25" s="156"/>
      <c r="F25" s="156"/>
      <c r="G25" s="202"/>
      <c r="H25" s="208" t="s">
        <v>186</v>
      </c>
      <c r="I25" s="156"/>
      <c r="J25" s="156"/>
      <c r="K25" s="156"/>
      <c r="L25" s="156"/>
      <c r="M25" s="156"/>
      <c r="N25" s="202"/>
    </row>
    <row r="26" spans="1:14" ht="24" customHeight="1">
      <c r="A26" s="208" t="s">
        <v>187</v>
      </c>
      <c r="B26" s="156"/>
      <c r="C26" s="156"/>
      <c r="D26" s="156"/>
      <c r="E26" s="156"/>
      <c r="F26" s="156"/>
      <c r="G26" s="202"/>
      <c r="H26" s="208" t="s">
        <v>187</v>
      </c>
      <c r="I26" s="156"/>
      <c r="J26" s="156"/>
      <c r="K26" s="156"/>
      <c r="L26" s="156"/>
      <c r="M26" s="156"/>
      <c r="N26" s="202"/>
    </row>
    <row r="27" spans="1:14" ht="24" customHeight="1">
      <c r="A27" s="201"/>
      <c r="B27" s="156"/>
      <c r="C27" s="156"/>
      <c r="D27" s="156"/>
      <c r="E27" s="156"/>
      <c r="F27" s="156"/>
      <c r="G27" s="202"/>
      <c r="H27" s="201"/>
      <c r="I27" s="156"/>
      <c r="J27" s="156"/>
      <c r="K27" s="156"/>
      <c r="L27" s="156"/>
      <c r="M27" s="156"/>
      <c r="N27" s="202"/>
    </row>
    <row r="28" spans="1:14" ht="24" customHeight="1">
      <c r="A28" s="209"/>
      <c r="B28" s="210"/>
      <c r="C28" s="210"/>
      <c r="D28" s="210"/>
      <c r="E28" s="210"/>
      <c r="F28" s="210"/>
      <c r="G28" s="211"/>
      <c r="H28" s="209"/>
      <c r="I28" s="210"/>
      <c r="J28" s="210"/>
      <c r="K28" s="210"/>
      <c r="L28" s="210"/>
      <c r="M28" s="210"/>
      <c r="N28" s="211"/>
    </row>
  </sheetData>
  <mergeCells count="17">
    <mergeCell ref="H4:N4"/>
    <mergeCell ref="H8:J8"/>
    <mergeCell ref="D10:E10"/>
    <mergeCell ref="D11:E11"/>
    <mergeCell ref="D8:G8"/>
    <mergeCell ref="H9:J9"/>
    <mergeCell ref="H10:J10"/>
    <mergeCell ref="H11:J11"/>
    <mergeCell ref="A4:G4"/>
    <mergeCell ref="A8:C8"/>
    <mergeCell ref="A9:C9"/>
    <mergeCell ref="A10:C10"/>
    <mergeCell ref="H16:N16"/>
    <mergeCell ref="A11:C11"/>
    <mergeCell ref="A12:C12"/>
    <mergeCell ref="H12:J12"/>
    <mergeCell ref="A16:G16"/>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136"/>
  <sheetViews>
    <sheetView showGridLines="0" view="pageBreakPreview" topLeftCell="A13" zoomScaleNormal="95" zoomScaleSheetLayoutView="100" workbookViewId="0">
      <selection activeCell="O6" sqref="O6:Z6"/>
    </sheetView>
  </sheetViews>
  <sheetFormatPr defaultColWidth="2.375" defaultRowHeight="13.5"/>
  <cols>
    <col min="1" max="16384" width="2.375" style="1270"/>
  </cols>
  <sheetData>
    <row r="1" spans="1:36">
      <c r="A1" s="169" t="s">
        <v>1992</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row>
    <row r="2" spans="1:36">
      <c r="A2" s="640"/>
      <c r="B2" s="640"/>
      <c r="C2" s="640"/>
      <c r="D2" s="640"/>
      <c r="E2" s="640"/>
      <c r="F2" s="640"/>
      <c r="G2" s="640"/>
      <c r="H2" s="640"/>
      <c r="I2" s="640"/>
      <c r="J2" s="640"/>
      <c r="K2" s="640"/>
      <c r="L2" s="640"/>
      <c r="M2" s="640"/>
      <c r="N2" s="640"/>
      <c r="O2" s="640"/>
      <c r="P2" s="640"/>
      <c r="Q2" s="640"/>
      <c r="R2" s="640"/>
      <c r="S2" s="640"/>
      <c r="T2" s="640"/>
      <c r="U2" s="640"/>
      <c r="V2" s="640"/>
      <c r="W2" s="640"/>
      <c r="X2" s="640"/>
      <c r="Y2" s="640"/>
      <c r="Z2" s="640"/>
      <c r="AA2" s="640"/>
      <c r="AB2" s="640"/>
      <c r="AC2" s="640"/>
      <c r="AD2" s="640"/>
      <c r="AE2" s="640"/>
      <c r="AF2" s="640"/>
      <c r="AG2" s="640"/>
      <c r="AH2" s="640"/>
      <c r="AI2" s="640"/>
      <c r="AJ2" s="640"/>
    </row>
    <row r="3" spans="1:36">
      <c r="A3" s="640"/>
      <c r="B3" s="640"/>
      <c r="C3" s="640"/>
      <c r="D3" s="640"/>
      <c r="E3" s="640"/>
      <c r="F3" s="640"/>
      <c r="G3" s="640"/>
      <c r="H3" s="640"/>
      <c r="I3" s="640"/>
      <c r="J3" s="640"/>
      <c r="K3" s="640"/>
      <c r="L3" s="640"/>
      <c r="M3" s="640"/>
      <c r="N3" s="640"/>
      <c r="O3" s="640"/>
      <c r="P3" s="640"/>
      <c r="Q3" s="640"/>
      <c r="R3" s="640"/>
      <c r="S3" s="640"/>
      <c r="T3" s="640"/>
      <c r="U3" s="640"/>
      <c r="V3" s="640"/>
      <c r="W3" s="640"/>
      <c r="X3" s="640"/>
      <c r="Y3" s="640"/>
      <c r="Z3" s="1267" t="s">
        <v>1114</v>
      </c>
      <c r="AA3" s="1639" t="s">
        <v>2213</v>
      </c>
      <c r="AB3" s="1639"/>
      <c r="AC3" s="1639"/>
      <c r="AD3" s="1639"/>
      <c r="AE3" s="1639"/>
      <c r="AF3" s="1639"/>
      <c r="AG3" s="1639"/>
      <c r="AH3" s="1639"/>
      <c r="AI3" s="1639"/>
      <c r="AJ3" s="640"/>
    </row>
    <row r="4" spans="1:36">
      <c r="A4" s="640"/>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row>
    <row r="5" spans="1:36">
      <c r="A5" s="640"/>
      <c r="B5" s="640"/>
      <c r="C5" s="640"/>
      <c r="D5" s="640"/>
      <c r="E5" s="640"/>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row>
    <row r="6" spans="1:36" s="1323" customFormat="1" ht="30" customHeight="1">
      <c r="A6" s="644"/>
      <c r="B6" s="644"/>
      <c r="C6" s="644"/>
      <c r="D6" s="644"/>
      <c r="E6" s="644"/>
      <c r="F6" s="644"/>
      <c r="G6" s="644"/>
      <c r="H6" s="644"/>
      <c r="I6" s="644" t="s">
        <v>1635</v>
      </c>
      <c r="J6" s="644"/>
      <c r="K6" s="644"/>
      <c r="L6" s="644"/>
      <c r="M6" s="644"/>
      <c r="N6" s="919" t="s">
        <v>1137</v>
      </c>
      <c r="O6" s="1752"/>
      <c r="P6" s="1752"/>
      <c r="Q6" s="1752"/>
      <c r="R6" s="1752"/>
      <c r="S6" s="1752"/>
      <c r="T6" s="1752"/>
      <c r="U6" s="1752"/>
      <c r="V6" s="1752"/>
      <c r="W6" s="1752"/>
      <c r="X6" s="1752"/>
      <c r="Y6" s="1752"/>
      <c r="Z6" s="1752"/>
      <c r="AA6" s="644" t="s">
        <v>1636</v>
      </c>
      <c r="AB6" s="644"/>
      <c r="AC6" s="644"/>
      <c r="AD6" s="644"/>
      <c r="AE6" s="644"/>
      <c r="AF6" s="644"/>
      <c r="AG6" s="644"/>
      <c r="AH6" s="644"/>
      <c r="AI6" s="644"/>
      <c r="AJ6" s="644"/>
    </row>
    <row r="7" spans="1:36">
      <c r="A7" s="640"/>
      <c r="B7" s="640"/>
      <c r="C7" s="640"/>
      <c r="D7" s="640"/>
      <c r="E7" s="640"/>
      <c r="F7" s="640"/>
      <c r="G7" s="640"/>
      <c r="H7" s="640"/>
      <c r="I7" s="640"/>
      <c r="J7" s="640"/>
      <c r="K7" s="640"/>
      <c r="L7" s="640"/>
      <c r="M7" s="640"/>
      <c r="N7" s="640"/>
      <c r="O7" s="640"/>
      <c r="P7" s="640"/>
      <c r="Q7" s="640"/>
      <c r="R7" s="640"/>
      <c r="S7" s="640"/>
      <c r="T7" s="640"/>
      <c r="U7" s="640"/>
      <c r="V7" s="640"/>
      <c r="W7" s="640"/>
      <c r="X7" s="640"/>
      <c r="Y7" s="640"/>
      <c r="Z7" s="640"/>
      <c r="AA7" s="640"/>
      <c r="AB7" s="640"/>
      <c r="AC7" s="640"/>
      <c r="AD7" s="640"/>
      <c r="AE7" s="640"/>
      <c r="AF7" s="640"/>
      <c r="AG7" s="640"/>
      <c r="AH7" s="640"/>
      <c r="AI7" s="640"/>
      <c r="AJ7" s="640"/>
    </row>
    <row r="8" spans="1:36">
      <c r="A8" s="640"/>
      <c r="B8" s="640"/>
      <c r="C8" s="640"/>
      <c r="D8" s="640"/>
      <c r="E8" s="640"/>
      <c r="F8" s="640"/>
      <c r="G8" s="640"/>
      <c r="H8" s="640"/>
      <c r="I8" s="640"/>
      <c r="J8" s="640"/>
      <c r="K8" s="640"/>
      <c r="L8" s="640"/>
      <c r="M8" s="640"/>
      <c r="N8" s="640"/>
      <c r="O8" s="640"/>
      <c r="P8" s="640"/>
      <c r="Q8" s="640"/>
      <c r="R8" s="640"/>
      <c r="S8" s="640"/>
      <c r="T8" s="640"/>
      <c r="U8" s="640"/>
      <c r="V8" s="640"/>
      <c r="W8" s="640"/>
      <c r="X8" s="640"/>
      <c r="Y8" s="640"/>
      <c r="Z8" s="640"/>
      <c r="AA8" s="640"/>
      <c r="AB8" s="640"/>
      <c r="AC8" s="640"/>
      <c r="AD8" s="640"/>
      <c r="AE8" s="640"/>
      <c r="AF8" s="640"/>
      <c r="AG8" s="640"/>
      <c r="AH8" s="640"/>
      <c r="AI8" s="640"/>
      <c r="AJ8" s="640"/>
    </row>
    <row r="9" spans="1:36">
      <c r="A9" s="640"/>
      <c r="B9" s="640" t="str">
        <f>+入力欄!U8</f>
        <v>沖縄県知事 　玉城 康裕　　殿</v>
      </c>
      <c r="C9" s="640"/>
      <c r="D9" s="640"/>
      <c r="E9" s="640"/>
      <c r="F9" s="640"/>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640"/>
    </row>
    <row r="10" spans="1:36">
      <c r="A10" s="640"/>
      <c r="B10" s="640"/>
      <c r="C10" s="640"/>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row>
    <row r="11" spans="1:36">
      <c r="A11" s="640"/>
      <c r="B11" s="640"/>
      <c r="C11" s="640"/>
      <c r="D11" s="640"/>
      <c r="E11" s="640"/>
      <c r="F11" s="640"/>
      <c r="G11" s="640"/>
      <c r="H11" s="640"/>
      <c r="I11" s="640"/>
      <c r="J11" s="640"/>
      <c r="K11" s="640"/>
      <c r="L11" s="640"/>
      <c r="M11" s="640"/>
      <c r="N11" s="640"/>
      <c r="O11" s="640"/>
      <c r="P11" s="640"/>
      <c r="Q11" s="640"/>
      <c r="R11" s="640"/>
      <c r="S11" s="640"/>
      <c r="T11" s="640"/>
      <c r="U11" s="1267" t="s">
        <v>1637</v>
      </c>
      <c r="V11" s="1753" t="str">
        <f>+入力欄!$T$25</f>
        <v>沖縄県那覇市○○－○　○○ビル○階</v>
      </c>
      <c r="W11" s="1753"/>
      <c r="X11" s="1753"/>
      <c r="Y11" s="1753"/>
      <c r="Z11" s="1753"/>
      <c r="AA11" s="1753"/>
      <c r="AB11" s="1753"/>
      <c r="AC11" s="1753"/>
      <c r="AD11" s="1753"/>
      <c r="AE11" s="1753"/>
      <c r="AF11" s="1753"/>
      <c r="AG11" s="1753"/>
      <c r="AH11" s="1753"/>
      <c r="AI11" s="1753"/>
      <c r="AJ11" s="1753"/>
    </row>
    <row r="12" spans="1:36">
      <c r="A12" s="640"/>
      <c r="B12" s="640"/>
      <c r="C12" s="640"/>
      <c r="D12" s="640"/>
      <c r="E12" s="640"/>
      <c r="F12" s="640"/>
      <c r="G12" s="640"/>
      <c r="H12" s="640"/>
      <c r="I12" s="640"/>
      <c r="J12" s="640"/>
      <c r="K12" s="640"/>
      <c r="L12" s="640"/>
      <c r="M12" s="640"/>
      <c r="N12" s="640"/>
      <c r="O12" s="640"/>
      <c r="P12" s="640"/>
      <c r="Q12" s="640"/>
      <c r="R12" s="640"/>
      <c r="S12" s="640"/>
      <c r="T12" s="640"/>
      <c r="U12" s="1267" t="s">
        <v>2414</v>
      </c>
      <c r="V12" s="640" t="str">
        <f>+入力欄!$T$26</f>
        <v>株式会社　○○建設</v>
      </c>
      <c r="W12" s="640"/>
      <c r="X12" s="640"/>
      <c r="Y12" s="1268"/>
      <c r="Z12" s="1268"/>
      <c r="AA12" s="1268"/>
      <c r="AB12" s="1268"/>
      <c r="AC12" s="1268"/>
      <c r="AD12" s="1268"/>
      <c r="AE12" s="1268"/>
      <c r="AF12" s="1268"/>
      <c r="AG12" s="1268"/>
      <c r="AH12" s="1268"/>
      <c r="AI12" s="1268"/>
      <c r="AJ12" s="640"/>
    </row>
    <row r="13" spans="1:36">
      <c r="A13" s="640"/>
      <c r="B13" s="640"/>
      <c r="C13" s="640"/>
      <c r="D13" s="640"/>
      <c r="E13" s="640"/>
      <c r="F13" s="640"/>
      <c r="G13" s="640"/>
      <c r="H13" s="640"/>
      <c r="I13" s="640"/>
      <c r="J13" s="640"/>
      <c r="K13" s="640"/>
      <c r="L13" s="640"/>
      <c r="M13" s="640"/>
      <c r="N13" s="640"/>
      <c r="O13" s="640"/>
      <c r="P13" s="640"/>
      <c r="Q13" s="640"/>
      <c r="R13" s="640"/>
      <c r="S13" s="640"/>
      <c r="T13" s="640"/>
      <c r="U13" s="1267" t="s">
        <v>1638</v>
      </c>
      <c r="V13" s="640" t="str">
        <f>+入力欄!$M$27</f>
        <v>代表取締役　△△　△△</v>
      </c>
      <c r="W13" s="640"/>
      <c r="X13" s="640"/>
      <c r="Y13" s="1268"/>
      <c r="Z13" s="1268"/>
      <c r="AA13" s="1268"/>
      <c r="AB13" s="1268"/>
      <c r="AC13" s="1268"/>
      <c r="AD13" s="1268"/>
      <c r="AE13" s="1268"/>
      <c r="AF13" s="1268"/>
      <c r="AG13" s="1268"/>
      <c r="AH13" s="1748" t="s">
        <v>704</v>
      </c>
      <c r="AI13" s="1748"/>
      <c r="AJ13" s="640"/>
    </row>
    <row r="14" spans="1:36">
      <c r="A14" s="640"/>
      <c r="B14" s="640"/>
      <c r="C14" s="640"/>
      <c r="D14" s="640"/>
      <c r="E14" s="640"/>
      <c r="F14" s="640"/>
      <c r="G14" s="640"/>
      <c r="H14" s="640"/>
      <c r="I14" s="640"/>
      <c r="J14" s="640"/>
      <c r="K14" s="640"/>
      <c r="L14" s="640"/>
      <c r="M14" s="640"/>
      <c r="N14" s="640"/>
      <c r="O14" s="640"/>
      <c r="P14" s="640"/>
      <c r="Q14" s="640"/>
      <c r="R14" s="640"/>
      <c r="S14" s="640"/>
      <c r="T14" s="640"/>
      <c r="U14" s="640"/>
      <c r="V14" s="640"/>
      <c r="W14" s="640"/>
      <c r="X14" s="640"/>
      <c r="Y14" s="1749"/>
      <c r="Z14" s="1749"/>
      <c r="AA14" s="1749"/>
      <c r="AB14" s="1749"/>
      <c r="AC14" s="1749"/>
      <c r="AD14" s="1749"/>
      <c r="AE14" s="1749"/>
      <c r="AF14" s="1749"/>
      <c r="AG14" s="1749"/>
      <c r="AH14" s="640"/>
      <c r="AI14" s="640"/>
      <c r="AJ14" s="640"/>
    </row>
    <row r="15" spans="1:36">
      <c r="A15" s="640"/>
      <c r="B15" s="640"/>
      <c r="C15" s="640"/>
      <c r="D15" s="640"/>
      <c r="E15" s="640"/>
      <c r="F15" s="640"/>
      <c r="G15" s="640"/>
      <c r="H15" s="640"/>
      <c r="I15" s="640"/>
      <c r="J15" s="640"/>
      <c r="K15" s="640"/>
      <c r="L15" s="640"/>
      <c r="M15" s="640"/>
      <c r="N15" s="640"/>
      <c r="O15" s="640"/>
      <c r="P15" s="640"/>
      <c r="Q15" s="640"/>
      <c r="R15" s="640"/>
      <c r="S15" s="640"/>
      <c r="T15" s="640"/>
      <c r="U15" s="640"/>
      <c r="V15" s="640"/>
      <c r="W15" s="640"/>
      <c r="X15" s="640"/>
      <c r="Y15" s="640"/>
      <c r="Z15" s="640"/>
      <c r="AA15" s="640"/>
      <c r="AB15" s="640"/>
      <c r="AC15" s="640"/>
      <c r="AD15" s="640"/>
      <c r="AE15" s="640"/>
      <c r="AF15" s="640"/>
      <c r="AG15" s="640"/>
      <c r="AH15" s="640"/>
      <c r="AI15" s="640"/>
      <c r="AJ15" s="640"/>
    </row>
    <row r="16" spans="1:36">
      <c r="A16" s="640"/>
      <c r="B16" s="640" t="s">
        <v>1639</v>
      </c>
      <c r="C16" s="640"/>
      <c r="D16" s="640"/>
      <c r="E16" s="640"/>
      <c r="F16" s="640"/>
      <c r="G16" s="640"/>
      <c r="H16" s="640"/>
      <c r="I16" s="640"/>
      <c r="J16" s="640"/>
      <c r="K16" s="640"/>
      <c r="L16" s="640"/>
      <c r="M16" s="640"/>
      <c r="N16" s="640"/>
      <c r="O16" s="640"/>
      <c r="P16" s="640"/>
      <c r="Q16" s="640"/>
      <c r="R16" s="640"/>
      <c r="S16" s="640"/>
      <c r="T16" s="640"/>
      <c r="U16" s="640"/>
      <c r="V16" s="640"/>
      <c r="W16" s="640"/>
      <c r="X16" s="640"/>
      <c r="Y16" s="640"/>
      <c r="Z16" s="640"/>
      <c r="AA16" s="640"/>
      <c r="AB16" s="640"/>
      <c r="AC16" s="640"/>
      <c r="AD16" s="640"/>
      <c r="AE16" s="640"/>
      <c r="AF16" s="640"/>
      <c r="AG16" s="640"/>
      <c r="AH16" s="640"/>
      <c r="AI16" s="640"/>
      <c r="AJ16" s="640"/>
    </row>
    <row r="17" spans="1:36">
      <c r="A17" s="640"/>
      <c r="B17" s="640"/>
      <c r="C17" s="640"/>
      <c r="D17" s="640"/>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640"/>
      <c r="AE17" s="640"/>
      <c r="AF17" s="640"/>
      <c r="AG17" s="640"/>
      <c r="AH17" s="640"/>
      <c r="AI17" s="640"/>
      <c r="AJ17" s="640"/>
    </row>
    <row r="18" spans="1:36">
      <c r="A18" s="640"/>
      <c r="B18" s="640"/>
      <c r="C18" s="640"/>
      <c r="D18" s="920" t="s">
        <v>1640</v>
      </c>
      <c r="E18" s="920"/>
      <c r="F18" s="920"/>
      <c r="G18" s="920"/>
      <c r="H18" s="920" t="s">
        <v>1119</v>
      </c>
      <c r="I18" s="1746"/>
      <c r="J18" s="1746"/>
      <c r="K18" s="1746"/>
      <c r="L18" s="1746"/>
      <c r="M18" s="1746"/>
      <c r="N18" s="1746"/>
      <c r="O18" s="1746"/>
      <c r="P18" s="1746"/>
      <c r="Q18" s="1746"/>
      <c r="R18" s="1746"/>
      <c r="S18" s="1746"/>
      <c r="T18" s="1746"/>
      <c r="U18" s="1746"/>
      <c r="V18" s="1746"/>
      <c r="W18" s="1746"/>
      <c r="X18" s="1746"/>
      <c r="Y18" s="1746"/>
      <c r="Z18" s="1746"/>
      <c r="AA18" s="1746"/>
      <c r="AB18" s="1746"/>
      <c r="AC18" s="1746"/>
      <c r="AD18" s="1746"/>
      <c r="AE18" s="1746"/>
      <c r="AF18" s="1746"/>
      <c r="AG18" s="640"/>
      <c r="AH18" s="640"/>
      <c r="AI18" s="640"/>
      <c r="AJ18" s="640"/>
    </row>
    <row r="19" spans="1:36">
      <c r="D19" s="1324"/>
      <c r="U19" s="1325"/>
      <c r="V19" s="1747"/>
      <c r="W19" s="1747"/>
      <c r="X19" s="1747"/>
      <c r="Y19" s="1747"/>
      <c r="Z19" s="1747"/>
      <c r="AA19" s="1747"/>
      <c r="AB19" s="1747"/>
      <c r="AC19" s="1747"/>
      <c r="AD19" s="1747"/>
      <c r="AE19" s="1747"/>
      <c r="AF19" s="1747"/>
    </row>
    <row r="21" spans="1:36">
      <c r="B21" s="1270" t="s">
        <v>1641</v>
      </c>
      <c r="I21" s="1628"/>
      <c r="J21" s="1628"/>
      <c r="K21" s="1628"/>
      <c r="L21" s="1628"/>
      <c r="M21" s="1628"/>
      <c r="N21" s="1628"/>
      <c r="O21" s="1628"/>
      <c r="P21" s="1628"/>
      <c r="Q21" s="1628"/>
      <c r="R21" s="1628"/>
      <c r="S21" s="1628"/>
      <c r="T21" s="1628"/>
      <c r="U21" s="1628"/>
      <c r="V21" s="1270" t="s">
        <v>1642</v>
      </c>
    </row>
    <row r="23" spans="1:36">
      <c r="B23" s="640" t="s">
        <v>1122</v>
      </c>
      <c r="C23" s="640"/>
      <c r="D23" s="640"/>
      <c r="E23" s="640"/>
      <c r="F23" s="640"/>
      <c r="G23" s="1322" t="str">
        <f>+入力欄!$D$15</f>
        <v>○○○○○○工事（Ｒ６－１)</v>
      </c>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row>
    <row r="24" spans="1:36">
      <c r="B24" s="640"/>
      <c r="C24" s="640"/>
      <c r="D24" s="640"/>
      <c r="E24" s="640"/>
      <c r="F24" s="1318"/>
      <c r="G24" s="1318"/>
      <c r="H24" s="1318"/>
      <c r="I24" s="1318"/>
      <c r="J24" s="1318"/>
      <c r="K24" s="1318"/>
      <c r="L24" s="1318"/>
      <c r="M24" s="1318"/>
      <c r="N24" s="1318"/>
      <c r="O24" s="1318"/>
      <c r="P24" s="1318"/>
      <c r="Q24" s="1318"/>
      <c r="R24" s="1318"/>
      <c r="S24" s="1318"/>
      <c r="T24" s="1318"/>
      <c r="U24" s="1318"/>
      <c r="V24" s="1318"/>
      <c r="W24" s="1318"/>
      <c r="X24" s="1318"/>
      <c r="Y24" s="1318"/>
      <c r="Z24" s="1318"/>
      <c r="AA24" s="1318"/>
      <c r="AB24" s="1318"/>
      <c r="AC24" s="1318"/>
      <c r="AD24" s="1318"/>
      <c r="AE24" s="1318"/>
      <c r="AF24" s="1318"/>
      <c r="AG24" s="1318"/>
      <c r="AH24" s="1318"/>
    </row>
    <row r="25" spans="1:36">
      <c r="B25" s="640" t="s">
        <v>1643</v>
      </c>
      <c r="C25" s="640"/>
      <c r="D25" s="640"/>
      <c r="E25" s="640"/>
      <c r="F25" s="640"/>
      <c r="G25" s="1322" t="str">
        <f>+入力欄!$M$17</f>
        <v>令和６年４月１日</v>
      </c>
      <c r="H25" s="1320"/>
      <c r="I25" s="1320"/>
      <c r="J25" s="1320"/>
      <c r="K25" s="1320"/>
      <c r="L25" s="1320"/>
      <c r="M25" s="1320"/>
      <c r="N25" s="1320"/>
      <c r="O25" s="921"/>
      <c r="P25" s="921"/>
      <c r="Q25" s="921"/>
      <c r="R25" s="921"/>
      <c r="S25" s="921"/>
      <c r="T25" s="921"/>
      <c r="U25" s="921"/>
      <c r="V25" s="921"/>
      <c r="W25" s="921"/>
      <c r="X25" s="921"/>
      <c r="Y25" s="921"/>
      <c r="Z25" s="921"/>
      <c r="AA25" s="921"/>
      <c r="AB25" s="921"/>
      <c r="AC25" s="921"/>
      <c r="AD25" s="921"/>
      <c r="AE25" s="921"/>
      <c r="AF25" s="921"/>
      <c r="AG25" s="921"/>
      <c r="AH25" s="921"/>
    </row>
    <row r="26" spans="1:36">
      <c r="B26" s="640"/>
      <c r="C26" s="640"/>
      <c r="D26" s="640"/>
      <c r="E26" s="640"/>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G26" s="640"/>
      <c r="AH26" s="640"/>
    </row>
    <row r="27" spans="1:36">
      <c r="B27" s="640" t="s">
        <v>1121</v>
      </c>
      <c r="C27" s="640"/>
      <c r="D27" s="640"/>
      <c r="E27" s="640"/>
      <c r="F27" s="640"/>
      <c r="G27" s="1343" t="s">
        <v>1284</v>
      </c>
      <c r="H27" s="1754">
        <f>+入力欄!$D$22</f>
        <v>123456789</v>
      </c>
      <c r="I27" s="1754"/>
      <c r="J27" s="1754"/>
      <c r="K27" s="1754"/>
      <c r="L27" s="1754"/>
      <c r="M27" s="1754"/>
      <c r="N27" s="1754"/>
      <c r="O27" s="1754"/>
      <c r="P27" s="1754"/>
      <c r="Q27" s="1321"/>
      <c r="R27" s="1321"/>
      <c r="S27" s="1321"/>
      <c r="T27" s="1321"/>
      <c r="U27" s="1321"/>
      <c r="V27" s="1321"/>
      <c r="W27" s="1321"/>
      <c r="X27" s="1321"/>
      <c r="Y27" s="1321"/>
      <c r="Z27" s="1321"/>
      <c r="AA27" s="1321"/>
      <c r="AB27" s="1321"/>
      <c r="AC27" s="1321"/>
      <c r="AD27" s="1321"/>
      <c r="AE27" s="1321"/>
      <c r="AF27" s="1321"/>
      <c r="AG27" s="640"/>
      <c r="AH27" s="640"/>
    </row>
    <row r="28" spans="1:36">
      <c r="B28" s="640"/>
      <c r="C28" s="640"/>
      <c r="D28" s="640"/>
      <c r="E28" s="640"/>
      <c r="F28" s="640"/>
      <c r="G28" s="640"/>
      <c r="H28" s="640"/>
      <c r="I28" s="640"/>
      <c r="J28" s="640"/>
      <c r="K28" s="640"/>
      <c r="L28" s="640"/>
      <c r="M28" s="640"/>
      <c r="N28" s="640"/>
      <c r="O28" s="640"/>
      <c r="P28" s="640"/>
      <c r="Q28" s="640"/>
      <c r="R28" s="640"/>
      <c r="S28" s="640"/>
      <c r="T28" s="640"/>
      <c r="U28" s="640"/>
      <c r="V28" s="640"/>
      <c r="W28" s="640"/>
      <c r="X28" s="640"/>
      <c r="Y28" s="640"/>
      <c r="Z28" s="640"/>
      <c r="AA28" s="640"/>
      <c r="AB28" s="640"/>
      <c r="AC28" s="640"/>
      <c r="AD28" s="640"/>
      <c r="AE28" s="640"/>
      <c r="AF28" s="640"/>
      <c r="AG28" s="640"/>
      <c r="AH28" s="640"/>
    </row>
    <row r="29" spans="1:36">
      <c r="B29" s="640" t="s">
        <v>2415</v>
      </c>
      <c r="C29" s="640"/>
      <c r="D29" s="640"/>
      <c r="E29" s="640"/>
      <c r="F29" s="640"/>
      <c r="G29" s="640"/>
      <c r="H29" s="640"/>
      <c r="I29" s="1755"/>
      <c r="J29" s="1755"/>
      <c r="K29" s="1755"/>
      <c r="L29" s="1755"/>
      <c r="M29" s="1755"/>
      <c r="N29" s="1755"/>
      <c r="O29" s="1755"/>
      <c r="P29" s="1755"/>
      <c r="Q29" s="1755"/>
      <c r="R29" s="1755"/>
      <c r="S29" s="1756" t="s">
        <v>2416</v>
      </c>
      <c r="T29" s="1756"/>
      <c r="U29" s="1756"/>
      <c r="V29" s="1756"/>
      <c r="W29" s="1756"/>
      <c r="X29" s="1756"/>
      <c r="Y29" s="1757"/>
      <c r="Z29" s="1757"/>
      <c r="AA29" s="1757"/>
      <c r="AB29" s="1757"/>
      <c r="AC29" s="1757"/>
      <c r="AD29" s="1757"/>
      <c r="AE29" s="1757"/>
      <c r="AF29" s="1757"/>
      <c r="AG29" s="1758" t="s">
        <v>2417</v>
      </c>
      <c r="AH29" s="1758"/>
      <c r="AI29" s="1758"/>
    </row>
    <row r="30" spans="1:36">
      <c r="B30" s="640"/>
      <c r="C30" s="640"/>
      <c r="D30" s="640"/>
      <c r="E30" s="640"/>
      <c r="F30" s="640"/>
      <c r="G30" s="640"/>
      <c r="H30" s="640"/>
      <c r="I30" s="640"/>
      <c r="J30" s="640"/>
      <c r="K30" s="640"/>
      <c r="L30" s="640"/>
      <c r="M30" s="640"/>
      <c r="N30" s="640"/>
      <c r="O30" s="640"/>
      <c r="P30" s="640"/>
      <c r="Q30" s="640"/>
      <c r="R30" s="640"/>
      <c r="S30" s="640"/>
      <c r="T30" s="640"/>
      <c r="U30" s="640"/>
      <c r="V30" s="640"/>
      <c r="W30" s="640"/>
      <c r="X30" s="640"/>
      <c r="Y30" s="640"/>
      <c r="Z30" s="640"/>
      <c r="AA30" s="640"/>
      <c r="AB30" s="640"/>
      <c r="AC30" s="640"/>
      <c r="AD30" s="640"/>
      <c r="AE30" s="640"/>
      <c r="AF30" s="640"/>
      <c r="AG30" s="640"/>
      <c r="AH30" s="640"/>
    </row>
    <row r="31" spans="1:36">
      <c r="B31" s="640" t="s">
        <v>1644</v>
      </c>
      <c r="C31" s="640"/>
      <c r="D31" s="640"/>
      <c r="E31" s="640"/>
      <c r="F31" s="640"/>
      <c r="G31" s="1269"/>
      <c r="H31" s="1269"/>
      <c r="I31" s="1748"/>
      <c r="J31" s="1748"/>
      <c r="K31" s="1748"/>
      <c r="L31" s="1748"/>
      <c r="M31" s="1748"/>
      <c r="N31" s="1748"/>
      <c r="O31" s="1748"/>
      <c r="P31" s="1748"/>
      <c r="Q31" s="1748"/>
      <c r="R31" s="1748"/>
      <c r="S31" s="1748"/>
      <c r="T31" s="1748"/>
      <c r="U31" s="1748"/>
      <c r="V31" s="1748"/>
      <c r="W31" s="1748"/>
      <c r="X31" s="1748"/>
      <c r="Y31" s="1748"/>
      <c r="Z31" s="1748"/>
      <c r="AA31" s="1748"/>
      <c r="AB31" s="1748"/>
      <c r="AC31" s="1748"/>
      <c r="AD31" s="1748"/>
      <c r="AE31" s="1748"/>
      <c r="AF31" s="1748"/>
      <c r="AG31" s="1748"/>
      <c r="AH31" s="1748"/>
      <c r="AI31" s="1748"/>
    </row>
    <row r="32" spans="1:36">
      <c r="B32" s="640"/>
      <c r="C32" s="640"/>
      <c r="D32" s="640"/>
      <c r="E32" s="640"/>
      <c r="F32" s="640"/>
      <c r="G32" s="640"/>
      <c r="H32" s="640"/>
      <c r="I32" s="640"/>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0"/>
      <c r="AH32" s="640"/>
    </row>
    <row r="33" spans="1:35">
      <c r="B33" s="640" t="s">
        <v>1645</v>
      </c>
      <c r="C33" s="640"/>
      <c r="D33" s="640"/>
      <c r="E33" s="640"/>
      <c r="F33" s="640"/>
      <c r="G33" s="1319"/>
      <c r="H33" s="1319"/>
      <c r="I33" s="1748"/>
      <c r="J33" s="1748"/>
      <c r="K33" s="1748"/>
      <c r="L33" s="1748"/>
      <c r="M33" s="1748"/>
      <c r="N33" s="1748"/>
      <c r="O33" s="1748"/>
      <c r="P33" s="1748"/>
      <c r="Q33" s="1748"/>
      <c r="R33" s="1748"/>
      <c r="S33" s="1748"/>
      <c r="T33" s="1748"/>
      <c r="U33" s="1748"/>
      <c r="V33" s="1748"/>
      <c r="W33" s="1748"/>
      <c r="X33" s="1748"/>
      <c r="Y33" s="1748"/>
      <c r="Z33" s="1748"/>
      <c r="AA33" s="1748"/>
      <c r="AB33" s="1748"/>
      <c r="AC33" s="1748"/>
      <c r="AD33" s="1748"/>
      <c r="AE33" s="1748"/>
      <c r="AF33" s="1748"/>
      <c r="AG33" s="1748"/>
      <c r="AH33" s="1748"/>
      <c r="AI33" s="1748"/>
    </row>
    <row r="34" spans="1:35">
      <c r="B34" s="640"/>
      <c r="C34" s="640"/>
      <c r="D34" s="640"/>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row>
    <row r="35" spans="1:35">
      <c r="B35" s="640" t="s">
        <v>1646</v>
      </c>
      <c r="C35" s="640"/>
      <c r="D35" s="640"/>
      <c r="E35" s="640"/>
      <c r="F35" s="640"/>
      <c r="G35" s="642"/>
      <c r="H35" s="642"/>
      <c r="I35" s="1748"/>
      <c r="J35" s="1748"/>
      <c r="K35" s="1748"/>
      <c r="L35" s="1748"/>
      <c r="M35" s="1748"/>
      <c r="N35" s="1748"/>
      <c r="O35" s="1748"/>
      <c r="P35" s="1748"/>
      <c r="Q35" s="1748"/>
      <c r="R35" s="1748"/>
      <c r="S35" s="1748"/>
      <c r="T35" s="1748"/>
      <c r="U35" s="1748"/>
      <c r="V35" s="1748"/>
      <c r="W35" s="1748"/>
      <c r="X35" s="1748"/>
      <c r="Y35" s="1748"/>
      <c r="Z35" s="1748"/>
      <c r="AA35" s="1748"/>
      <c r="AB35" s="1748"/>
      <c r="AC35" s="1748"/>
      <c r="AD35" s="1748"/>
      <c r="AE35" s="1748"/>
      <c r="AF35" s="1748"/>
      <c r="AG35" s="1748"/>
      <c r="AH35" s="1748"/>
      <c r="AI35" s="1748"/>
    </row>
    <row r="36" spans="1:35">
      <c r="B36" s="640"/>
      <c r="C36" s="640"/>
      <c r="D36" s="640"/>
      <c r="E36" s="640"/>
      <c r="F36" s="640"/>
      <c r="G36" s="640"/>
      <c r="H36" s="640"/>
      <c r="I36" s="640"/>
      <c r="J36" s="640"/>
      <c r="K36" s="640"/>
      <c r="L36" s="640"/>
      <c r="M36" s="640"/>
      <c r="N36" s="640"/>
      <c r="O36" s="640"/>
      <c r="P36" s="640"/>
      <c r="Q36" s="640"/>
      <c r="R36" s="640"/>
      <c r="S36" s="640"/>
      <c r="T36" s="640"/>
      <c r="U36" s="640"/>
      <c r="V36" s="640"/>
      <c r="W36" s="640"/>
      <c r="X36" s="640"/>
      <c r="Y36" s="640"/>
      <c r="Z36" s="640"/>
      <c r="AA36" s="640"/>
      <c r="AB36" s="640"/>
      <c r="AC36" s="640"/>
      <c r="AD36" s="640"/>
      <c r="AE36" s="640"/>
      <c r="AF36" s="640"/>
      <c r="AG36" s="640"/>
      <c r="AH36" s="640"/>
    </row>
    <row r="37" spans="1:35">
      <c r="B37" s="640" t="s">
        <v>886</v>
      </c>
      <c r="C37" s="640"/>
      <c r="D37" s="640"/>
      <c r="E37" s="640"/>
      <c r="F37" s="640"/>
      <c r="G37" s="642"/>
      <c r="H37" s="642"/>
      <c r="I37" s="1748"/>
      <c r="J37" s="1748"/>
      <c r="K37" s="1748"/>
      <c r="L37" s="1748"/>
      <c r="M37" s="1748"/>
      <c r="N37" s="1748"/>
      <c r="O37" s="1748"/>
      <c r="P37" s="1748"/>
      <c r="Q37" s="1748"/>
      <c r="R37" s="1748"/>
      <c r="S37" s="1748"/>
      <c r="T37" s="1748"/>
      <c r="U37" s="1748"/>
      <c r="V37" s="1748"/>
      <c r="W37" s="1748"/>
      <c r="X37" s="1748"/>
      <c r="Y37" s="1748"/>
      <c r="Z37" s="1748"/>
      <c r="AA37" s="1748"/>
      <c r="AB37" s="1748"/>
      <c r="AC37" s="1748"/>
      <c r="AD37" s="1748"/>
      <c r="AE37" s="1748"/>
      <c r="AF37" s="1748"/>
      <c r="AG37" s="1748"/>
      <c r="AH37" s="1748"/>
      <c r="AI37" s="1748"/>
    </row>
    <row r="38" spans="1:35">
      <c r="A38" s="1326"/>
      <c r="B38" s="1326"/>
      <c r="C38" s="1326"/>
      <c r="D38" s="1326"/>
      <c r="E38" s="1326"/>
      <c r="F38" s="1326"/>
      <c r="G38" s="1326"/>
      <c r="H38" s="1326"/>
      <c r="I38" s="1326"/>
      <c r="J38" s="1326"/>
      <c r="K38" s="1326"/>
      <c r="L38" s="1326"/>
      <c r="M38" s="1326"/>
      <c r="N38" s="1326"/>
      <c r="O38" s="1326"/>
      <c r="P38" s="1326"/>
      <c r="Q38" s="1326"/>
      <c r="R38" s="1326"/>
      <c r="S38" s="1326"/>
      <c r="T38" s="1326"/>
      <c r="U38" s="1326"/>
      <c r="V38" s="1326"/>
      <c r="W38" s="1326"/>
      <c r="X38" s="1326"/>
      <c r="Y38" s="1326"/>
      <c r="Z38" s="1326"/>
      <c r="AA38" s="1326"/>
      <c r="AB38" s="1326"/>
      <c r="AC38" s="1326"/>
      <c r="AD38" s="1326"/>
      <c r="AE38" s="1326"/>
      <c r="AF38" s="1326"/>
      <c r="AG38" s="1326"/>
      <c r="AH38" s="1326"/>
      <c r="AI38" s="1326"/>
    </row>
    <row r="40" spans="1:35" ht="15" customHeight="1">
      <c r="E40" s="1292" t="s">
        <v>1154</v>
      </c>
      <c r="F40" s="1744" t="s">
        <v>1647</v>
      </c>
      <c r="G40" s="1744"/>
      <c r="H40" s="1744"/>
      <c r="I40" s="1744"/>
      <c r="J40" s="1744"/>
      <c r="K40" s="1744"/>
      <c r="L40" s="1744"/>
      <c r="M40" s="1744"/>
      <c r="N40" s="1744"/>
      <c r="O40" s="1744"/>
      <c r="P40" s="1744"/>
      <c r="Q40" s="1744"/>
      <c r="R40" s="1744"/>
      <c r="S40" s="1744"/>
      <c r="T40" s="1744"/>
      <c r="U40" s="1744"/>
      <c r="V40" s="1744"/>
      <c r="W40" s="1744"/>
      <c r="X40" s="1744"/>
      <c r="Y40" s="1744"/>
      <c r="Z40" s="1744"/>
      <c r="AA40" s="1744"/>
      <c r="AB40" s="1744"/>
      <c r="AC40" s="1744"/>
      <c r="AD40" s="1744"/>
      <c r="AE40" s="1744"/>
      <c r="AF40" s="1744"/>
    </row>
    <row r="41" spans="1:35" ht="15" customHeight="1">
      <c r="E41" s="1292"/>
      <c r="F41" s="1744"/>
      <c r="G41" s="1744"/>
      <c r="H41" s="1744"/>
      <c r="I41" s="1744"/>
      <c r="J41" s="1744"/>
      <c r="K41" s="1744"/>
      <c r="L41" s="1744"/>
      <c r="M41" s="1744"/>
      <c r="N41" s="1744"/>
      <c r="O41" s="1744"/>
      <c r="P41" s="1744"/>
      <c r="Q41" s="1744"/>
      <c r="R41" s="1744"/>
      <c r="S41" s="1744"/>
      <c r="T41" s="1744"/>
      <c r="U41" s="1744"/>
      <c r="V41" s="1744"/>
      <c r="W41" s="1744"/>
      <c r="X41" s="1744"/>
      <c r="Y41" s="1744"/>
      <c r="Z41" s="1744"/>
      <c r="AA41" s="1744"/>
      <c r="AB41" s="1744"/>
      <c r="AC41" s="1744"/>
      <c r="AD41" s="1744"/>
      <c r="AE41" s="1744"/>
      <c r="AF41" s="1744"/>
    </row>
    <row r="42" spans="1:35" ht="15" customHeight="1">
      <c r="E42" s="1327" t="s">
        <v>1152</v>
      </c>
      <c r="F42" s="1744" t="s">
        <v>1648</v>
      </c>
      <c r="G42" s="1744"/>
      <c r="H42" s="1744"/>
      <c r="I42" s="1744"/>
      <c r="J42" s="1744"/>
      <c r="K42" s="1744"/>
      <c r="L42" s="1744"/>
      <c r="M42" s="1744"/>
      <c r="N42" s="1744"/>
      <c r="O42" s="1744"/>
      <c r="P42" s="1744"/>
      <c r="Q42" s="1744"/>
      <c r="R42" s="1744"/>
      <c r="S42" s="1744"/>
      <c r="T42" s="1744"/>
      <c r="U42" s="1744"/>
      <c r="V42" s="1744"/>
      <c r="W42" s="1744"/>
      <c r="X42" s="1744"/>
      <c r="Y42" s="1744"/>
      <c r="Z42" s="1744"/>
      <c r="AA42" s="1744"/>
      <c r="AB42" s="1744"/>
      <c r="AC42" s="1744"/>
      <c r="AD42" s="1744"/>
      <c r="AE42" s="1744"/>
      <c r="AF42" s="1744"/>
    </row>
    <row r="43" spans="1:35" ht="15" customHeight="1">
      <c r="E43" s="1327"/>
      <c r="F43" s="1744"/>
      <c r="G43" s="1744"/>
      <c r="H43" s="1744"/>
      <c r="I43" s="1744"/>
      <c r="J43" s="1744"/>
      <c r="K43" s="1744"/>
      <c r="L43" s="1744"/>
      <c r="M43" s="1744"/>
      <c r="N43" s="1744"/>
      <c r="O43" s="1744"/>
      <c r="P43" s="1744"/>
      <c r="Q43" s="1744"/>
      <c r="R43" s="1744"/>
      <c r="S43" s="1744"/>
      <c r="T43" s="1744"/>
      <c r="U43" s="1744"/>
      <c r="V43" s="1744"/>
      <c r="W43" s="1744"/>
      <c r="X43" s="1744"/>
      <c r="Y43" s="1744"/>
      <c r="Z43" s="1744"/>
      <c r="AA43" s="1744"/>
      <c r="AB43" s="1744"/>
      <c r="AC43" s="1744"/>
      <c r="AD43" s="1744"/>
      <c r="AE43" s="1744"/>
      <c r="AF43" s="1744"/>
    </row>
    <row r="44" spans="1:35" ht="15" customHeight="1">
      <c r="E44" s="1327" t="s">
        <v>1649</v>
      </c>
      <c r="F44" s="1744" t="s">
        <v>1650</v>
      </c>
      <c r="G44" s="1744"/>
      <c r="H44" s="1744"/>
      <c r="I44" s="1744"/>
      <c r="J44" s="1744"/>
      <c r="K44" s="1744"/>
      <c r="L44" s="1744"/>
      <c r="M44" s="1744"/>
      <c r="N44" s="1744"/>
      <c r="O44" s="1744"/>
      <c r="P44" s="1744"/>
      <c r="Q44" s="1744"/>
      <c r="R44" s="1744"/>
      <c r="S44" s="1744"/>
      <c r="T44" s="1744"/>
      <c r="U44" s="1744"/>
      <c r="V44" s="1744"/>
      <c r="W44" s="1744"/>
      <c r="X44" s="1744"/>
      <c r="Y44" s="1744"/>
      <c r="Z44" s="1744"/>
      <c r="AA44" s="1744"/>
      <c r="AB44" s="1744"/>
      <c r="AC44" s="1744"/>
      <c r="AD44" s="1744"/>
      <c r="AE44" s="1744"/>
      <c r="AF44" s="1744"/>
    </row>
    <row r="45" spans="1:35" ht="15" customHeight="1">
      <c r="F45" s="1744"/>
      <c r="G45" s="1744"/>
      <c r="H45" s="1744"/>
      <c r="I45" s="1744"/>
      <c r="J45" s="1744"/>
      <c r="K45" s="1744"/>
      <c r="L45" s="1744"/>
      <c r="M45" s="1744"/>
      <c r="N45" s="1744"/>
      <c r="O45" s="1744"/>
      <c r="P45" s="1744"/>
      <c r="Q45" s="1744"/>
      <c r="R45" s="1744"/>
      <c r="S45" s="1744"/>
      <c r="T45" s="1744"/>
      <c r="U45" s="1744"/>
      <c r="V45" s="1744"/>
      <c r="W45" s="1744"/>
      <c r="X45" s="1744"/>
      <c r="Y45" s="1744"/>
      <c r="Z45" s="1744"/>
      <c r="AA45" s="1744"/>
      <c r="AB45" s="1744"/>
      <c r="AC45" s="1744"/>
      <c r="AD45" s="1744"/>
      <c r="AE45" s="1744"/>
      <c r="AF45" s="1744"/>
    </row>
    <row r="46" spans="1:35" ht="15" customHeight="1">
      <c r="E46" s="1327" t="s">
        <v>2418</v>
      </c>
      <c r="F46" s="1270" t="s">
        <v>2419</v>
      </c>
    </row>
    <row r="50" spans="1:15" ht="20.25" customHeight="1"/>
    <row r="52" spans="1:15">
      <c r="A52" s="645"/>
      <c r="B52" s="645"/>
      <c r="C52" s="645"/>
      <c r="D52" s="645"/>
      <c r="E52" s="645"/>
      <c r="F52" s="645"/>
      <c r="G52" s="645"/>
      <c r="H52" s="645"/>
      <c r="I52" s="645"/>
      <c r="J52" s="645"/>
      <c r="K52" s="645"/>
      <c r="L52" s="645"/>
      <c r="M52" s="645"/>
      <c r="N52" s="645"/>
      <c r="O52" s="645"/>
    </row>
    <row r="53" spans="1:15" ht="16.5" customHeight="1">
      <c r="A53" s="645"/>
      <c r="B53" s="645"/>
      <c r="C53" s="645"/>
      <c r="D53" s="645"/>
      <c r="E53" s="645"/>
      <c r="F53" s="645"/>
      <c r="G53" s="645"/>
      <c r="H53" s="645"/>
      <c r="I53" s="645"/>
      <c r="J53" s="645"/>
      <c r="K53" s="645"/>
      <c r="L53" s="645"/>
      <c r="M53" s="645"/>
      <c r="N53" s="645"/>
      <c r="O53" s="645"/>
    </row>
    <row r="54" spans="1:15">
      <c r="A54" s="645"/>
      <c r="B54" s="645"/>
      <c r="C54" s="645"/>
      <c r="D54" s="645"/>
      <c r="E54" s="645"/>
      <c r="F54" s="645"/>
      <c r="G54" s="645"/>
      <c r="H54" s="645"/>
      <c r="I54" s="645"/>
      <c r="J54" s="645"/>
      <c r="K54" s="645"/>
      <c r="L54" s="645"/>
      <c r="M54" s="645"/>
      <c r="N54" s="645"/>
      <c r="O54" s="645"/>
    </row>
    <row r="55" spans="1:15">
      <c r="A55" s="645"/>
      <c r="B55" s="645"/>
      <c r="C55" s="645"/>
      <c r="D55" s="645"/>
      <c r="E55" s="645"/>
      <c r="F55" s="645"/>
      <c r="G55" s="645"/>
      <c r="H55" s="645"/>
      <c r="I55" s="645"/>
      <c r="J55" s="645"/>
      <c r="K55" s="645"/>
      <c r="L55" s="645"/>
      <c r="M55" s="645"/>
      <c r="N55" s="645"/>
      <c r="O55" s="645"/>
    </row>
    <row r="56" spans="1:15">
      <c r="A56" s="645"/>
      <c r="B56" s="645"/>
      <c r="C56" s="645"/>
      <c r="D56" s="645"/>
      <c r="E56" s="645"/>
      <c r="F56" s="645"/>
      <c r="G56" s="645"/>
      <c r="H56" s="645"/>
      <c r="I56" s="645"/>
      <c r="J56" s="645"/>
      <c r="K56" s="645"/>
      <c r="L56" s="645"/>
      <c r="M56" s="645"/>
      <c r="N56" s="645"/>
      <c r="O56" s="645"/>
    </row>
    <row r="57" spans="1:15">
      <c r="A57" s="645"/>
      <c r="B57" s="645"/>
      <c r="C57" s="645"/>
      <c r="D57" s="645"/>
      <c r="E57" s="645"/>
      <c r="F57" s="645"/>
      <c r="G57" s="645"/>
      <c r="H57" s="645"/>
      <c r="I57" s="645"/>
      <c r="J57" s="645"/>
      <c r="K57" s="645"/>
      <c r="L57" s="645"/>
      <c r="M57" s="645"/>
      <c r="N57" s="645"/>
      <c r="O57" s="645"/>
    </row>
    <row r="58" spans="1:15">
      <c r="A58" s="645"/>
      <c r="B58" s="645"/>
      <c r="C58" s="645"/>
      <c r="D58" s="645"/>
      <c r="E58" s="645"/>
      <c r="F58" s="645"/>
      <c r="G58" s="645"/>
      <c r="H58" s="645"/>
      <c r="I58" s="645"/>
      <c r="J58" s="645"/>
      <c r="K58" s="645"/>
      <c r="L58" s="645"/>
      <c r="M58" s="645"/>
      <c r="N58" s="645"/>
      <c r="O58" s="645"/>
    </row>
    <row r="59" spans="1:15">
      <c r="A59" s="645"/>
      <c r="B59" s="645"/>
      <c r="C59" s="645"/>
      <c r="D59" s="645"/>
      <c r="E59" s="645"/>
      <c r="F59" s="645"/>
      <c r="G59" s="645"/>
      <c r="H59" s="645"/>
      <c r="I59" s="645"/>
      <c r="J59" s="645"/>
      <c r="K59" s="645"/>
      <c r="L59" s="645"/>
      <c r="M59" s="645"/>
      <c r="N59" s="645"/>
      <c r="O59" s="645"/>
    </row>
    <row r="60" spans="1:15">
      <c r="A60" s="645"/>
      <c r="B60" s="645"/>
      <c r="C60" s="645"/>
      <c r="D60" s="645"/>
      <c r="E60" s="645"/>
      <c r="F60" s="645"/>
      <c r="G60" s="645"/>
      <c r="H60" s="645"/>
      <c r="I60" s="645"/>
      <c r="J60" s="645"/>
      <c r="K60" s="645"/>
      <c r="L60" s="645"/>
      <c r="M60" s="645"/>
      <c r="N60" s="645"/>
      <c r="O60" s="645"/>
    </row>
    <row r="61" spans="1:15">
      <c r="A61" s="645"/>
      <c r="B61" s="645"/>
      <c r="C61" s="645"/>
      <c r="D61" s="645"/>
      <c r="E61" s="645"/>
      <c r="F61" s="645"/>
      <c r="G61" s="645"/>
      <c r="H61" s="645"/>
      <c r="I61" s="645"/>
      <c r="J61" s="645"/>
      <c r="K61" s="645"/>
      <c r="L61" s="645"/>
      <c r="M61" s="645"/>
      <c r="N61" s="645"/>
      <c r="O61" s="645"/>
    </row>
    <row r="62" spans="1:15">
      <c r="A62" s="645"/>
      <c r="B62" s="645"/>
      <c r="C62" s="645"/>
      <c r="D62" s="645"/>
      <c r="E62" s="645"/>
      <c r="F62" s="645"/>
      <c r="G62" s="645"/>
      <c r="H62" s="645"/>
      <c r="I62" s="645"/>
      <c r="J62" s="645"/>
      <c r="K62" s="645"/>
      <c r="L62" s="645"/>
      <c r="M62" s="645"/>
      <c r="N62" s="645"/>
      <c r="O62" s="645"/>
    </row>
    <row r="63" spans="1:15">
      <c r="A63" s="645"/>
      <c r="B63" s="645"/>
      <c r="C63" s="645"/>
      <c r="D63" s="645"/>
      <c r="E63" s="645"/>
      <c r="F63" s="645"/>
      <c r="G63" s="645"/>
      <c r="H63" s="645"/>
      <c r="I63" s="645"/>
      <c r="J63" s="645"/>
      <c r="K63" s="645"/>
      <c r="L63" s="645"/>
      <c r="M63" s="645"/>
      <c r="N63" s="645"/>
      <c r="O63" s="645"/>
    </row>
    <row r="64" spans="1:15">
      <c r="A64" s="645"/>
      <c r="B64" s="645"/>
      <c r="C64" s="645"/>
      <c r="D64" s="645"/>
      <c r="E64" s="645"/>
      <c r="F64" s="645"/>
      <c r="G64" s="645"/>
      <c r="H64" s="645"/>
      <c r="I64" s="645"/>
      <c r="J64" s="645"/>
      <c r="K64" s="645"/>
      <c r="L64" s="645"/>
      <c r="M64" s="645"/>
      <c r="N64" s="645"/>
      <c r="O64" s="645"/>
    </row>
    <row r="65" spans="1:15">
      <c r="A65" s="645"/>
      <c r="B65" s="645"/>
      <c r="C65" s="645"/>
      <c r="D65" s="645"/>
      <c r="E65" s="645"/>
      <c r="F65" s="645"/>
      <c r="G65" s="645"/>
      <c r="H65" s="645"/>
      <c r="I65" s="645"/>
      <c r="J65" s="645"/>
      <c r="K65" s="645"/>
      <c r="L65" s="645"/>
      <c r="M65" s="645"/>
      <c r="N65" s="645"/>
      <c r="O65" s="645"/>
    </row>
    <row r="66" spans="1:15">
      <c r="A66" s="645"/>
      <c r="B66" s="645"/>
      <c r="C66" s="645"/>
      <c r="D66" s="645"/>
      <c r="E66" s="645"/>
      <c r="F66" s="645"/>
      <c r="G66" s="645"/>
      <c r="H66" s="645"/>
      <c r="I66" s="645"/>
      <c r="J66" s="645"/>
      <c r="K66" s="645"/>
      <c r="L66" s="645"/>
      <c r="M66" s="645"/>
      <c r="N66" s="645"/>
      <c r="O66" s="645"/>
    </row>
    <row r="67" spans="1:15">
      <c r="A67" s="645"/>
      <c r="B67" s="645"/>
      <c r="C67" s="645"/>
      <c r="D67" s="645"/>
      <c r="E67" s="645"/>
      <c r="F67" s="645"/>
      <c r="G67" s="645"/>
      <c r="H67" s="645"/>
      <c r="I67" s="645"/>
      <c r="J67" s="645"/>
      <c r="K67" s="645"/>
      <c r="L67" s="645"/>
      <c r="M67" s="645"/>
      <c r="N67" s="645"/>
      <c r="O67" s="645"/>
    </row>
    <row r="68" spans="1:15">
      <c r="A68" s="645"/>
      <c r="B68" s="645"/>
      <c r="C68" s="645"/>
      <c r="D68" s="645"/>
      <c r="E68" s="645"/>
      <c r="F68" s="645"/>
      <c r="G68" s="645"/>
      <c r="H68" s="645"/>
      <c r="I68" s="645"/>
      <c r="J68" s="645"/>
      <c r="K68" s="645"/>
      <c r="L68" s="645"/>
      <c r="M68" s="645"/>
      <c r="N68" s="645"/>
      <c r="O68" s="645"/>
    </row>
    <row r="69" spans="1:15">
      <c r="A69" s="645"/>
      <c r="B69" s="645"/>
      <c r="C69" s="645"/>
      <c r="D69" s="645"/>
      <c r="E69" s="645"/>
      <c r="F69" s="645"/>
      <c r="G69" s="645"/>
      <c r="H69" s="645"/>
      <c r="I69" s="645"/>
      <c r="J69" s="645"/>
      <c r="K69" s="645"/>
      <c r="L69" s="645"/>
      <c r="M69" s="645"/>
      <c r="N69" s="645"/>
      <c r="O69" s="645"/>
    </row>
    <row r="70" spans="1:15">
      <c r="A70" s="645"/>
      <c r="B70" s="645"/>
      <c r="C70" s="900"/>
      <c r="D70" s="900"/>
      <c r="E70" s="900"/>
      <c r="F70" s="900"/>
      <c r="G70" s="900"/>
      <c r="H70" s="900"/>
      <c r="I70" s="900"/>
      <c r="J70" s="900"/>
      <c r="K70" s="900"/>
      <c r="L70" s="900"/>
      <c r="M70" s="900"/>
      <c r="N70" s="645"/>
      <c r="O70" s="645"/>
    </row>
    <row r="71" spans="1:15">
      <c r="A71" s="645"/>
      <c r="B71" s="645"/>
      <c r="C71" s="900"/>
      <c r="D71" s="900"/>
      <c r="E71" s="900"/>
      <c r="F71" s="900"/>
      <c r="G71" s="900"/>
      <c r="H71" s="900"/>
      <c r="I71" s="900"/>
      <c r="J71" s="900"/>
      <c r="K71" s="900"/>
      <c r="L71" s="900"/>
      <c r="M71" s="900"/>
      <c r="N71" s="645"/>
      <c r="O71" s="645"/>
    </row>
    <row r="72" spans="1:15" ht="14.25">
      <c r="A72" s="645"/>
      <c r="B72" s="645"/>
      <c r="C72" s="1328"/>
      <c r="D72" s="1328"/>
      <c r="E72" s="1328"/>
      <c r="F72" s="1328"/>
      <c r="G72" s="1329"/>
      <c r="H72" s="1328"/>
      <c r="I72" s="1328"/>
      <c r="J72" s="1328"/>
      <c r="K72" s="1328"/>
      <c r="L72" s="1328"/>
      <c r="M72" s="1328"/>
      <c r="N72" s="645"/>
      <c r="O72" s="645"/>
    </row>
    <row r="73" spans="1:15">
      <c r="A73" s="645"/>
      <c r="B73" s="645"/>
      <c r="C73" s="900"/>
      <c r="D73" s="1330"/>
      <c r="E73" s="1330"/>
      <c r="F73" s="1330"/>
      <c r="G73" s="1331"/>
      <c r="H73" s="1330"/>
      <c r="I73" s="1330"/>
      <c r="J73" s="1330"/>
      <c r="K73" s="1330"/>
      <c r="L73" s="1330"/>
      <c r="M73" s="1330"/>
      <c r="N73" s="645"/>
      <c r="O73" s="645"/>
    </row>
    <row r="74" spans="1:15" ht="14.25">
      <c r="A74" s="645"/>
      <c r="B74" s="645"/>
      <c r="C74" s="1328"/>
      <c r="D74" s="1332"/>
      <c r="E74" s="1332"/>
      <c r="F74" s="1332"/>
      <c r="G74" s="1333"/>
      <c r="H74" s="1332"/>
      <c r="I74" s="1332"/>
      <c r="J74" s="1332"/>
      <c r="K74" s="1332"/>
      <c r="L74" s="1332"/>
      <c r="M74" s="1332"/>
      <c r="N74" s="645"/>
      <c r="O74" s="645"/>
    </row>
    <row r="75" spans="1:15">
      <c r="A75" s="645"/>
      <c r="B75" s="645"/>
      <c r="C75" s="900"/>
      <c r="D75" s="1330"/>
      <c r="E75" s="1330"/>
      <c r="F75" s="1330"/>
      <c r="G75" s="1330"/>
      <c r="H75" s="1330"/>
      <c r="I75" s="1330"/>
      <c r="J75" s="1330"/>
      <c r="K75" s="1330"/>
      <c r="L75" s="1330"/>
      <c r="M75" s="1330"/>
      <c r="N75" s="645"/>
      <c r="O75" s="645"/>
    </row>
    <row r="76" spans="1:15" ht="14.25">
      <c r="A76" s="645"/>
      <c r="B76" s="645"/>
      <c r="C76" s="1328"/>
      <c r="D76" s="1332"/>
      <c r="E76" s="1332"/>
      <c r="F76" s="1332"/>
      <c r="G76" s="1332"/>
      <c r="H76" s="1332"/>
      <c r="I76" s="1332"/>
      <c r="J76" s="1332"/>
      <c r="K76" s="1332"/>
      <c r="L76" s="1333"/>
      <c r="M76" s="1332"/>
      <c r="N76" s="645"/>
      <c r="O76" s="645"/>
    </row>
    <row r="77" spans="1:15" ht="14.25">
      <c r="A77" s="645"/>
      <c r="B77" s="645"/>
      <c r="C77" s="1328"/>
      <c r="D77" s="1332"/>
      <c r="E77" s="1332"/>
      <c r="F77" s="1332"/>
      <c r="G77" s="1332"/>
      <c r="H77" s="1332"/>
      <c r="I77" s="1332"/>
      <c r="J77" s="1332"/>
      <c r="K77" s="1332"/>
      <c r="L77" s="1332"/>
      <c r="M77" s="1332"/>
      <c r="N77" s="645"/>
      <c r="O77" s="645"/>
    </row>
    <row r="78" spans="1:15" ht="14.25">
      <c r="A78" s="645"/>
      <c r="B78" s="645"/>
      <c r="C78" s="1328"/>
      <c r="D78" s="1332"/>
      <c r="E78" s="1332"/>
      <c r="F78" s="1332"/>
      <c r="G78" s="1332"/>
      <c r="H78" s="1332"/>
      <c r="I78" s="1332"/>
      <c r="J78" s="1332"/>
      <c r="K78" s="1332"/>
      <c r="L78" s="1332"/>
      <c r="M78" s="1332"/>
      <c r="N78" s="645"/>
      <c r="O78" s="645"/>
    </row>
    <row r="79" spans="1:15" ht="14.25">
      <c r="A79" s="645"/>
      <c r="B79" s="645"/>
      <c r="C79" s="1328"/>
      <c r="D79" s="1332"/>
      <c r="E79" s="1332"/>
      <c r="F79" s="1332"/>
      <c r="G79" s="1332"/>
      <c r="H79" s="1332"/>
      <c r="I79" s="1332"/>
      <c r="J79" s="1332"/>
      <c r="K79" s="1332"/>
      <c r="L79" s="1332"/>
      <c r="M79" s="1332"/>
      <c r="N79" s="645"/>
      <c r="O79" s="645"/>
    </row>
    <row r="80" spans="1:15" ht="14.25">
      <c r="A80" s="645"/>
      <c r="B80" s="645"/>
      <c r="C80" s="1328"/>
      <c r="D80" s="1332"/>
      <c r="E80" s="1332"/>
      <c r="F80" s="1332"/>
      <c r="G80" s="1332"/>
      <c r="H80" s="1333"/>
      <c r="I80" s="1745"/>
      <c r="J80" s="1745"/>
      <c r="K80" s="1745"/>
      <c r="L80" s="1745"/>
      <c r="M80" s="1745"/>
      <c r="N80" s="645"/>
      <c r="O80" s="645"/>
    </row>
    <row r="81" spans="1:15" ht="14.25">
      <c r="A81" s="645"/>
      <c r="B81" s="645"/>
      <c r="C81" s="1328"/>
      <c r="D81" s="1332"/>
      <c r="E81" s="1332"/>
      <c r="F81" s="1332"/>
      <c r="G81" s="1332"/>
      <c r="H81" s="1332"/>
      <c r="I81" s="1332"/>
      <c r="J81" s="1332"/>
      <c r="K81" s="1332"/>
      <c r="L81" s="1332"/>
      <c r="M81" s="1332"/>
      <c r="N81" s="645"/>
      <c r="O81" s="645"/>
    </row>
    <row r="82" spans="1:15" ht="14.25">
      <c r="A82" s="645"/>
      <c r="B82" s="645"/>
      <c r="C82" s="1328"/>
      <c r="D82" s="1332"/>
      <c r="E82" s="1332"/>
      <c r="F82" s="1332"/>
      <c r="G82" s="1332"/>
      <c r="H82" s="1334"/>
      <c r="I82" s="1332"/>
      <c r="J82" s="1332"/>
      <c r="K82" s="1332"/>
      <c r="L82" s="1332"/>
      <c r="M82" s="1332"/>
      <c r="N82" s="645"/>
      <c r="O82" s="645"/>
    </row>
    <row r="83" spans="1:15" ht="14.25">
      <c r="A83" s="645"/>
      <c r="B83" s="645"/>
      <c r="C83" s="1328"/>
      <c r="D83" s="1332"/>
      <c r="E83" s="1335"/>
      <c r="F83" s="1335"/>
      <c r="G83" s="1335"/>
      <c r="H83" s="1334"/>
      <c r="I83" s="1332"/>
      <c r="J83" s="1332"/>
      <c r="K83" s="1332"/>
      <c r="L83" s="1332"/>
      <c r="M83" s="1332"/>
      <c r="N83" s="645"/>
      <c r="O83" s="645"/>
    </row>
    <row r="84" spans="1:15" ht="14.25">
      <c r="A84" s="645"/>
      <c r="B84" s="645"/>
      <c r="C84" s="1328"/>
      <c r="D84" s="1332"/>
      <c r="E84" s="1332"/>
      <c r="F84" s="1332"/>
      <c r="G84" s="1332"/>
      <c r="H84" s="1332"/>
      <c r="I84" s="1332"/>
      <c r="J84" s="1332"/>
      <c r="K84" s="1332"/>
      <c r="L84" s="1332"/>
      <c r="M84" s="1332"/>
      <c r="N84" s="645"/>
      <c r="O84" s="645"/>
    </row>
    <row r="85" spans="1:15" ht="14.25">
      <c r="A85" s="645"/>
      <c r="B85" s="645"/>
      <c r="C85" s="1328"/>
      <c r="D85" s="1332"/>
      <c r="E85" s="1335"/>
      <c r="F85" s="1335"/>
      <c r="G85" s="1335"/>
      <c r="H85" s="1334"/>
      <c r="I85" s="1332"/>
      <c r="J85" s="1332"/>
      <c r="K85" s="1332"/>
      <c r="L85" s="1332"/>
      <c r="M85" s="1332"/>
      <c r="N85" s="645"/>
      <c r="O85" s="645"/>
    </row>
    <row r="86" spans="1:15" ht="14.25">
      <c r="A86" s="645"/>
      <c r="B86" s="645"/>
      <c r="C86" s="1328"/>
      <c r="D86" s="1332"/>
      <c r="E86" s="1332"/>
      <c r="F86" s="1332"/>
      <c r="G86" s="1332"/>
      <c r="H86" s="1332"/>
      <c r="I86" s="1332"/>
      <c r="J86" s="1332"/>
      <c r="K86" s="1332"/>
      <c r="L86" s="1332"/>
      <c r="M86" s="1332"/>
      <c r="N86" s="645"/>
      <c r="O86" s="645"/>
    </row>
    <row r="87" spans="1:15" ht="14.25">
      <c r="A87" s="645"/>
      <c r="B87" s="645"/>
      <c r="C87" s="1328"/>
      <c r="D87" s="1332"/>
      <c r="E87" s="1335"/>
      <c r="F87" s="1335"/>
      <c r="G87" s="1335"/>
      <c r="H87" s="1334"/>
      <c r="I87" s="1332"/>
      <c r="J87" s="1332"/>
      <c r="K87" s="1332"/>
      <c r="L87" s="1332"/>
      <c r="M87" s="1332"/>
      <c r="N87" s="645"/>
      <c r="O87" s="645"/>
    </row>
    <row r="88" spans="1:15" ht="14.25">
      <c r="A88" s="645"/>
      <c r="B88" s="645"/>
      <c r="C88" s="1328"/>
      <c r="D88" s="1332"/>
      <c r="E88" s="1332"/>
      <c r="F88" s="1332"/>
      <c r="G88" s="1332"/>
      <c r="H88" s="1332"/>
      <c r="I88" s="1332"/>
      <c r="J88" s="1332"/>
      <c r="K88" s="1332"/>
      <c r="L88" s="1333"/>
      <c r="M88" s="1332"/>
      <c r="N88" s="645"/>
      <c r="O88" s="645"/>
    </row>
    <row r="89" spans="1:15" ht="14.25">
      <c r="A89" s="645"/>
      <c r="B89" s="645"/>
      <c r="C89" s="1336"/>
      <c r="D89" s="1336"/>
      <c r="E89" s="1336"/>
      <c r="F89" s="1336"/>
      <c r="G89" s="1336"/>
      <c r="H89" s="1336"/>
      <c r="I89" s="1336"/>
      <c r="J89" s="1336"/>
      <c r="K89" s="1336"/>
      <c r="L89" s="1336"/>
      <c r="M89" s="1336"/>
      <c r="N89" s="645"/>
      <c r="O89" s="645"/>
    </row>
    <row r="90" spans="1:15" ht="17.25">
      <c r="A90" s="645"/>
      <c r="B90" s="645"/>
      <c r="C90" s="1337"/>
      <c r="D90" s="1337"/>
      <c r="E90" s="1337"/>
      <c r="F90" s="1750"/>
      <c r="G90" s="1750"/>
      <c r="H90" s="1750"/>
      <c r="I90" s="1750"/>
      <c r="J90" s="1750"/>
      <c r="K90" s="1750"/>
      <c r="L90" s="1337"/>
      <c r="M90" s="1337"/>
      <c r="N90" s="645"/>
      <c r="O90" s="645"/>
    </row>
    <row r="91" spans="1:15">
      <c r="A91" s="645"/>
      <c r="B91" s="645"/>
      <c r="C91" s="900"/>
      <c r="D91" s="900"/>
      <c r="E91" s="900"/>
      <c r="F91" s="900"/>
      <c r="G91" s="900"/>
      <c r="H91" s="900"/>
      <c r="I91" s="900"/>
      <c r="J91" s="900"/>
      <c r="K91" s="900"/>
      <c r="L91" s="900"/>
      <c r="M91" s="900"/>
      <c r="N91" s="645"/>
      <c r="O91" s="645"/>
    </row>
    <row r="92" spans="1:15">
      <c r="A92" s="645"/>
      <c r="B92" s="645"/>
      <c r="C92" s="900"/>
      <c r="D92" s="900"/>
      <c r="E92" s="907"/>
      <c r="F92" s="907"/>
      <c r="G92" s="907"/>
      <c r="H92" s="907"/>
      <c r="I92" s="907"/>
      <c r="J92" s="907"/>
      <c r="K92" s="907"/>
      <c r="L92" s="907"/>
      <c r="M92" s="900"/>
      <c r="N92" s="645"/>
      <c r="O92" s="645"/>
    </row>
    <row r="93" spans="1:15">
      <c r="A93" s="645"/>
      <c r="B93" s="645"/>
      <c r="C93" s="900"/>
      <c r="D93" s="900"/>
      <c r="E93" s="907"/>
      <c r="F93" s="907"/>
      <c r="G93" s="907"/>
      <c r="H93" s="907"/>
      <c r="I93" s="907"/>
      <c r="J93" s="907"/>
      <c r="K93" s="907"/>
      <c r="L93" s="907"/>
      <c r="M93" s="900"/>
      <c r="N93" s="645"/>
      <c r="O93" s="645"/>
    </row>
    <row r="94" spans="1:15">
      <c r="A94" s="645"/>
      <c r="B94" s="645"/>
      <c r="C94" s="900"/>
      <c r="D94" s="900"/>
      <c r="E94" s="907"/>
      <c r="F94" s="907"/>
      <c r="G94" s="907"/>
      <c r="H94" s="907"/>
      <c r="I94" s="907"/>
      <c r="J94" s="907"/>
      <c r="K94" s="907"/>
      <c r="L94" s="907"/>
      <c r="M94" s="900"/>
      <c r="N94" s="645"/>
      <c r="O94" s="645"/>
    </row>
    <row r="95" spans="1:15">
      <c r="A95" s="645"/>
      <c r="B95" s="645"/>
      <c r="C95" s="900"/>
      <c r="D95" s="900"/>
      <c r="E95" s="907"/>
      <c r="F95" s="907"/>
      <c r="G95" s="907"/>
      <c r="H95" s="907"/>
      <c r="I95" s="907"/>
      <c r="J95" s="907"/>
      <c r="K95" s="907"/>
      <c r="L95" s="907"/>
      <c r="M95" s="900"/>
      <c r="N95" s="645"/>
      <c r="O95" s="645"/>
    </row>
    <row r="96" spans="1:15">
      <c r="A96" s="645"/>
      <c r="B96" s="645"/>
      <c r="C96" s="900"/>
      <c r="D96" s="900"/>
      <c r="E96" s="907"/>
      <c r="F96" s="907"/>
      <c r="G96" s="907"/>
      <c r="H96" s="907"/>
      <c r="I96" s="907"/>
      <c r="J96" s="907"/>
      <c r="K96" s="907"/>
      <c r="L96" s="907"/>
      <c r="M96" s="900"/>
      <c r="N96" s="645"/>
      <c r="O96" s="645"/>
    </row>
    <row r="97" spans="1:15">
      <c r="A97" s="645"/>
      <c r="B97" s="645"/>
      <c r="C97" s="900"/>
      <c r="D97" s="900"/>
      <c r="E97" s="907"/>
      <c r="F97" s="907"/>
      <c r="G97" s="907"/>
      <c r="H97" s="907"/>
      <c r="I97" s="907"/>
      <c r="J97" s="907"/>
      <c r="K97" s="907"/>
      <c r="L97" s="907"/>
      <c r="M97" s="900"/>
      <c r="N97" s="645"/>
      <c r="O97" s="645"/>
    </row>
    <row r="98" spans="1:15">
      <c r="A98" s="645"/>
      <c r="B98" s="645"/>
      <c r="C98" s="900"/>
      <c r="D98" s="900"/>
      <c r="E98" s="907"/>
      <c r="F98" s="907"/>
      <c r="G98" s="907"/>
      <c r="H98" s="907"/>
      <c r="I98" s="907"/>
      <c r="J98" s="907"/>
      <c r="K98" s="907"/>
      <c r="L98" s="907"/>
      <c r="M98" s="900"/>
      <c r="N98" s="645"/>
      <c r="O98" s="645"/>
    </row>
    <row r="99" spans="1:15">
      <c r="A99" s="645"/>
      <c r="B99" s="645"/>
      <c r="C99" s="900"/>
      <c r="D99" s="900"/>
      <c r="E99" s="907"/>
      <c r="F99" s="907"/>
      <c r="G99" s="907"/>
      <c r="H99" s="907"/>
      <c r="I99" s="907"/>
      <c r="J99" s="907"/>
      <c r="K99" s="907"/>
      <c r="L99" s="907"/>
      <c r="M99" s="900"/>
      <c r="N99" s="645"/>
      <c r="O99" s="645"/>
    </row>
    <row r="100" spans="1:15">
      <c r="A100" s="645"/>
      <c r="B100" s="645"/>
      <c r="C100" s="900"/>
      <c r="D100" s="900"/>
      <c r="E100" s="907"/>
      <c r="F100" s="907"/>
      <c r="G100" s="907"/>
      <c r="H100" s="907"/>
      <c r="I100" s="907"/>
      <c r="J100" s="907"/>
      <c r="K100" s="907"/>
      <c r="L100" s="907"/>
      <c r="M100" s="900"/>
      <c r="N100" s="645"/>
      <c r="O100" s="645"/>
    </row>
    <row r="101" spans="1:15">
      <c r="A101" s="645"/>
      <c r="B101" s="645"/>
      <c r="C101" s="900"/>
      <c r="D101" s="900"/>
      <c r="E101" s="907"/>
      <c r="F101" s="907"/>
      <c r="G101" s="907"/>
      <c r="H101" s="907"/>
      <c r="I101" s="907"/>
      <c r="J101" s="907"/>
      <c r="K101" s="907"/>
      <c r="L101" s="907"/>
      <c r="M101" s="900"/>
      <c r="N101" s="645"/>
      <c r="O101" s="645"/>
    </row>
    <row r="102" spans="1:15">
      <c r="A102" s="645"/>
      <c r="B102" s="645"/>
      <c r="C102" s="900"/>
      <c r="D102" s="900"/>
      <c r="E102" s="907"/>
      <c r="F102" s="907"/>
      <c r="G102" s="907"/>
      <c r="H102" s="907"/>
      <c r="I102" s="907"/>
      <c r="J102" s="907"/>
      <c r="K102" s="907"/>
      <c r="L102" s="907"/>
      <c r="M102" s="900"/>
      <c r="N102" s="645"/>
      <c r="O102" s="645"/>
    </row>
    <row r="103" spans="1:15">
      <c r="A103" s="645"/>
      <c r="B103" s="645"/>
      <c r="C103" s="900"/>
      <c r="D103" s="900"/>
      <c r="E103" s="907"/>
      <c r="F103" s="907"/>
      <c r="G103" s="907"/>
      <c r="H103" s="907"/>
      <c r="I103" s="907"/>
      <c r="J103" s="907"/>
      <c r="K103" s="907"/>
      <c r="L103" s="907"/>
      <c r="M103" s="900"/>
      <c r="N103" s="645"/>
      <c r="O103" s="645"/>
    </row>
    <row r="104" spans="1:15">
      <c r="A104" s="645"/>
      <c r="B104" s="645"/>
      <c r="C104" s="900"/>
      <c r="D104" s="900"/>
      <c r="E104" s="907"/>
      <c r="F104" s="907"/>
      <c r="G104" s="907"/>
      <c r="H104" s="907"/>
      <c r="I104" s="907"/>
      <c r="J104" s="907"/>
      <c r="K104" s="907"/>
      <c r="L104" s="907"/>
      <c r="M104" s="900"/>
      <c r="N104" s="645"/>
      <c r="O104" s="645"/>
    </row>
    <row r="105" spans="1:15">
      <c r="A105" s="645"/>
      <c r="B105" s="645"/>
      <c r="C105" s="900"/>
      <c r="D105" s="900"/>
      <c r="E105" s="907"/>
      <c r="F105" s="907"/>
      <c r="G105" s="907"/>
      <c r="H105" s="907"/>
      <c r="I105" s="907"/>
      <c r="J105" s="907"/>
      <c r="K105" s="907"/>
      <c r="L105" s="907"/>
      <c r="M105" s="900"/>
      <c r="N105" s="645"/>
      <c r="O105" s="645"/>
    </row>
    <row r="106" spans="1:15">
      <c r="A106" s="645"/>
      <c r="B106" s="645"/>
      <c r="C106" s="900"/>
      <c r="D106" s="900"/>
      <c r="E106" s="907"/>
      <c r="F106" s="907"/>
      <c r="G106" s="907"/>
      <c r="H106" s="907"/>
      <c r="I106" s="907"/>
      <c r="J106" s="907"/>
      <c r="K106" s="907"/>
      <c r="L106" s="907"/>
      <c r="M106" s="900"/>
      <c r="N106" s="645"/>
      <c r="O106" s="645"/>
    </row>
    <row r="107" spans="1:15">
      <c r="A107" s="645"/>
      <c r="B107" s="645"/>
      <c r="C107" s="900"/>
      <c r="D107" s="900"/>
      <c r="E107" s="907"/>
      <c r="F107" s="907"/>
      <c r="G107" s="907"/>
      <c r="H107" s="907"/>
      <c r="I107" s="907"/>
      <c r="J107" s="907"/>
      <c r="K107" s="907"/>
      <c r="L107" s="907"/>
      <c r="M107" s="900"/>
      <c r="N107" s="645"/>
      <c r="O107" s="645"/>
    </row>
    <row r="108" spans="1:15">
      <c r="A108" s="645"/>
      <c r="B108" s="645"/>
      <c r="C108" s="900"/>
      <c r="D108" s="900"/>
      <c r="E108" s="907"/>
      <c r="F108" s="907"/>
      <c r="G108" s="907"/>
      <c r="H108" s="907"/>
      <c r="I108" s="907"/>
      <c r="J108" s="907"/>
      <c r="K108" s="907"/>
      <c r="L108" s="907"/>
      <c r="M108" s="900"/>
      <c r="N108" s="645"/>
      <c r="O108" s="645"/>
    </row>
    <row r="109" spans="1:15">
      <c r="A109" s="645"/>
      <c r="B109" s="645"/>
      <c r="C109" s="900"/>
      <c r="D109" s="900"/>
      <c r="E109" s="907"/>
      <c r="F109" s="907"/>
      <c r="G109" s="907"/>
      <c r="H109" s="907"/>
      <c r="I109" s="907"/>
      <c r="J109" s="907"/>
      <c r="K109" s="907"/>
      <c r="L109" s="907"/>
      <c r="M109" s="900"/>
      <c r="N109" s="645"/>
      <c r="O109" s="645"/>
    </row>
    <row r="110" spans="1:15">
      <c r="A110" s="645"/>
      <c r="B110" s="645"/>
      <c r="C110" s="900"/>
      <c r="D110" s="900"/>
      <c r="E110" s="907"/>
      <c r="F110" s="907"/>
      <c r="G110" s="907"/>
      <c r="H110" s="907"/>
      <c r="I110" s="907"/>
      <c r="J110" s="907"/>
      <c r="K110" s="907"/>
      <c r="L110" s="907"/>
      <c r="M110" s="900"/>
      <c r="N110" s="645"/>
      <c r="O110" s="645"/>
    </row>
    <row r="111" spans="1:15">
      <c r="A111" s="645"/>
      <c r="B111" s="645"/>
      <c r="C111" s="900"/>
      <c r="D111" s="900"/>
      <c r="E111" s="907"/>
      <c r="F111" s="907"/>
      <c r="G111" s="907"/>
      <c r="H111" s="907"/>
      <c r="I111" s="907"/>
      <c r="J111" s="907"/>
      <c r="K111" s="907"/>
      <c r="L111" s="907"/>
      <c r="M111" s="900"/>
      <c r="N111" s="645"/>
      <c r="O111" s="645"/>
    </row>
    <row r="112" spans="1:15">
      <c r="A112" s="645"/>
      <c r="B112" s="645"/>
      <c r="C112" s="900"/>
      <c r="D112" s="900"/>
      <c r="E112" s="907"/>
      <c r="F112" s="907"/>
      <c r="G112" s="907"/>
      <c r="H112" s="907"/>
      <c r="I112" s="907"/>
      <c r="J112" s="907"/>
      <c r="K112" s="907"/>
      <c r="L112" s="907"/>
      <c r="M112" s="900"/>
      <c r="N112" s="645"/>
      <c r="O112" s="645"/>
    </row>
    <row r="113" spans="1:15">
      <c r="A113" s="645"/>
      <c r="B113" s="645"/>
      <c r="C113" s="900"/>
      <c r="D113" s="900"/>
      <c r="E113" s="900"/>
      <c r="F113" s="900"/>
      <c r="G113" s="900"/>
      <c r="H113" s="900"/>
      <c r="I113" s="900"/>
      <c r="J113" s="900"/>
      <c r="K113" s="900"/>
      <c r="L113" s="900"/>
      <c r="M113" s="900"/>
      <c r="N113" s="645"/>
      <c r="O113" s="645"/>
    </row>
    <row r="114" spans="1:15">
      <c r="A114" s="645"/>
      <c r="B114" s="645"/>
      <c r="C114" s="900"/>
      <c r="D114" s="900"/>
      <c r="E114" s="900"/>
      <c r="F114" s="900"/>
      <c r="G114" s="900"/>
      <c r="H114" s="900"/>
      <c r="I114" s="900"/>
      <c r="J114" s="900"/>
      <c r="K114" s="900"/>
      <c r="L114" s="900"/>
      <c r="M114" s="900"/>
      <c r="N114" s="645"/>
      <c r="O114" s="645"/>
    </row>
    <row r="115" spans="1:15" ht="14.25">
      <c r="A115" s="645"/>
      <c r="B115" s="645"/>
      <c r="C115" s="1328"/>
      <c r="D115" s="1328"/>
      <c r="E115" s="1328"/>
      <c r="F115" s="1328"/>
      <c r="G115" s="1328"/>
      <c r="H115" s="1328"/>
      <c r="I115" s="1328"/>
      <c r="J115" s="1328"/>
      <c r="K115" s="1328"/>
      <c r="L115" s="1328"/>
      <c r="M115" s="1328"/>
      <c r="N115" s="645"/>
      <c r="O115" s="645"/>
    </row>
    <row r="116" spans="1:15" ht="14.25">
      <c r="A116" s="645"/>
      <c r="B116" s="645"/>
      <c r="C116" s="1328"/>
      <c r="D116" s="1329"/>
      <c r="E116" s="1338"/>
      <c r="F116" s="1328"/>
      <c r="G116" s="1328"/>
      <c r="H116" s="1328"/>
      <c r="I116" s="1328"/>
      <c r="J116" s="1328"/>
      <c r="K116" s="1328"/>
      <c r="L116" s="1328"/>
      <c r="M116" s="1328"/>
      <c r="N116" s="645"/>
      <c r="O116" s="645"/>
    </row>
    <row r="117" spans="1:15" ht="14.25">
      <c r="A117" s="645"/>
      <c r="B117" s="645"/>
      <c r="C117" s="1328"/>
      <c r="D117" s="1328"/>
      <c r="E117" s="1328"/>
      <c r="F117" s="1328"/>
      <c r="G117" s="1328"/>
      <c r="H117" s="1328"/>
      <c r="I117" s="1328"/>
      <c r="J117" s="1328"/>
      <c r="K117" s="1328"/>
      <c r="L117" s="1328"/>
      <c r="M117" s="1328"/>
      <c r="N117" s="645"/>
      <c r="O117" s="645"/>
    </row>
    <row r="118" spans="1:15" ht="14.25">
      <c r="A118" s="645"/>
      <c r="B118" s="645"/>
      <c r="C118" s="1328"/>
      <c r="D118" s="1339"/>
      <c r="E118" s="1338"/>
      <c r="F118" s="1328"/>
      <c r="G118" s="1328"/>
      <c r="H118" s="1328"/>
      <c r="I118" s="1328"/>
      <c r="J118" s="1328"/>
      <c r="K118" s="1328"/>
      <c r="L118" s="1328"/>
      <c r="M118" s="1328"/>
      <c r="N118" s="645"/>
      <c r="O118" s="645"/>
    </row>
    <row r="119" spans="1:15" ht="14.25">
      <c r="A119" s="645"/>
      <c r="B119" s="645"/>
      <c r="C119" s="1328"/>
      <c r="D119" s="1328"/>
      <c r="E119" s="1328"/>
      <c r="F119" s="1328"/>
      <c r="G119" s="1328"/>
      <c r="H119" s="1328"/>
      <c r="I119" s="1328"/>
      <c r="J119" s="1328"/>
      <c r="K119" s="1328"/>
      <c r="L119" s="1328"/>
      <c r="M119" s="1328"/>
      <c r="N119" s="645"/>
      <c r="O119" s="645"/>
    </row>
    <row r="120" spans="1:15">
      <c r="A120" s="645"/>
      <c r="B120" s="645"/>
      <c r="C120" s="900"/>
      <c r="D120" s="900"/>
      <c r="E120" s="900"/>
      <c r="F120" s="900"/>
      <c r="G120" s="900"/>
      <c r="H120" s="900"/>
      <c r="I120" s="900"/>
      <c r="J120" s="900"/>
      <c r="K120" s="900"/>
      <c r="L120" s="900"/>
      <c r="M120" s="900"/>
      <c r="N120" s="645"/>
      <c r="O120" s="645"/>
    </row>
    <row r="121" spans="1:15" ht="14.25">
      <c r="A121" s="645"/>
      <c r="B121" s="645"/>
      <c r="C121" s="1328"/>
      <c r="D121" s="1328"/>
      <c r="E121" s="1328"/>
      <c r="F121" s="1328"/>
      <c r="G121" s="1328"/>
      <c r="H121" s="1328"/>
      <c r="I121" s="1328"/>
      <c r="J121" s="1328"/>
      <c r="K121" s="1328"/>
      <c r="L121" s="1328"/>
      <c r="M121" s="1328"/>
      <c r="N121" s="645"/>
      <c r="O121" s="645"/>
    </row>
    <row r="122" spans="1:15">
      <c r="A122" s="645"/>
      <c r="B122" s="645"/>
      <c r="C122" s="900"/>
      <c r="D122" s="900"/>
      <c r="E122" s="900"/>
      <c r="F122" s="900"/>
      <c r="G122" s="900"/>
      <c r="H122" s="900"/>
      <c r="I122" s="900"/>
      <c r="J122" s="900"/>
      <c r="K122" s="900"/>
      <c r="L122" s="900"/>
      <c r="M122" s="900"/>
      <c r="N122" s="645"/>
      <c r="O122" s="645"/>
    </row>
    <row r="123" spans="1:15">
      <c r="A123" s="645"/>
      <c r="B123" s="645"/>
      <c r="C123" s="900"/>
      <c r="D123" s="900"/>
      <c r="E123" s="900"/>
      <c r="F123" s="900"/>
      <c r="G123" s="900"/>
      <c r="H123" s="900"/>
      <c r="I123" s="900"/>
      <c r="J123" s="900"/>
      <c r="K123" s="900"/>
      <c r="L123" s="900"/>
      <c r="M123" s="900"/>
      <c r="N123" s="645"/>
      <c r="O123" s="645"/>
    </row>
    <row r="124" spans="1:15" ht="14.25">
      <c r="A124" s="645"/>
      <c r="B124" s="645"/>
      <c r="C124" s="1328"/>
      <c r="D124" s="1328"/>
      <c r="E124" s="1328"/>
      <c r="F124" s="1328"/>
      <c r="G124" s="1328"/>
      <c r="H124" s="1328"/>
      <c r="I124" s="1328"/>
      <c r="J124" s="1328"/>
      <c r="K124" s="1328"/>
      <c r="L124" s="1328"/>
      <c r="M124" s="1328"/>
      <c r="N124" s="645"/>
      <c r="O124" s="645"/>
    </row>
    <row r="125" spans="1:15">
      <c r="A125" s="645"/>
      <c r="B125" s="645"/>
      <c r="C125" s="900"/>
      <c r="D125" s="900"/>
      <c r="E125" s="900"/>
      <c r="F125" s="900"/>
      <c r="G125" s="900"/>
      <c r="H125" s="900"/>
      <c r="I125" s="900"/>
      <c r="J125" s="900"/>
      <c r="K125" s="900"/>
      <c r="L125" s="900"/>
      <c r="M125" s="900"/>
      <c r="N125" s="645"/>
      <c r="O125" s="645"/>
    </row>
    <row r="126" spans="1:15">
      <c r="A126" s="645"/>
      <c r="B126" s="645"/>
      <c r="C126" s="900"/>
      <c r="D126" s="900"/>
      <c r="E126" s="1751"/>
      <c r="F126" s="1751"/>
      <c r="G126" s="1751"/>
      <c r="H126" s="1751"/>
      <c r="I126" s="1751"/>
      <c r="J126" s="1751"/>
      <c r="K126" s="1751"/>
      <c r="L126" s="1751"/>
      <c r="M126" s="900"/>
      <c r="N126" s="645"/>
      <c r="O126" s="645"/>
    </row>
    <row r="127" spans="1:15">
      <c r="A127" s="645"/>
      <c r="B127" s="645"/>
      <c r="C127" s="900"/>
      <c r="D127" s="900"/>
      <c r="E127" s="900"/>
      <c r="F127" s="900"/>
      <c r="G127" s="900"/>
      <c r="H127" s="900"/>
      <c r="I127" s="900"/>
      <c r="J127" s="900"/>
      <c r="K127" s="900"/>
      <c r="L127" s="900"/>
      <c r="M127" s="900"/>
      <c r="N127" s="645"/>
      <c r="O127" s="645"/>
    </row>
    <row r="128" spans="1:15">
      <c r="A128" s="645"/>
      <c r="B128" s="645"/>
      <c r="C128" s="900"/>
      <c r="D128" s="900"/>
      <c r="E128" s="900"/>
      <c r="F128" s="900"/>
      <c r="G128" s="900"/>
      <c r="H128" s="900"/>
      <c r="I128" s="900"/>
      <c r="J128" s="900"/>
      <c r="K128" s="900"/>
      <c r="L128" s="900"/>
      <c r="M128" s="900"/>
      <c r="N128" s="645"/>
      <c r="O128" s="645"/>
    </row>
    <row r="129" spans="3:13">
      <c r="C129" s="1340"/>
      <c r="D129" s="1341"/>
      <c r="E129" s="1340"/>
      <c r="F129" s="1340"/>
      <c r="G129" s="1340"/>
      <c r="H129" s="1340"/>
      <c r="I129" s="1340"/>
      <c r="J129" s="1340"/>
      <c r="K129" s="1340"/>
      <c r="L129" s="1340"/>
      <c r="M129" s="1340"/>
    </row>
    <row r="130" spans="3:13" ht="14.25">
      <c r="C130" s="1340"/>
      <c r="D130" s="1342"/>
      <c r="E130" s="1340"/>
      <c r="F130" s="1340"/>
      <c r="G130" s="1340"/>
      <c r="H130" s="1340"/>
      <c r="I130" s="1340"/>
      <c r="J130" s="1340"/>
      <c r="K130" s="1340"/>
      <c r="L130" s="1340"/>
      <c r="M130" s="1340"/>
    </row>
    <row r="131" spans="3:13" ht="14.25">
      <c r="C131" s="1340"/>
      <c r="D131" s="1342"/>
      <c r="E131" s="1340"/>
      <c r="F131" s="1340"/>
      <c r="G131" s="1340"/>
      <c r="H131" s="1340"/>
      <c r="I131" s="1340"/>
      <c r="J131" s="1340"/>
      <c r="K131" s="1340"/>
      <c r="L131" s="1340"/>
      <c r="M131" s="1340"/>
    </row>
    <row r="132" spans="3:13" ht="14.25">
      <c r="C132" s="1340"/>
      <c r="D132" s="1342"/>
      <c r="E132" s="1340"/>
      <c r="F132" s="1340"/>
      <c r="G132" s="1340"/>
      <c r="H132" s="1340"/>
      <c r="I132" s="1340"/>
      <c r="J132" s="1340"/>
      <c r="K132" s="1340"/>
      <c r="L132" s="1340"/>
      <c r="M132" s="1340"/>
    </row>
    <row r="133" spans="3:13" ht="14.25">
      <c r="C133" s="1340"/>
      <c r="D133" s="1342"/>
      <c r="E133" s="1340"/>
      <c r="F133" s="1340"/>
      <c r="G133" s="1340"/>
      <c r="H133" s="1340"/>
      <c r="I133" s="1340"/>
      <c r="J133" s="1340"/>
      <c r="K133" s="1340"/>
      <c r="L133" s="1340"/>
      <c r="M133" s="1340"/>
    </row>
    <row r="134" spans="3:13" ht="14.25">
      <c r="C134" s="1340"/>
      <c r="D134" s="1342"/>
      <c r="E134" s="1340"/>
      <c r="F134" s="1340"/>
      <c r="G134" s="1340"/>
      <c r="H134" s="1340"/>
      <c r="I134" s="1340"/>
      <c r="J134" s="1340"/>
      <c r="K134" s="1340"/>
      <c r="L134" s="1340"/>
      <c r="M134" s="1340"/>
    </row>
    <row r="135" spans="3:13" ht="14.25">
      <c r="C135" s="1340"/>
      <c r="D135" s="1342"/>
      <c r="E135" s="1340"/>
      <c r="F135" s="1340"/>
      <c r="G135" s="1340"/>
      <c r="H135" s="1340"/>
      <c r="I135" s="1340"/>
      <c r="J135" s="1340"/>
      <c r="K135" s="1340"/>
      <c r="L135" s="1340"/>
      <c r="M135" s="1340"/>
    </row>
    <row r="136" spans="3:13">
      <c r="C136" s="1340"/>
      <c r="D136" s="1340"/>
      <c r="E136" s="1340"/>
      <c r="F136" s="1340"/>
      <c r="G136" s="1340"/>
      <c r="H136" s="1340"/>
      <c r="I136" s="1340"/>
      <c r="J136" s="1340"/>
      <c r="K136" s="1340"/>
      <c r="L136" s="1340"/>
      <c r="M136" s="1340"/>
    </row>
  </sheetData>
  <mergeCells count="23">
    <mergeCell ref="AA3:AI3"/>
    <mergeCell ref="Y14:AG14"/>
    <mergeCell ref="F90:K90"/>
    <mergeCell ref="E126:L126"/>
    <mergeCell ref="O6:Z6"/>
    <mergeCell ref="V11:AJ11"/>
    <mergeCell ref="AH13:AI13"/>
    <mergeCell ref="I21:U21"/>
    <mergeCell ref="H27:P27"/>
    <mergeCell ref="F40:AF41"/>
    <mergeCell ref="F42:AF43"/>
    <mergeCell ref="I31:AI31"/>
    <mergeCell ref="I29:R29"/>
    <mergeCell ref="S29:X29"/>
    <mergeCell ref="Y29:AF29"/>
    <mergeCell ref="AG29:AI29"/>
    <mergeCell ref="F44:AF45"/>
    <mergeCell ref="I80:M80"/>
    <mergeCell ref="I18:AF18"/>
    <mergeCell ref="V19:AF19"/>
    <mergeCell ref="I33:AI33"/>
    <mergeCell ref="I35:AI35"/>
    <mergeCell ref="I37:AI37"/>
  </mergeCells>
  <phoneticPr fontId="2"/>
  <dataValidations count="2">
    <dataValidation imeMode="fullKatakana" allowBlank="1" showInputMessage="1" showErrorMessage="1" sqref="WVN983076:WWO983076 JB37:KC37 SX37:TY37 ACT37:ADU37 AMP37:ANQ37 AWL37:AXM37 BGH37:BHI37 BQD37:BRE37 BZZ37:CBA37 CJV37:CKW37 CTR37:CUS37 DDN37:DEO37 DNJ37:DOK37 DXF37:DYG37 EHB37:EIC37 EQX37:ERY37 FAT37:FBU37 FKP37:FLQ37 FUL37:FVM37 GEH37:GFI37 GOD37:GPE37 GXZ37:GZA37 HHV37:HIW37 HRR37:HSS37 IBN37:ICO37 ILJ37:IMK37 IVF37:IWG37 JFB37:JGC37 JOX37:JPY37 JYT37:JZU37 KIP37:KJQ37 KSL37:KTM37 LCH37:LDI37 LMD37:LNE37 LVZ37:LXA37 MFV37:MGW37 MPR37:MQS37 MZN37:NAO37 NJJ37:NKK37 NTF37:NUG37 ODB37:OEC37 OMX37:ONY37 OWT37:OXU37 PGP37:PHQ37 PQL37:PRM37 QAH37:QBI37 QKD37:QLE37 QTZ37:QVA37 RDV37:REW37 RNR37:ROS37 RXN37:RYO37 SHJ37:SIK37 SRF37:SSG37 TBB37:TCC37 TKX37:TLY37 TUT37:TVU37 UEP37:UFQ37 UOL37:UPM37 UYH37:UZI37 VID37:VJE37 VRZ37:VTA37 WBV37:WCW37 WLR37:WMS37 WVN37:WWO37 F65572:AG65572 JB65572:KC65572 SX65572:TY65572 ACT65572:ADU65572 AMP65572:ANQ65572 AWL65572:AXM65572 BGH65572:BHI65572 BQD65572:BRE65572 BZZ65572:CBA65572 CJV65572:CKW65572 CTR65572:CUS65572 DDN65572:DEO65572 DNJ65572:DOK65572 DXF65572:DYG65572 EHB65572:EIC65572 EQX65572:ERY65572 FAT65572:FBU65572 FKP65572:FLQ65572 FUL65572:FVM65572 GEH65572:GFI65572 GOD65572:GPE65572 GXZ65572:GZA65572 HHV65572:HIW65572 HRR65572:HSS65572 IBN65572:ICO65572 ILJ65572:IMK65572 IVF65572:IWG65572 JFB65572:JGC65572 JOX65572:JPY65572 JYT65572:JZU65572 KIP65572:KJQ65572 KSL65572:KTM65572 LCH65572:LDI65572 LMD65572:LNE65572 LVZ65572:LXA65572 MFV65572:MGW65572 MPR65572:MQS65572 MZN65572:NAO65572 NJJ65572:NKK65572 NTF65572:NUG65572 ODB65572:OEC65572 OMX65572:ONY65572 OWT65572:OXU65572 PGP65572:PHQ65572 PQL65572:PRM65572 QAH65572:QBI65572 QKD65572:QLE65572 QTZ65572:QVA65572 RDV65572:REW65572 RNR65572:ROS65572 RXN65572:RYO65572 SHJ65572:SIK65572 SRF65572:SSG65572 TBB65572:TCC65572 TKX65572:TLY65572 TUT65572:TVU65572 UEP65572:UFQ65572 UOL65572:UPM65572 UYH65572:UZI65572 VID65572:VJE65572 VRZ65572:VTA65572 WBV65572:WCW65572 WLR65572:WMS65572 WVN65572:WWO65572 F131108:AG131108 JB131108:KC131108 SX131108:TY131108 ACT131108:ADU131108 AMP131108:ANQ131108 AWL131108:AXM131108 BGH131108:BHI131108 BQD131108:BRE131108 BZZ131108:CBA131108 CJV131108:CKW131108 CTR131108:CUS131108 DDN131108:DEO131108 DNJ131108:DOK131108 DXF131108:DYG131108 EHB131108:EIC131108 EQX131108:ERY131108 FAT131108:FBU131108 FKP131108:FLQ131108 FUL131108:FVM131108 GEH131108:GFI131108 GOD131108:GPE131108 GXZ131108:GZA131108 HHV131108:HIW131108 HRR131108:HSS131108 IBN131108:ICO131108 ILJ131108:IMK131108 IVF131108:IWG131108 JFB131108:JGC131108 JOX131108:JPY131108 JYT131108:JZU131108 KIP131108:KJQ131108 KSL131108:KTM131108 LCH131108:LDI131108 LMD131108:LNE131108 LVZ131108:LXA131108 MFV131108:MGW131108 MPR131108:MQS131108 MZN131108:NAO131108 NJJ131108:NKK131108 NTF131108:NUG131108 ODB131108:OEC131108 OMX131108:ONY131108 OWT131108:OXU131108 PGP131108:PHQ131108 PQL131108:PRM131108 QAH131108:QBI131108 QKD131108:QLE131108 QTZ131108:QVA131108 RDV131108:REW131108 RNR131108:ROS131108 RXN131108:RYO131108 SHJ131108:SIK131108 SRF131108:SSG131108 TBB131108:TCC131108 TKX131108:TLY131108 TUT131108:TVU131108 UEP131108:UFQ131108 UOL131108:UPM131108 UYH131108:UZI131108 VID131108:VJE131108 VRZ131108:VTA131108 WBV131108:WCW131108 WLR131108:WMS131108 WVN131108:WWO131108 F196644:AG196644 JB196644:KC196644 SX196644:TY196644 ACT196644:ADU196644 AMP196644:ANQ196644 AWL196644:AXM196644 BGH196644:BHI196644 BQD196644:BRE196644 BZZ196644:CBA196644 CJV196644:CKW196644 CTR196644:CUS196644 DDN196644:DEO196644 DNJ196644:DOK196644 DXF196644:DYG196644 EHB196644:EIC196644 EQX196644:ERY196644 FAT196644:FBU196644 FKP196644:FLQ196644 FUL196644:FVM196644 GEH196644:GFI196644 GOD196644:GPE196644 GXZ196644:GZA196644 HHV196644:HIW196644 HRR196644:HSS196644 IBN196644:ICO196644 ILJ196644:IMK196644 IVF196644:IWG196644 JFB196644:JGC196644 JOX196644:JPY196644 JYT196644:JZU196644 KIP196644:KJQ196644 KSL196644:KTM196644 LCH196644:LDI196644 LMD196644:LNE196644 LVZ196644:LXA196644 MFV196644:MGW196644 MPR196644:MQS196644 MZN196644:NAO196644 NJJ196644:NKK196644 NTF196644:NUG196644 ODB196644:OEC196644 OMX196644:ONY196644 OWT196644:OXU196644 PGP196644:PHQ196644 PQL196644:PRM196644 QAH196644:QBI196644 QKD196644:QLE196644 QTZ196644:QVA196644 RDV196644:REW196644 RNR196644:ROS196644 RXN196644:RYO196644 SHJ196644:SIK196644 SRF196644:SSG196644 TBB196644:TCC196644 TKX196644:TLY196644 TUT196644:TVU196644 UEP196644:UFQ196644 UOL196644:UPM196644 UYH196644:UZI196644 VID196644:VJE196644 VRZ196644:VTA196644 WBV196644:WCW196644 WLR196644:WMS196644 WVN196644:WWO196644 F262180:AG262180 JB262180:KC262180 SX262180:TY262180 ACT262180:ADU262180 AMP262180:ANQ262180 AWL262180:AXM262180 BGH262180:BHI262180 BQD262180:BRE262180 BZZ262180:CBA262180 CJV262180:CKW262180 CTR262180:CUS262180 DDN262180:DEO262180 DNJ262180:DOK262180 DXF262180:DYG262180 EHB262180:EIC262180 EQX262180:ERY262180 FAT262180:FBU262180 FKP262180:FLQ262180 FUL262180:FVM262180 GEH262180:GFI262180 GOD262180:GPE262180 GXZ262180:GZA262180 HHV262180:HIW262180 HRR262180:HSS262180 IBN262180:ICO262180 ILJ262180:IMK262180 IVF262180:IWG262180 JFB262180:JGC262180 JOX262180:JPY262180 JYT262180:JZU262180 KIP262180:KJQ262180 KSL262180:KTM262180 LCH262180:LDI262180 LMD262180:LNE262180 LVZ262180:LXA262180 MFV262180:MGW262180 MPR262180:MQS262180 MZN262180:NAO262180 NJJ262180:NKK262180 NTF262180:NUG262180 ODB262180:OEC262180 OMX262180:ONY262180 OWT262180:OXU262180 PGP262180:PHQ262180 PQL262180:PRM262180 QAH262180:QBI262180 QKD262180:QLE262180 QTZ262180:QVA262180 RDV262180:REW262180 RNR262180:ROS262180 RXN262180:RYO262180 SHJ262180:SIK262180 SRF262180:SSG262180 TBB262180:TCC262180 TKX262180:TLY262180 TUT262180:TVU262180 UEP262180:UFQ262180 UOL262180:UPM262180 UYH262180:UZI262180 VID262180:VJE262180 VRZ262180:VTA262180 WBV262180:WCW262180 WLR262180:WMS262180 WVN262180:WWO262180 F327716:AG327716 JB327716:KC327716 SX327716:TY327716 ACT327716:ADU327716 AMP327716:ANQ327716 AWL327716:AXM327716 BGH327716:BHI327716 BQD327716:BRE327716 BZZ327716:CBA327716 CJV327716:CKW327716 CTR327716:CUS327716 DDN327716:DEO327716 DNJ327716:DOK327716 DXF327716:DYG327716 EHB327716:EIC327716 EQX327716:ERY327716 FAT327716:FBU327716 FKP327716:FLQ327716 FUL327716:FVM327716 GEH327716:GFI327716 GOD327716:GPE327716 GXZ327716:GZA327716 HHV327716:HIW327716 HRR327716:HSS327716 IBN327716:ICO327716 ILJ327716:IMK327716 IVF327716:IWG327716 JFB327716:JGC327716 JOX327716:JPY327716 JYT327716:JZU327716 KIP327716:KJQ327716 KSL327716:KTM327716 LCH327716:LDI327716 LMD327716:LNE327716 LVZ327716:LXA327716 MFV327716:MGW327716 MPR327716:MQS327716 MZN327716:NAO327716 NJJ327716:NKK327716 NTF327716:NUG327716 ODB327716:OEC327716 OMX327716:ONY327716 OWT327716:OXU327716 PGP327716:PHQ327716 PQL327716:PRM327716 QAH327716:QBI327716 QKD327716:QLE327716 QTZ327716:QVA327716 RDV327716:REW327716 RNR327716:ROS327716 RXN327716:RYO327716 SHJ327716:SIK327716 SRF327716:SSG327716 TBB327716:TCC327716 TKX327716:TLY327716 TUT327716:TVU327716 UEP327716:UFQ327716 UOL327716:UPM327716 UYH327716:UZI327716 VID327716:VJE327716 VRZ327716:VTA327716 WBV327716:WCW327716 WLR327716:WMS327716 WVN327716:WWO327716 F393252:AG393252 JB393252:KC393252 SX393252:TY393252 ACT393252:ADU393252 AMP393252:ANQ393252 AWL393252:AXM393252 BGH393252:BHI393252 BQD393252:BRE393252 BZZ393252:CBA393252 CJV393252:CKW393252 CTR393252:CUS393252 DDN393252:DEO393252 DNJ393252:DOK393252 DXF393252:DYG393252 EHB393252:EIC393252 EQX393252:ERY393252 FAT393252:FBU393252 FKP393252:FLQ393252 FUL393252:FVM393252 GEH393252:GFI393252 GOD393252:GPE393252 GXZ393252:GZA393252 HHV393252:HIW393252 HRR393252:HSS393252 IBN393252:ICO393252 ILJ393252:IMK393252 IVF393252:IWG393252 JFB393252:JGC393252 JOX393252:JPY393252 JYT393252:JZU393252 KIP393252:KJQ393252 KSL393252:KTM393252 LCH393252:LDI393252 LMD393252:LNE393252 LVZ393252:LXA393252 MFV393252:MGW393252 MPR393252:MQS393252 MZN393252:NAO393252 NJJ393252:NKK393252 NTF393252:NUG393252 ODB393252:OEC393252 OMX393252:ONY393252 OWT393252:OXU393252 PGP393252:PHQ393252 PQL393252:PRM393252 QAH393252:QBI393252 QKD393252:QLE393252 QTZ393252:QVA393252 RDV393252:REW393252 RNR393252:ROS393252 RXN393252:RYO393252 SHJ393252:SIK393252 SRF393252:SSG393252 TBB393252:TCC393252 TKX393252:TLY393252 TUT393252:TVU393252 UEP393252:UFQ393252 UOL393252:UPM393252 UYH393252:UZI393252 VID393252:VJE393252 VRZ393252:VTA393252 WBV393252:WCW393252 WLR393252:WMS393252 WVN393252:WWO393252 F458788:AG458788 JB458788:KC458788 SX458788:TY458788 ACT458788:ADU458788 AMP458788:ANQ458788 AWL458788:AXM458788 BGH458788:BHI458788 BQD458788:BRE458788 BZZ458788:CBA458788 CJV458788:CKW458788 CTR458788:CUS458788 DDN458788:DEO458788 DNJ458788:DOK458788 DXF458788:DYG458788 EHB458788:EIC458788 EQX458788:ERY458788 FAT458788:FBU458788 FKP458788:FLQ458788 FUL458788:FVM458788 GEH458788:GFI458788 GOD458788:GPE458788 GXZ458788:GZA458788 HHV458788:HIW458788 HRR458788:HSS458788 IBN458788:ICO458788 ILJ458788:IMK458788 IVF458788:IWG458788 JFB458788:JGC458788 JOX458788:JPY458788 JYT458788:JZU458788 KIP458788:KJQ458788 KSL458788:KTM458788 LCH458788:LDI458788 LMD458788:LNE458788 LVZ458788:LXA458788 MFV458788:MGW458788 MPR458788:MQS458788 MZN458788:NAO458788 NJJ458788:NKK458788 NTF458788:NUG458788 ODB458788:OEC458788 OMX458788:ONY458788 OWT458788:OXU458788 PGP458788:PHQ458788 PQL458788:PRM458788 QAH458788:QBI458788 QKD458788:QLE458788 QTZ458788:QVA458788 RDV458788:REW458788 RNR458788:ROS458788 RXN458788:RYO458788 SHJ458788:SIK458788 SRF458788:SSG458788 TBB458788:TCC458788 TKX458788:TLY458788 TUT458788:TVU458788 UEP458788:UFQ458788 UOL458788:UPM458788 UYH458788:UZI458788 VID458788:VJE458788 VRZ458788:VTA458788 WBV458788:WCW458788 WLR458788:WMS458788 WVN458788:WWO458788 F524324:AG524324 JB524324:KC524324 SX524324:TY524324 ACT524324:ADU524324 AMP524324:ANQ524324 AWL524324:AXM524324 BGH524324:BHI524324 BQD524324:BRE524324 BZZ524324:CBA524324 CJV524324:CKW524324 CTR524324:CUS524324 DDN524324:DEO524324 DNJ524324:DOK524324 DXF524324:DYG524324 EHB524324:EIC524324 EQX524324:ERY524324 FAT524324:FBU524324 FKP524324:FLQ524324 FUL524324:FVM524324 GEH524324:GFI524324 GOD524324:GPE524324 GXZ524324:GZA524324 HHV524324:HIW524324 HRR524324:HSS524324 IBN524324:ICO524324 ILJ524324:IMK524324 IVF524324:IWG524324 JFB524324:JGC524324 JOX524324:JPY524324 JYT524324:JZU524324 KIP524324:KJQ524324 KSL524324:KTM524324 LCH524324:LDI524324 LMD524324:LNE524324 LVZ524324:LXA524324 MFV524324:MGW524324 MPR524324:MQS524324 MZN524324:NAO524324 NJJ524324:NKK524324 NTF524324:NUG524324 ODB524324:OEC524324 OMX524324:ONY524324 OWT524324:OXU524324 PGP524324:PHQ524324 PQL524324:PRM524324 QAH524324:QBI524324 QKD524324:QLE524324 QTZ524324:QVA524324 RDV524324:REW524324 RNR524324:ROS524324 RXN524324:RYO524324 SHJ524324:SIK524324 SRF524324:SSG524324 TBB524324:TCC524324 TKX524324:TLY524324 TUT524324:TVU524324 UEP524324:UFQ524324 UOL524324:UPM524324 UYH524324:UZI524324 VID524324:VJE524324 VRZ524324:VTA524324 WBV524324:WCW524324 WLR524324:WMS524324 WVN524324:WWO524324 F589860:AG589860 JB589860:KC589860 SX589860:TY589860 ACT589860:ADU589860 AMP589860:ANQ589860 AWL589860:AXM589860 BGH589860:BHI589860 BQD589860:BRE589860 BZZ589860:CBA589860 CJV589860:CKW589860 CTR589860:CUS589860 DDN589860:DEO589860 DNJ589860:DOK589860 DXF589860:DYG589860 EHB589860:EIC589860 EQX589860:ERY589860 FAT589860:FBU589860 FKP589860:FLQ589860 FUL589860:FVM589860 GEH589860:GFI589860 GOD589860:GPE589860 GXZ589860:GZA589860 HHV589860:HIW589860 HRR589860:HSS589860 IBN589860:ICO589860 ILJ589860:IMK589860 IVF589860:IWG589860 JFB589860:JGC589860 JOX589860:JPY589860 JYT589860:JZU589860 KIP589860:KJQ589860 KSL589860:KTM589860 LCH589860:LDI589860 LMD589860:LNE589860 LVZ589860:LXA589860 MFV589860:MGW589860 MPR589860:MQS589860 MZN589860:NAO589860 NJJ589860:NKK589860 NTF589860:NUG589860 ODB589860:OEC589860 OMX589860:ONY589860 OWT589860:OXU589860 PGP589860:PHQ589860 PQL589860:PRM589860 QAH589860:QBI589860 QKD589860:QLE589860 QTZ589860:QVA589860 RDV589860:REW589860 RNR589860:ROS589860 RXN589860:RYO589860 SHJ589860:SIK589860 SRF589860:SSG589860 TBB589860:TCC589860 TKX589860:TLY589860 TUT589860:TVU589860 UEP589860:UFQ589860 UOL589860:UPM589860 UYH589860:UZI589860 VID589860:VJE589860 VRZ589860:VTA589860 WBV589860:WCW589860 WLR589860:WMS589860 WVN589860:WWO589860 F655396:AG655396 JB655396:KC655396 SX655396:TY655396 ACT655396:ADU655396 AMP655396:ANQ655396 AWL655396:AXM655396 BGH655396:BHI655396 BQD655396:BRE655396 BZZ655396:CBA655396 CJV655396:CKW655396 CTR655396:CUS655396 DDN655396:DEO655396 DNJ655396:DOK655396 DXF655396:DYG655396 EHB655396:EIC655396 EQX655396:ERY655396 FAT655396:FBU655396 FKP655396:FLQ655396 FUL655396:FVM655396 GEH655396:GFI655396 GOD655396:GPE655396 GXZ655396:GZA655396 HHV655396:HIW655396 HRR655396:HSS655396 IBN655396:ICO655396 ILJ655396:IMK655396 IVF655396:IWG655396 JFB655396:JGC655396 JOX655396:JPY655396 JYT655396:JZU655396 KIP655396:KJQ655396 KSL655396:KTM655396 LCH655396:LDI655396 LMD655396:LNE655396 LVZ655396:LXA655396 MFV655396:MGW655396 MPR655396:MQS655396 MZN655396:NAO655396 NJJ655396:NKK655396 NTF655396:NUG655396 ODB655396:OEC655396 OMX655396:ONY655396 OWT655396:OXU655396 PGP655396:PHQ655396 PQL655396:PRM655396 QAH655396:QBI655396 QKD655396:QLE655396 QTZ655396:QVA655396 RDV655396:REW655396 RNR655396:ROS655396 RXN655396:RYO655396 SHJ655396:SIK655396 SRF655396:SSG655396 TBB655396:TCC655396 TKX655396:TLY655396 TUT655396:TVU655396 UEP655396:UFQ655396 UOL655396:UPM655396 UYH655396:UZI655396 VID655396:VJE655396 VRZ655396:VTA655396 WBV655396:WCW655396 WLR655396:WMS655396 WVN655396:WWO655396 F720932:AG720932 JB720932:KC720932 SX720932:TY720932 ACT720932:ADU720932 AMP720932:ANQ720932 AWL720932:AXM720932 BGH720932:BHI720932 BQD720932:BRE720932 BZZ720932:CBA720932 CJV720932:CKW720932 CTR720932:CUS720932 DDN720932:DEO720932 DNJ720932:DOK720932 DXF720932:DYG720932 EHB720932:EIC720932 EQX720932:ERY720932 FAT720932:FBU720932 FKP720932:FLQ720932 FUL720932:FVM720932 GEH720932:GFI720932 GOD720932:GPE720932 GXZ720932:GZA720932 HHV720932:HIW720932 HRR720932:HSS720932 IBN720932:ICO720932 ILJ720932:IMK720932 IVF720932:IWG720932 JFB720932:JGC720932 JOX720932:JPY720932 JYT720932:JZU720932 KIP720932:KJQ720932 KSL720932:KTM720932 LCH720932:LDI720932 LMD720932:LNE720932 LVZ720932:LXA720932 MFV720932:MGW720932 MPR720932:MQS720932 MZN720932:NAO720932 NJJ720932:NKK720932 NTF720932:NUG720932 ODB720932:OEC720932 OMX720932:ONY720932 OWT720932:OXU720932 PGP720932:PHQ720932 PQL720932:PRM720932 QAH720932:QBI720932 QKD720932:QLE720932 QTZ720932:QVA720932 RDV720932:REW720932 RNR720932:ROS720932 RXN720932:RYO720932 SHJ720932:SIK720932 SRF720932:SSG720932 TBB720932:TCC720932 TKX720932:TLY720932 TUT720932:TVU720932 UEP720932:UFQ720932 UOL720932:UPM720932 UYH720932:UZI720932 VID720932:VJE720932 VRZ720932:VTA720932 WBV720932:WCW720932 WLR720932:WMS720932 WVN720932:WWO720932 F786468:AG786468 JB786468:KC786468 SX786468:TY786468 ACT786468:ADU786468 AMP786468:ANQ786468 AWL786468:AXM786468 BGH786468:BHI786468 BQD786468:BRE786468 BZZ786468:CBA786468 CJV786468:CKW786468 CTR786468:CUS786468 DDN786468:DEO786468 DNJ786468:DOK786468 DXF786468:DYG786468 EHB786468:EIC786468 EQX786468:ERY786468 FAT786468:FBU786468 FKP786468:FLQ786468 FUL786468:FVM786468 GEH786468:GFI786468 GOD786468:GPE786468 GXZ786468:GZA786468 HHV786468:HIW786468 HRR786468:HSS786468 IBN786468:ICO786468 ILJ786468:IMK786468 IVF786468:IWG786468 JFB786468:JGC786468 JOX786468:JPY786468 JYT786468:JZU786468 KIP786468:KJQ786468 KSL786468:KTM786468 LCH786468:LDI786468 LMD786468:LNE786468 LVZ786468:LXA786468 MFV786468:MGW786468 MPR786468:MQS786468 MZN786468:NAO786468 NJJ786468:NKK786468 NTF786468:NUG786468 ODB786468:OEC786468 OMX786468:ONY786468 OWT786468:OXU786468 PGP786468:PHQ786468 PQL786468:PRM786468 QAH786468:QBI786468 QKD786468:QLE786468 QTZ786468:QVA786468 RDV786468:REW786468 RNR786468:ROS786468 RXN786468:RYO786468 SHJ786468:SIK786468 SRF786468:SSG786468 TBB786468:TCC786468 TKX786468:TLY786468 TUT786468:TVU786468 UEP786468:UFQ786468 UOL786468:UPM786468 UYH786468:UZI786468 VID786468:VJE786468 VRZ786468:VTA786468 WBV786468:WCW786468 WLR786468:WMS786468 WVN786468:WWO786468 F852004:AG852004 JB852004:KC852004 SX852004:TY852004 ACT852004:ADU852004 AMP852004:ANQ852004 AWL852004:AXM852004 BGH852004:BHI852004 BQD852004:BRE852004 BZZ852004:CBA852004 CJV852004:CKW852004 CTR852004:CUS852004 DDN852004:DEO852004 DNJ852004:DOK852004 DXF852004:DYG852004 EHB852004:EIC852004 EQX852004:ERY852004 FAT852004:FBU852004 FKP852004:FLQ852004 FUL852004:FVM852004 GEH852004:GFI852004 GOD852004:GPE852004 GXZ852004:GZA852004 HHV852004:HIW852004 HRR852004:HSS852004 IBN852004:ICO852004 ILJ852004:IMK852004 IVF852004:IWG852004 JFB852004:JGC852004 JOX852004:JPY852004 JYT852004:JZU852004 KIP852004:KJQ852004 KSL852004:KTM852004 LCH852004:LDI852004 LMD852004:LNE852004 LVZ852004:LXA852004 MFV852004:MGW852004 MPR852004:MQS852004 MZN852004:NAO852004 NJJ852004:NKK852004 NTF852004:NUG852004 ODB852004:OEC852004 OMX852004:ONY852004 OWT852004:OXU852004 PGP852004:PHQ852004 PQL852004:PRM852004 QAH852004:QBI852004 QKD852004:QLE852004 QTZ852004:QVA852004 RDV852004:REW852004 RNR852004:ROS852004 RXN852004:RYO852004 SHJ852004:SIK852004 SRF852004:SSG852004 TBB852004:TCC852004 TKX852004:TLY852004 TUT852004:TVU852004 UEP852004:UFQ852004 UOL852004:UPM852004 UYH852004:UZI852004 VID852004:VJE852004 VRZ852004:VTA852004 WBV852004:WCW852004 WLR852004:WMS852004 WVN852004:WWO852004 F917540:AG917540 JB917540:KC917540 SX917540:TY917540 ACT917540:ADU917540 AMP917540:ANQ917540 AWL917540:AXM917540 BGH917540:BHI917540 BQD917540:BRE917540 BZZ917540:CBA917540 CJV917540:CKW917540 CTR917540:CUS917540 DDN917540:DEO917540 DNJ917540:DOK917540 DXF917540:DYG917540 EHB917540:EIC917540 EQX917540:ERY917540 FAT917540:FBU917540 FKP917540:FLQ917540 FUL917540:FVM917540 GEH917540:GFI917540 GOD917540:GPE917540 GXZ917540:GZA917540 HHV917540:HIW917540 HRR917540:HSS917540 IBN917540:ICO917540 ILJ917540:IMK917540 IVF917540:IWG917540 JFB917540:JGC917540 JOX917540:JPY917540 JYT917540:JZU917540 KIP917540:KJQ917540 KSL917540:KTM917540 LCH917540:LDI917540 LMD917540:LNE917540 LVZ917540:LXA917540 MFV917540:MGW917540 MPR917540:MQS917540 MZN917540:NAO917540 NJJ917540:NKK917540 NTF917540:NUG917540 ODB917540:OEC917540 OMX917540:ONY917540 OWT917540:OXU917540 PGP917540:PHQ917540 PQL917540:PRM917540 QAH917540:QBI917540 QKD917540:QLE917540 QTZ917540:QVA917540 RDV917540:REW917540 RNR917540:ROS917540 RXN917540:RYO917540 SHJ917540:SIK917540 SRF917540:SSG917540 TBB917540:TCC917540 TKX917540:TLY917540 TUT917540:TVU917540 UEP917540:UFQ917540 UOL917540:UPM917540 UYH917540:UZI917540 VID917540:VJE917540 VRZ917540:VTA917540 WBV917540:WCW917540 WLR917540:WMS917540 WVN917540:WWO917540 F983076:AG983076 JB983076:KC983076 SX983076:TY983076 ACT983076:ADU983076 AMP983076:ANQ983076 AWL983076:AXM983076 BGH983076:BHI983076 BQD983076:BRE983076 BZZ983076:CBA983076 CJV983076:CKW983076 CTR983076:CUS983076 DDN983076:DEO983076 DNJ983076:DOK983076 DXF983076:DYG983076 EHB983076:EIC983076 EQX983076:ERY983076 FAT983076:FBU983076 FKP983076:FLQ983076 FUL983076:FVM983076 GEH983076:GFI983076 GOD983076:GPE983076 GXZ983076:GZA983076 HHV983076:HIW983076 HRR983076:HSS983076 IBN983076:ICO983076 ILJ983076:IMK983076 IVF983076:IWG983076 JFB983076:JGC983076 JOX983076:JPY983076 JYT983076:JZU983076 KIP983076:KJQ983076 KSL983076:KTM983076 LCH983076:LDI983076 LMD983076:LNE983076 LVZ983076:LXA983076 MFV983076:MGW983076 MPR983076:MQS983076 MZN983076:NAO983076 NJJ983076:NKK983076 NTF983076:NUG983076 ODB983076:OEC983076 OMX983076:ONY983076 OWT983076:OXU983076 PGP983076:PHQ983076 PQL983076:PRM983076 QAH983076:QBI983076 QKD983076:QLE983076 QTZ983076:QVA983076 RDV983076:REW983076 RNR983076:ROS983076 RXN983076:RYO983076 SHJ983076:SIK983076 SRF983076:SSG983076 TBB983076:TCC983076 TKX983076:TLY983076 TUT983076:TVU983076 UEP983076:UFQ983076 UOL983076:UPM983076 UYH983076:UZI983076 VID983076:VJE983076 VRZ983076:VTA983076 WBV983076:WCW983076 WLR983076:WMS983076 G37:H37"/>
    <dataValidation type="list" allowBlank="1" showInputMessage="1" showErrorMessage="1" sqref="O6 I21:U21">
      <formula1>"前払金,中間前払金,部分払金,指定部分完済払金,完成代金"</formula1>
    </dataValidation>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O139"/>
  <sheetViews>
    <sheetView showGridLines="0" view="pageBreakPreview" zoomScaleNormal="95" zoomScaleSheetLayoutView="100" workbookViewId="0"/>
  </sheetViews>
  <sheetFormatPr defaultColWidth="2.375" defaultRowHeight="13.5"/>
  <cols>
    <col min="1" max="16384" width="2.375" style="1270"/>
  </cols>
  <sheetData>
    <row r="1" spans="1:41">
      <c r="A1" s="572" t="s">
        <v>1992</v>
      </c>
      <c r="B1" s="640"/>
      <c r="C1" s="640"/>
      <c r="D1" s="640"/>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row>
    <row r="2" spans="1:41">
      <c r="A2" s="640"/>
      <c r="B2" s="640"/>
      <c r="C2" s="640"/>
      <c r="D2" s="640"/>
      <c r="E2" s="640"/>
      <c r="F2" s="640"/>
      <c r="G2" s="640"/>
      <c r="H2" s="640"/>
      <c r="I2" s="640"/>
      <c r="J2" s="640"/>
      <c r="K2" s="640"/>
      <c r="L2" s="640"/>
      <c r="M2" s="640"/>
      <c r="N2" s="640"/>
      <c r="O2" s="640"/>
      <c r="P2" s="640"/>
      <c r="Q2" s="640"/>
      <c r="R2" s="640"/>
      <c r="S2" s="640"/>
      <c r="T2" s="640"/>
      <c r="U2" s="640"/>
      <c r="V2" s="640"/>
      <c r="W2" s="640"/>
      <c r="X2" s="640"/>
      <c r="Y2" s="640"/>
      <c r="Z2" s="640"/>
      <c r="AA2" s="640"/>
      <c r="AB2" s="640"/>
      <c r="AC2" s="640"/>
      <c r="AD2" s="640"/>
      <c r="AE2" s="640"/>
      <c r="AF2" s="640"/>
      <c r="AG2" s="640"/>
      <c r="AH2" s="640"/>
      <c r="AI2" s="640"/>
      <c r="AJ2" s="640"/>
    </row>
    <row r="3" spans="1:41">
      <c r="A3" s="640"/>
      <c r="B3" s="640"/>
      <c r="C3" s="640"/>
      <c r="D3" s="640"/>
      <c r="E3" s="640"/>
      <c r="F3" s="640"/>
      <c r="G3" s="640"/>
      <c r="H3" s="640"/>
      <c r="I3" s="640"/>
      <c r="J3" s="640"/>
      <c r="K3" s="640"/>
      <c r="L3" s="640"/>
      <c r="M3" s="640"/>
      <c r="N3" s="640"/>
      <c r="O3" s="640"/>
      <c r="P3" s="640"/>
      <c r="Q3" s="640"/>
      <c r="R3" s="640"/>
      <c r="S3" s="640"/>
      <c r="T3" s="640"/>
      <c r="U3" s="640"/>
      <c r="V3" s="640"/>
      <c r="W3" s="640"/>
      <c r="X3" s="640"/>
      <c r="Y3" s="640"/>
      <c r="Z3" s="1267" t="s">
        <v>1114</v>
      </c>
      <c r="AA3" s="1639" t="s">
        <v>2213</v>
      </c>
      <c r="AB3" s="1639"/>
      <c r="AC3" s="1639"/>
      <c r="AD3" s="1639"/>
      <c r="AE3" s="1639"/>
      <c r="AF3" s="1639"/>
      <c r="AG3" s="1639"/>
      <c r="AH3" s="1639"/>
      <c r="AI3" s="1639"/>
      <c r="AJ3" s="640"/>
    </row>
    <row r="4" spans="1:41">
      <c r="A4" s="640"/>
      <c r="B4" s="640"/>
      <c r="C4" s="640"/>
      <c r="D4" s="640"/>
      <c r="E4" s="640"/>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row>
    <row r="5" spans="1:41">
      <c r="A5" s="640"/>
      <c r="B5" s="640"/>
      <c r="C5" s="640"/>
      <c r="D5" s="640"/>
      <c r="E5" s="640"/>
      <c r="F5" s="640"/>
      <c r="G5" s="640"/>
      <c r="H5" s="640"/>
      <c r="I5" s="640"/>
      <c r="J5" s="640"/>
      <c r="K5" s="640"/>
      <c r="L5" s="640"/>
      <c r="M5" s="640"/>
      <c r="N5" s="640"/>
      <c r="O5" s="640"/>
      <c r="P5" s="640"/>
      <c r="Q5" s="640"/>
      <c r="R5" s="640"/>
      <c r="S5" s="640"/>
      <c r="T5" s="640"/>
      <c r="U5" s="640"/>
      <c r="V5" s="640"/>
      <c r="W5" s="640"/>
      <c r="X5" s="640"/>
      <c r="Y5" s="640"/>
      <c r="Z5" s="640"/>
      <c r="AA5" s="640"/>
      <c r="AB5" s="640"/>
      <c r="AC5" s="640"/>
      <c r="AD5" s="640"/>
      <c r="AE5" s="640"/>
      <c r="AF5" s="640"/>
      <c r="AG5" s="640"/>
      <c r="AH5" s="640"/>
      <c r="AI5" s="640"/>
      <c r="AJ5" s="640"/>
    </row>
    <row r="6" spans="1:41" s="1323" customFormat="1" ht="30" customHeight="1">
      <c r="A6" s="644"/>
      <c r="B6" s="644"/>
      <c r="C6" s="644"/>
      <c r="D6" s="644"/>
      <c r="E6" s="644"/>
      <c r="F6" s="644"/>
      <c r="G6" s="644"/>
      <c r="H6" s="644"/>
      <c r="I6" s="644" t="s">
        <v>1635</v>
      </c>
      <c r="J6" s="644"/>
      <c r="K6" s="644"/>
      <c r="L6" s="644"/>
      <c r="M6" s="644"/>
      <c r="N6" s="919" t="s">
        <v>1137</v>
      </c>
      <c r="O6" s="1752"/>
      <c r="P6" s="1752"/>
      <c r="Q6" s="1752"/>
      <c r="R6" s="1752"/>
      <c r="S6" s="1752"/>
      <c r="T6" s="1752"/>
      <c r="U6" s="1752"/>
      <c r="V6" s="1752"/>
      <c r="W6" s="1752"/>
      <c r="X6" s="1752"/>
      <c r="Y6" s="1752"/>
      <c r="Z6" s="1752"/>
      <c r="AA6" s="644" t="s">
        <v>1636</v>
      </c>
      <c r="AB6" s="644"/>
      <c r="AC6" s="644"/>
      <c r="AD6" s="644"/>
      <c r="AE6" s="644"/>
      <c r="AF6" s="644"/>
      <c r="AG6" s="644"/>
      <c r="AH6" s="644"/>
      <c r="AI6" s="644"/>
      <c r="AJ6" s="644"/>
    </row>
    <row r="7" spans="1:41">
      <c r="A7" s="640"/>
      <c r="B7" s="640"/>
      <c r="C7" s="640"/>
      <c r="D7" s="640"/>
      <c r="E7" s="640"/>
      <c r="F7" s="640"/>
      <c r="G7" s="640"/>
      <c r="H7" s="640"/>
      <c r="I7" s="640"/>
      <c r="J7" s="640"/>
      <c r="K7" s="640"/>
      <c r="L7" s="640"/>
      <c r="M7" s="640"/>
      <c r="N7" s="640"/>
      <c r="O7" s="640"/>
      <c r="P7" s="640"/>
      <c r="Q7" s="640"/>
      <c r="R7" s="640"/>
      <c r="S7" s="640"/>
      <c r="T7" s="640"/>
      <c r="U7" s="640"/>
      <c r="V7" s="640"/>
      <c r="W7" s="640"/>
      <c r="X7" s="640"/>
      <c r="Y7" s="640"/>
      <c r="Z7" s="640"/>
      <c r="AA7" s="640"/>
      <c r="AB7" s="640"/>
      <c r="AC7" s="640"/>
      <c r="AD7" s="640"/>
      <c r="AE7" s="640"/>
      <c r="AF7" s="640"/>
      <c r="AG7" s="640"/>
      <c r="AH7" s="640"/>
      <c r="AI7" s="640"/>
      <c r="AJ7" s="640"/>
    </row>
    <row r="8" spans="1:41">
      <c r="A8" s="640"/>
      <c r="B8" s="640"/>
      <c r="C8" s="640"/>
      <c r="D8" s="640"/>
      <c r="E8" s="640"/>
      <c r="F8" s="640"/>
      <c r="G8" s="640"/>
      <c r="H8" s="640"/>
      <c r="I8" s="640"/>
      <c r="J8" s="640"/>
      <c r="K8" s="640"/>
      <c r="L8" s="640"/>
      <c r="M8" s="640"/>
      <c r="N8" s="640"/>
      <c r="O8" s="640"/>
      <c r="P8" s="640"/>
      <c r="Q8" s="640"/>
      <c r="R8" s="640"/>
      <c r="S8" s="640"/>
      <c r="T8" s="640"/>
      <c r="U8" s="640"/>
      <c r="V8" s="640"/>
      <c r="W8" s="640"/>
      <c r="X8" s="640"/>
      <c r="Y8" s="640"/>
      <c r="Z8" s="640"/>
      <c r="AA8" s="640"/>
      <c r="AB8" s="640"/>
      <c r="AC8" s="640"/>
      <c r="AD8" s="640"/>
      <c r="AE8" s="640"/>
      <c r="AF8" s="640"/>
      <c r="AG8" s="640"/>
      <c r="AH8" s="640"/>
      <c r="AI8" s="640"/>
      <c r="AJ8" s="640"/>
    </row>
    <row r="9" spans="1:41">
      <c r="A9" s="640"/>
      <c r="B9" s="640" t="str">
        <f>+入力欄!U8</f>
        <v>沖縄県知事 　玉城 康裕　　殿</v>
      </c>
      <c r="C9" s="640"/>
      <c r="D9" s="640"/>
      <c r="E9" s="640"/>
      <c r="F9" s="640"/>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640"/>
    </row>
    <row r="10" spans="1:41">
      <c r="A10" s="640"/>
      <c r="B10" s="640"/>
      <c r="C10" s="640"/>
      <c r="D10" s="640"/>
      <c r="E10" s="640"/>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row>
    <row r="11" spans="1:41">
      <c r="A11" s="640"/>
      <c r="B11" s="640"/>
      <c r="C11" s="640"/>
      <c r="D11" s="640"/>
      <c r="E11" s="640"/>
      <c r="F11" s="640"/>
      <c r="G11" s="640"/>
      <c r="H11" s="640"/>
      <c r="I11" s="640"/>
      <c r="J11" s="640"/>
      <c r="K11" s="640"/>
      <c r="L11" s="640"/>
      <c r="M11" s="640"/>
      <c r="N11" s="640"/>
      <c r="O11" s="640"/>
      <c r="P11" s="640"/>
      <c r="Q11" s="640"/>
      <c r="R11" s="640"/>
      <c r="S11" s="640"/>
      <c r="T11" s="640"/>
      <c r="U11" s="1317" t="s">
        <v>1637</v>
      </c>
      <c r="V11" s="1753" t="str">
        <f>+入力欄!$T$25</f>
        <v>沖縄県那覇市○○－○　○○ビル○階</v>
      </c>
      <c r="W11" s="1753"/>
      <c r="X11" s="1753"/>
      <c r="Y11" s="1753"/>
      <c r="Z11" s="1753"/>
      <c r="AA11" s="1753"/>
      <c r="AB11" s="1753"/>
      <c r="AC11" s="1753"/>
      <c r="AD11" s="1753"/>
      <c r="AE11" s="1753"/>
      <c r="AF11" s="1753"/>
      <c r="AG11" s="1753"/>
      <c r="AH11" s="1753"/>
      <c r="AI11" s="1753"/>
      <c r="AJ11" s="1753"/>
    </row>
    <row r="12" spans="1:41">
      <c r="A12" s="640"/>
      <c r="B12" s="640"/>
      <c r="C12" s="640"/>
      <c r="D12" s="640"/>
      <c r="E12" s="640"/>
      <c r="F12" s="640"/>
      <c r="G12" s="640"/>
      <c r="H12" s="640"/>
      <c r="I12" s="640"/>
      <c r="J12" s="640"/>
      <c r="K12" s="640"/>
      <c r="L12" s="640"/>
      <c r="M12" s="640"/>
      <c r="N12" s="640"/>
      <c r="O12" s="640"/>
      <c r="P12" s="640"/>
      <c r="Q12" s="640"/>
      <c r="R12" s="640"/>
      <c r="S12" s="640"/>
      <c r="T12" s="640"/>
      <c r="U12" s="1267" t="s">
        <v>2414</v>
      </c>
      <c r="V12" s="640" t="str">
        <f>+入力欄!$T$26</f>
        <v>株式会社　○○建設</v>
      </c>
      <c r="W12" s="640"/>
      <c r="X12" s="640"/>
      <c r="Y12" s="1268"/>
      <c r="Z12" s="1268"/>
      <c r="AA12" s="1268"/>
      <c r="AB12" s="1268"/>
      <c r="AC12" s="1268"/>
      <c r="AD12" s="1268"/>
      <c r="AE12" s="1268"/>
      <c r="AF12" s="1268"/>
      <c r="AG12" s="1268"/>
      <c r="AH12" s="1268"/>
      <c r="AI12" s="1268"/>
      <c r="AJ12" s="640"/>
    </row>
    <row r="13" spans="1:41">
      <c r="A13" s="640"/>
      <c r="B13" s="640"/>
      <c r="C13" s="640"/>
      <c r="D13" s="640"/>
      <c r="E13" s="640"/>
      <c r="F13" s="640"/>
      <c r="G13" s="640"/>
      <c r="H13" s="640"/>
      <c r="I13" s="640"/>
      <c r="J13" s="640"/>
      <c r="K13" s="640"/>
      <c r="L13" s="640"/>
      <c r="M13" s="640"/>
      <c r="N13" s="640"/>
      <c r="O13" s="640"/>
      <c r="P13" s="640"/>
      <c r="Q13" s="640"/>
      <c r="R13" s="640"/>
      <c r="S13" s="640"/>
      <c r="T13" s="640"/>
      <c r="U13" s="1267" t="s">
        <v>1638</v>
      </c>
      <c r="V13" s="640" t="str">
        <f>+入力欄!$M$27</f>
        <v>代表取締役　△△　△△</v>
      </c>
      <c r="W13" s="640"/>
      <c r="X13" s="640"/>
      <c r="Y13" s="1268"/>
      <c r="Z13" s="1268"/>
      <c r="AA13" s="1268"/>
      <c r="AB13" s="1268"/>
      <c r="AC13" s="1268"/>
      <c r="AD13" s="1268"/>
      <c r="AE13" s="1268"/>
      <c r="AF13" s="1268"/>
      <c r="AG13" s="1268"/>
      <c r="AH13" s="1748"/>
      <c r="AI13" s="1748"/>
      <c r="AJ13" s="640"/>
    </row>
    <row r="14" spans="1:41">
      <c r="A14" s="640"/>
      <c r="B14" s="640"/>
      <c r="C14" s="640"/>
      <c r="D14" s="640"/>
      <c r="E14" s="640"/>
      <c r="F14" s="640"/>
      <c r="G14" s="640"/>
      <c r="H14" s="640"/>
      <c r="I14" s="640"/>
      <c r="J14" s="640"/>
      <c r="K14" s="640"/>
      <c r="L14" s="640"/>
      <c r="M14" s="640"/>
      <c r="N14" s="640"/>
      <c r="O14" s="640"/>
      <c r="P14" s="640"/>
      <c r="Q14" s="640"/>
      <c r="R14" s="640"/>
      <c r="S14" s="640"/>
      <c r="T14" s="640"/>
      <c r="U14" s="640"/>
      <c r="V14" s="640"/>
      <c r="W14" s="640"/>
      <c r="X14" s="640"/>
      <c r="Y14" s="1749"/>
      <c r="Z14" s="1749"/>
      <c r="AA14" s="1749"/>
      <c r="AB14" s="1749"/>
      <c r="AC14" s="1749"/>
      <c r="AD14" s="1749"/>
      <c r="AE14" s="1749"/>
      <c r="AF14" s="1749"/>
      <c r="AG14" s="1749"/>
      <c r="AH14" s="640"/>
      <c r="AI14" s="640"/>
      <c r="AJ14" s="640"/>
      <c r="AO14" s="1344"/>
    </row>
    <row r="15" spans="1:41">
      <c r="A15" s="640"/>
      <c r="B15" s="640"/>
      <c r="C15" s="640"/>
      <c r="D15" s="640"/>
      <c r="E15" s="640"/>
      <c r="F15" s="640"/>
      <c r="G15" s="640"/>
      <c r="H15" s="640"/>
      <c r="I15" s="640"/>
      <c r="J15" s="640"/>
      <c r="K15" s="640"/>
      <c r="L15" s="640"/>
      <c r="M15" s="640"/>
      <c r="N15" s="640"/>
      <c r="O15" s="640"/>
      <c r="P15" s="640"/>
      <c r="Q15" s="640"/>
      <c r="R15" s="640"/>
      <c r="S15" s="640"/>
      <c r="T15" s="640"/>
      <c r="U15" s="1317" t="s">
        <v>2420</v>
      </c>
      <c r="V15" s="1748"/>
      <c r="W15" s="1748"/>
      <c r="X15" s="1748"/>
      <c r="Y15" s="1748"/>
      <c r="Z15" s="1748"/>
      <c r="AA15" s="1748"/>
      <c r="AB15" s="1748"/>
      <c r="AC15" s="1748"/>
      <c r="AD15" s="1748"/>
      <c r="AE15" s="1748"/>
      <c r="AF15" s="1748"/>
      <c r="AG15" s="1748"/>
      <c r="AH15" s="1748"/>
      <c r="AI15" s="1748"/>
      <c r="AJ15" s="640"/>
      <c r="AN15" s="1345" t="s">
        <v>2425</v>
      </c>
      <c r="AO15" s="1344"/>
    </row>
    <row r="16" spans="1:41">
      <c r="A16" s="640"/>
      <c r="B16" s="640"/>
      <c r="C16" s="640"/>
      <c r="D16" s="640"/>
      <c r="E16" s="640"/>
      <c r="F16" s="640"/>
      <c r="G16" s="640"/>
      <c r="H16" s="640"/>
      <c r="I16" s="640"/>
      <c r="J16" s="640"/>
      <c r="K16" s="640"/>
      <c r="L16" s="640"/>
      <c r="M16" s="640"/>
      <c r="N16" s="640"/>
      <c r="O16" s="640"/>
      <c r="P16" s="640"/>
      <c r="Q16" s="640"/>
      <c r="R16" s="640"/>
      <c r="S16" s="640"/>
      <c r="T16" s="640"/>
      <c r="U16" s="1317" t="s">
        <v>2421</v>
      </c>
      <c r="V16" s="1748"/>
      <c r="W16" s="1748"/>
      <c r="X16" s="1748"/>
      <c r="Y16" s="1748"/>
      <c r="Z16" s="1748"/>
      <c r="AA16" s="1748"/>
      <c r="AB16" s="1748"/>
      <c r="AC16" s="1748"/>
      <c r="AD16" s="1748"/>
      <c r="AE16" s="1748"/>
      <c r="AF16" s="1748"/>
      <c r="AG16" s="1748"/>
      <c r="AH16" s="1748"/>
      <c r="AI16" s="1748"/>
      <c r="AJ16" s="640"/>
      <c r="AN16" s="1345" t="s">
        <v>2423</v>
      </c>
      <c r="AO16" s="1344"/>
    </row>
    <row r="17" spans="1:40">
      <c r="A17" s="640"/>
      <c r="B17" s="640"/>
      <c r="C17" s="640"/>
      <c r="D17" s="640"/>
      <c r="E17" s="640"/>
      <c r="F17" s="640"/>
      <c r="G17" s="640"/>
      <c r="H17" s="640"/>
      <c r="I17" s="640"/>
      <c r="J17" s="640"/>
      <c r="K17" s="640"/>
      <c r="L17" s="640"/>
      <c r="M17" s="640"/>
      <c r="N17" s="640"/>
      <c r="O17" s="640"/>
      <c r="P17" s="640"/>
      <c r="Q17" s="640"/>
      <c r="R17" s="640"/>
      <c r="S17" s="640"/>
      <c r="T17" s="640"/>
      <c r="U17" s="1317" t="s">
        <v>2422</v>
      </c>
      <c r="V17" s="1748"/>
      <c r="W17" s="1748"/>
      <c r="X17" s="1748"/>
      <c r="Y17" s="1748"/>
      <c r="Z17" s="1748"/>
      <c r="AA17" s="1748"/>
      <c r="AB17" s="1748"/>
      <c r="AC17" s="1748"/>
      <c r="AD17" s="1748"/>
      <c r="AE17" s="1748"/>
      <c r="AF17" s="1748"/>
      <c r="AG17" s="1748"/>
      <c r="AH17" s="1748"/>
      <c r="AI17" s="1748"/>
      <c r="AJ17" s="640"/>
      <c r="AN17" s="1345" t="s">
        <v>2424</v>
      </c>
    </row>
    <row r="18" spans="1:40">
      <c r="A18" s="640"/>
      <c r="B18" s="640"/>
      <c r="C18" s="640"/>
      <c r="D18" s="640"/>
      <c r="E18" s="640"/>
      <c r="F18" s="640"/>
      <c r="G18" s="640"/>
      <c r="H18" s="640"/>
      <c r="I18" s="640"/>
      <c r="J18" s="640"/>
      <c r="K18" s="640"/>
      <c r="L18" s="640"/>
      <c r="M18" s="640"/>
      <c r="N18" s="640"/>
      <c r="O18" s="640"/>
      <c r="P18" s="640"/>
      <c r="Q18" s="640"/>
      <c r="R18" s="640"/>
      <c r="S18" s="640"/>
      <c r="T18" s="640"/>
      <c r="U18" s="1317"/>
      <c r="V18" s="1343"/>
      <c r="W18" s="1343"/>
      <c r="X18" s="1343"/>
      <c r="Y18" s="1343"/>
      <c r="Z18" s="1343"/>
      <c r="AA18" s="1343"/>
      <c r="AB18" s="1343"/>
      <c r="AC18" s="1343"/>
      <c r="AD18" s="1343"/>
      <c r="AE18" s="1343"/>
      <c r="AF18" s="1343"/>
      <c r="AG18" s="1343"/>
      <c r="AH18" s="1343"/>
      <c r="AI18" s="1343"/>
      <c r="AJ18" s="640"/>
    </row>
    <row r="19" spans="1:40">
      <c r="A19" s="640"/>
      <c r="B19" s="640" t="s">
        <v>1639</v>
      </c>
      <c r="C19" s="640"/>
      <c r="D19" s="640"/>
      <c r="E19" s="640"/>
      <c r="F19" s="640"/>
      <c r="G19" s="640"/>
      <c r="H19" s="640"/>
      <c r="I19" s="640"/>
      <c r="J19" s="640"/>
      <c r="K19" s="640"/>
      <c r="L19" s="640"/>
      <c r="M19" s="640"/>
      <c r="N19" s="640"/>
      <c r="O19" s="640"/>
      <c r="P19" s="640"/>
      <c r="Q19" s="640"/>
      <c r="R19" s="640"/>
      <c r="S19" s="640"/>
      <c r="T19" s="640"/>
      <c r="U19" s="640"/>
      <c r="V19" s="640"/>
      <c r="W19" s="640"/>
      <c r="X19" s="640"/>
      <c r="Y19" s="640"/>
      <c r="Z19" s="640"/>
      <c r="AA19" s="640"/>
      <c r="AB19" s="640"/>
      <c r="AC19" s="640"/>
      <c r="AD19" s="640"/>
      <c r="AE19" s="640"/>
      <c r="AF19" s="640"/>
      <c r="AG19" s="640"/>
      <c r="AH19" s="640"/>
      <c r="AI19" s="640"/>
      <c r="AJ19" s="640"/>
    </row>
    <row r="20" spans="1:40">
      <c r="A20" s="640"/>
      <c r="B20" s="640"/>
      <c r="C20" s="640"/>
      <c r="D20" s="640"/>
      <c r="E20" s="640"/>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row>
    <row r="21" spans="1:40">
      <c r="A21" s="640"/>
      <c r="B21" s="640"/>
      <c r="C21" s="640"/>
      <c r="D21" s="920" t="s">
        <v>1640</v>
      </c>
      <c r="E21" s="920"/>
      <c r="F21" s="920"/>
      <c r="G21" s="920"/>
      <c r="H21" s="920" t="s">
        <v>1119</v>
      </c>
      <c r="I21" s="1746"/>
      <c r="J21" s="1746"/>
      <c r="K21" s="1746"/>
      <c r="L21" s="1746"/>
      <c r="M21" s="1746"/>
      <c r="N21" s="1746"/>
      <c r="O21" s="1746"/>
      <c r="P21" s="1746"/>
      <c r="Q21" s="1746"/>
      <c r="R21" s="1746"/>
      <c r="S21" s="1746"/>
      <c r="T21" s="1746"/>
      <c r="U21" s="1746"/>
      <c r="V21" s="1746"/>
      <c r="W21" s="1746"/>
      <c r="X21" s="1746"/>
      <c r="Y21" s="1746"/>
      <c r="Z21" s="1746"/>
      <c r="AA21" s="1746"/>
      <c r="AB21" s="1746"/>
      <c r="AC21" s="1746"/>
      <c r="AD21" s="1746"/>
      <c r="AE21" s="1746"/>
      <c r="AF21" s="1746"/>
      <c r="AG21" s="640"/>
      <c r="AH21" s="640"/>
      <c r="AI21" s="640"/>
      <c r="AJ21" s="640"/>
    </row>
    <row r="22" spans="1:40">
      <c r="D22" s="1324"/>
      <c r="U22" s="1325"/>
      <c r="V22" s="1747"/>
      <c r="W22" s="1747"/>
      <c r="X22" s="1747"/>
      <c r="Y22" s="1747"/>
      <c r="Z22" s="1747"/>
      <c r="AA22" s="1747"/>
      <c r="AB22" s="1747"/>
      <c r="AC22" s="1747"/>
      <c r="AD22" s="1747"/>
      <c r="AE22" s="1747"/>
      <c r="AF22" s="1747"/>
    </row>
    <row r="24" spans="1:40">
      <c r="B24" s="1270" t="s">
        <v>1641</v>
      </c>
      <c r="I24" s="1628"/>
      <c r="J24" s="1628"/>
      <c r="K24" s="1628"/>
      <c r="L24" s="1628"/>
      <c r="M24" s="1628"/>
      <c r="N24" s="1628"/>
      <c r="O24" s="1628"/>
      <c r="P24" s="1628"/>
      <c r="Q24" s="1628"/>
      <c r="R24" s="1628"/>
      <c r="S24" s="1628"/>
      <c r="T24" s="1628"/>
      <c r="U24" s="1628"/>
      <c r="V24" s="1270" t="s">
        <v>1642</v>
      </c>
    </row>
    <row r="26" spans="1:40">
      <c r="B26" s="640" t="s">
        <v>1122</v>
      </c>
      <c r="C26" s="640"/>
      <c r="D26" s="640"/>
      <c r="E26" s="640"/>
      <c r="F26" s="640"/>
      <c r="G26" s="1322" t="str">
        <f>+入力欄!$D$15</f>
        <v>○○○○○○工事（Ｒ６－１)</v>
      </c>
      <c r="H26" s="1318"/>
      <c r="I26" s="1318"/>
      <c r="J26" s="1318"/>
      <c r="K26" s="1318"/>
      <c r="L26" s="1318"/>
      <c r="M26" s="1318"/>
      <c r="N26" s="1318"/>
      <c r="O26" s="1318"/>
      <c r="P26" s="1318"/>
      <c r="Q26" s="1318"/>
      <c r="R26" s="1318"/>
      <c r="S26" s="1318"/>
      <c r="T26" s="1318"/>
      <c r="U26" s="1318"/>
      <c r="V26" s="1318"/>
      <c r="W26" s="1318"/>
      <c r="X26" s="1318"/>
      <c r="Y26" s="1318"/>
      <c r="Z26" s="1318"/>
      <c r="AA26" s="1318"/>
      <c r="AB26" s="1318"/>
      <c r="AC26" s="1318"/>
      <c r="AD26" s="1318"/>
      <c r="AE26" s="1318"/>
      <c r="AF26" s="1318"/>
      <c r="AG26" s="1318"/>
      <c r="AH26" s="1318"/>
    </row>
    <row r="27" spans="1:40">
      <c r="B27" s="640"/>
      <c r="C27" s="640"/>
      <c r="D27" s="640"/>
      <c r="E27" s="640"/>
      <c r="F27" s="1318"/>
      <c r="G27" s="1318"/>
      <c r="H27" s="1318"/>
      <c r="I27" s="1318"/>
      <c r="J27" s="1318"/>
      <c r="K27" s="1318"/>
      <c r="L27" s="1318"/>
      <c r="M27" s="1318"/>
      <c r="N27" s="1318"/>
      <c r="O27" s="1318"/>
      <c r="P27" s="1318"/>
      <c r="Q27" s="1318"/>
      <c r="R27" s="1318"/>
      <c r="S27" s="1318"/>
      <c r="T27" s="1318"/>
      <c r="U27" s="1318"/>
      <c r="V27" s="1318"/>
      <c r="W27" s="1318"/>
      <c r="X27" s="1318"/>
      <c r="Y27" s="1318"/>
      <c r="Z27" s="1318"/>
      <c r="AA27" s="1318"/>
      <c r="AB27" s="1318"/>
      <c r="AC27" s="1318"/>
      <c r="AD27" s="1318"/>
      <c r="AE27" s="1318"/>
      <c r="AF27" s="1318"/>
      <c r="AG27" s="1318"/>
      <c r="AH27" s="1318"/>
    </row>
    <row r="28" spans="1:40">
      <c r="B28" s="640" t="s">
        <v>1643</v>
      </c>
      <c r="C28" s="640"/>
      <c r="D28" s="640"/>
      <c r="E28" s="640"/>
      <c r="F28" s="640"/>
      <c r="G28" s="1322" t="str">
        <f>+入力欄!$M$17</f>
        <v>令和６年４月１日</v>
      </c>
      <c r="H28" s="1320"/>
      <c r="I28" s="1320"/>
      <c r="J28" s="1320"/>
      <c r="K28" s="1320"/>
      <c r="L28" s="1320"/>
      <c r="M28" s="1320"/>
      <c r="N28" s="1320"/>
      <c r="O28" s="921"/>
      <c r="P28" s="921"/>
      <c r="Q28" s="921"/>
      <c r="R28" s="921"/>
      <c r="S28" s="921"/>
      <c r="T28" s="921"/>
      <c r="U28" s="921"/>
      <c r="V28" s="921"/>
      <c r="W28" s="921"/>
      <c r="X28" s="921"/>
      <c r="Y28" s="921"/>
      <c r="Z28" s="921"/>
      <c r="AA28" s="921"/>
      <c r="AB28" s="921"/>
      <c r="AC28" s="921"/>
      <c r="AD28" s="921"/>
      <c r="AE28" s="921"/>
      <c r="AF28" s="921"/>
      <c r="AG28" s="921"/>
      <c r="AH28" s="921"/>
    </row>
    <row r="29" spans="1:40">
      <c r="B29" s="640"/>
      <c r="C29" s="640"/>
      <c r="D29" s="640"/>
      <c r="E29" s="640"/>
      <c r="F29" s="640"/>
      <c r="G29" s="640"/>
      <c r="H29" s="640"/>
      <c r="I29" s="640"/>
      <c r="J29" s="640"/>
      <c r="K29" s="640"/>
      <c r="L29" s="640"/>
      <c r="M29" s="640"/>
      <c r="N29" s="640"/>
      <c r="O29" s="640"/>
      <c r="P29" s="640"/>
      <c r="Q29" s="640"/>
      <c r="R29" s="640"/>
      <c r="S29" s="640"/>
      <c r="T29" s="640"/>
      <c r="U29" s="640"/>
      <c r="V29" s="640"/>
      <c r="W29" s="640"/>
      <c r="X29" s="640"/>
      <c r="Y29" s="640"/>
      <c r="Z29" s="640"/>
      <c r="AA29" s="640"/>
      <c r="AB29" s="640"/>
      <c r="AC29" s="640"/>
      <c r="AD29" s="640"/>
      <c r="AE29" s="640"/>
      <c r="AF29" s="640"/>
      <c r="AG29" s="640"/>
      <c r="AH29" s="640"/>
    </row>
    <row r="30" spans="1:40">
      <c r="B30" s="640" t="s">
        <v>1121</v>
      </c>
      <c r="C30" s="640"/>
      <c r="D30" s="640"/>
      <c r="E30" s="640"/>
      <c r="F30" s="640"/>
      <c r="G30" s="1343" t="s">
        <v>1284</v>
      </c>
      <c r="H30" s="1754">
        <f>+入力欄!$D$22</f>
        <v>123456789</v>
      </c>
      <c r="I30" s="1754"/>
      <c r="J30" s="1754"/>
      <c r="K30" s="1754"/>
      <c r="L30" s="1754"/>
      <c r="M30" s="1754"/>
      <c r="N30" s="1754"/>
      <c r="O30" s="1754"/>
      <c r="P30" s="1754"/>
      <c r="Q30" s="1321"/>
      <c r="R30" s="1321"/>
      <c r="S30" s="1321"/>
      <c r="T30" s="1321"/>
      <c r="U30" s="1321"/>
      <c r="V30" s="1321"/>
      <c r="W30" s="1321"/>
      <c r="X30" s="1321"/>
      <c r="Y30" s="1321"/>
      <c r="Z30" s="1321"/>
      <c r="AA30" s="1321"/>
      <c r="AB30" s="1321"/>
      <c r="AC30" s="1321"/>
      <c r="AD30" s="1321"/>
      <c r="AE30" s="1321"/>
      <c r="AF30" s="1321"/>
      <c r="AG30" s="640"/>
      <c r="AH30" s="640"/>
    </row>
    <row r="31" spans="1:40">
      <c r="B31" s="640"/>
      <c r="C31" s="640"/>
      <c r="D31" s="640"/>
      <c r="E31" s="640"/>
      <c r="F31" s="640"/>
      <c r="G31" s="640"/>
      <c r="H31" s="640"/>
      <c r="I31" s="640"/>
      <c r="J31" s="640"/>
      <c r="K31" s="640"/>
      <c r="L31" s="640"/>
      <c r="M31" s="640"/>
      <c r="N31" s="640"/>
      <c r="O31" s="640"/>
      <c r="P31" s="640"/>
      <c r="Q31" s="640"/>
      <c r="R31" s="640"/>
      <c r="S31" s="640"/>
      <c r="T31" s="640"/>
      <c r="U31" s="640"/>
      <c r="V31" s="640"/>
      <c r="W31" s="640"/>
      <c r="X31" s="640"/>
      <c r="Y31" s="640"/>
      <c r="Z31" s="640"/>
      <c r="AA31" s="640"/>
      <c r="AB31" s="640"/>
      <c r="AC31" s="640"/>
      <c r="AD31" s="640"/>
      <c r="AE31" s="640"/>
      <c r="AF31" s="640"/>
      <c r="AG31" s="640"/>
      <c r="AH31" s="640"/>
    </row>
    <row r="32" spans="1:40">
      <c r="B32" s="640" t="s">
        <v>2415</v>
      </c>
      <c r="C32" s="640"/>
      <c r="D32" s="640"/>
      <c r="E32" s="640"/>
      <c r="F32" s="640"/>
      <c r="G32" s="640"/>
      <c r="H32" s="640"/>
      <c r="I32" s="1755"/>
      <c r="J32" s="1755"/>
      <c r="K32" s="1755"/>
      <c r="L32" s="1755"/>
      <c r="M32" s="1755"/>
      <c r="N32" s="1755"/>
      <c r="O32" s="1755"/>
      <c r="P32" s="1755"/>
      <c r="Q32" s="1755"/>
      <c r="R32" s="1755"/>
      <c r="S32" s="1756" t="s">
        <v>2416</v>
      </c>
      <c r="T32" s="1756"/>
      <c r="U32" s="1756"/>
      <c r="V32" s="1756"/>
      <c r="W32" s="1756"/>
      <c r="X32" s="1756"/>
      <c r="Y32" s="1757"/>
      <c r="Z32" s="1757"/>
      <c r="AA32" s="1757"/>
      <c r="AB32" s="1757"/>
      <c r="AC32" s="1757"/>
      <c r="AD32" s="1757"/>
      <c r="AE32" s="1757"/>
      <c r="AF32" s="1757"/>
      <c r="AG32" s="1758" t="s">
        <v>2417</v>
      </c>
      <c r="AH32" s="1758"/>
      <c r="AI32" s="1758"/>
    </row>
    <row r="33" spans="1:35">
      <c r="B33" s="640"/>
      <c r="C33" s="640"/>
      <c r="D33" s="640"/>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row>
    <row r="34" spans="1:35">
      <c r="B34" s="640" t="s">
        <v>1644</v>
      </c>
      <c r="C34" s="640"/>
      <c r="D34" s="640"/>
      <c r="E34" s="640"/>
      <c r="F34" s="640"/>
      <c r="G34" s="1269"/>
      <c r="H34" s="1269"/>
      <c r="I34" s="1748"/>
      <c r="J34" s="1748"/>
      <c r="K34" s="1748"/>
      <c r="L34" s="1748"/>
      <c r="M34" s="1748"/>
      <c r="N34" s="1748"/>
      <c r="O34" s="1748"/>
      <c r="P34" s="1748"/>
      <c r="Q34" s="1748"/>
      <c r="R34" s="1748"/>
      <c r="S34" s="1748"/>
      <c r="T34" s="1748"/>
      <c r="U34" s="1748"/>
      <c r="V34" s="1748"/>
      <c r="W34" s="1748"/>
      <c r="X34" s="1748"/>
      <c r="Y34" s="1748"/>
      <c r="Z34" s="1748"/>
      <c r="AA34" s="1748"/>
      <c r="AB34" s="1748"/>
      <c r="AC34" s="1748"/>
      <c r="AD34" s="1748"/>
      <c r="AE34" s="1748"/>
      <c r="AF34" s="1748"/>
      <c r="AG34" s="1748"/>
      <c r="AH34" s="1748"/>
      <c r="AI34" s="1748"/>
    </row>
    <row r="35" spans="1:35">
      <c r="B35" s="640"/>
      <c r="C35" s="640"/>
      <c r="D35" s="640"/>
      <c r="E35" s="640"/>
      <c r="F35" s="640"/>
      <c r="G35" s="640"/>
      <c r="H35" s="640"/>
      <c r="I35" s="640"/>
      <c r="J35" s="640"/>
      <c r="K35" s="640"/>
      <c r="L35" s="640"/>
      <c r="M35" s="640"/>
      <c r="N35" s="640"/>
      <c r="O35" s="640"/>
      <c r="P35" s="640"/>
      <c r="Q35" s="640"/>
      <c r="R35" s="640"/>
      <c r="S35" s="640"/>
      <c r="T35" s="640"/>
      <c r="U35" s="640"/>
      <c r="V35" s="640"/>
      <c r="W35" s="640"/>
      <c r="X35" s="640"/>
      <c r="Y35" s="640"/>
      <c r="Z35" s="640"/>
      <c r="AA35" s="640"/>
      <c r="AB35" s="640"/>
      <c r="AC35" s="640"/>
      <c r="AD35" s="640"/>
      <c r="AE35" s="640"/>
      <c r="AF35" s="640"/>
      <c r="AG35" s="640"/>
      <c r="AH35" s="640"/>
    </row>
    <row r="36" spans="1:35">
      <c r="B36" s="640" t="s">
        <v>1645</v>
      </c>
      <c r="C36" s="640"/>
      <c r="D36" s="640"/>
      <c r="E36" s="640"/>
      <c r="F36" s="640"/>
      <c r="G36" s="1319"/>
      <c r="H36" s="1319"/>
      <c r="I36" s="1748"/>
      <c r="J36" s="1748"/>
      <c r="K36" s="1748"/>
      <c r="L36" s="1748"/>
      <c r="M36" s="1748"/>
      <c r="N36" s="1748"/>
      <c r="O36" s="1748"/>
      <c r="P36" s="1748"/>
      <c r="Q36" s="1748"/>
      <c r="R36" s="1748"/>
      <c r="S36" s="1748"/>
      <c r="T36" s="1748"/>
      <c r="U36" s="1748"/>
      <c r="V36" s="1748"/>
      <c r="W36" s="1748"/>
      <c r="X36" s="1748"/>
      <c r="Y36" s="1748"/>
      <c r="Z36" s="1748"/>
      <c r="AA36" s="1748"/>
      <c r="AB36" s="1748"/>
      <c r="AC36" s="1748"/>
      <c r="AD36" s="1748"/>
      <c r="AE36" s="1748"/>
      <c r="AF36" s="1748"/>
      <c r="AG36" s="1748"/>
      <c r="AH36" s="1748"/>
      <c r="AI36" s="1748"/>
    </row>
    <row r="37" spans="1:35">
      <c r="B37" s="640"/>
      <c r="C37" s="640"/>
      <c r="D37" s="640"/>
      <c r="E37" s="640"/>
      <c r="F37" s="640"/>
      <c r="G37" s="640"/>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row>
    <row r="38" spans="1:35">
      <c r="B38" s="640" t="s">
        <v>1646</v>
      </c>
      <c r="C38" s="640"/>
      <c r="D38" s="640"/>
      <c r="E38" s="640"/>
      <c r="F38" s="640"/>
      <c r="G38" s="642"/>
      <c r="H38" s="642"/>
      <c r="I38" s="1748"/>
      <c r="J38" s="1748"/>
      <c r="K38" s="1748"/>
      <c r="L38" s="1748"/>
      <c r="M38" s="1748"/>
      <c r="N38" s="1748"/>
      <c r="O38" s="1748"/>
      <c r="P38" s="1748"/>
      <c r="Q38" s="1748"/>
      <c r="R38" s="1748"/>
      <c r="S38" s="1748"/>
      <c r="T38" s="1748"/>
      <c r="U38" s="1748"/>
      <c r="V38" s="1748"/>
      <c r="W38" s="1748"/>
      <c r="X38" s="1748"/>
      <c r="Y38" s="1748"/>
      <c r="Z38" s="1748"/>
      <c r="AA38" s="1748"/>
      <c r="AB38" s="1748"/>
      <c r="AC38" s="1748"/>
      <c r="AD38" s="1748"/>
      <c r="AE38" s="1748"/>
      <c r="AF38" s="1748"/>
      <c r="AG38" s="1748"/>
      <c r="AH38" s="1748"/>
      <c r="AI38" s="1748"/>
    </row>
    <row r="39" spans="1:35">
      <c r="B39" s="640"/>
      <c r="C39" s="640"/>
      <c r="D39" s="640"/>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row>
    <row r="40" spans="1:35">
      <c r="B40" s="640" t="s">
        <v>886</v>
      </c>
      <c r="C40" s="640"/>
      <c r="D40" s="640"/>
      <c r="E40" s="640"/>
      <c r="F40" s="640"/>
      <c r="G40" s="642"/>
      <c r="H40" s="642"/>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c r="AE40" s="1748"/>
      <c r="AF40" s="1748"/>
      <c r="AG40" s="1748"/>
      <c r="AH40" s="1748"/>
      <c r="AI40" s="1748"/>
    </row>
    <row r="41" spans="1:35">
      <c r="A41" s="1326"/>
      <c r="B41" s="1326"/>
      <c r="C41" s="1326"/>
      <c r="D41" s="1326"/>
      <c r="E41" s="1326"/>
      <c r="F41" s="1326"/>
      <c r="G41" s="1326"/>
      <c r="H41" s="1326"/>
      <c r="I41" s="1326"/>
      <c r="J41" s="1326"/>
      <c r="K41" s="1326"/>
      <c r="L41" s="1326"/>
      <c r="M41" s="1326"/>
      <c r="N41" s="1326"/>
      <c r="O41" s="1326"/>
      <c r="P41" s="1326"/>
      <c r="Q41" s="1326"/>
      <c r="R41" s="1326"/>
      <c r="S41" s="1326"/>
      <c r="T41" s="1326"/>
      <c r="U41" s="1326"/>
      <c r="V41" s="1326"/>
      <c r="W41" s="1326"/>
      <c r="X41" s="1326"/>
      <c r="Y41" s="1326"/>
      <c r="Z41" s="1326"/>
      <c r="AA41" s="1326"/>
      <c r="AB41" s="1326"/>
      <c r="AC41" s="1326"/>
      <c r="AD41" s="1326"/>
      <c r="AE41" s="1326"/>
      <c r="AF41" s="1326"/>
      <c r="AG41" s="1326"/>
      <c r="AH41" s="1326"/>
      <c r="AI41" s="1326"/>
    </row>
    <row r="43" spans="1:35" ht="15" customHeight="1">
      <c r="E43" s="1292" t="s">
        <v>1154</v>
      </c>
      <c r="F43" s="1744" t="s">
        <v>1647</v>
      </c>
      <c r="G43" s="1744"/>
      <c r="H43" s="1744"/>
      <c r="I43" s="1744"/>
      <c r="J43" s="1744"/>
      <c r="K43" s="1744"/>
      <c r="L43" s="1744"/>
      <c r="M43" s="1744"/>
      <c r="N43" s="1744"/>
      <c r="O43" s="1744"/>
      <c r="P43" s="1744"/>
      <c r="Q43" s="1744"/>
      <c r="R43" s="1744"/>
      <c r="S43" s="1744"/>
      <c r="T43" s="1744"/>
      <c r="U43" s="1744"/>
      <c r="V43" s="1744"/>
      <c r="W43" s="1744"/>
      <c r="X43" s="1744"/>
      <c r="Y43" s="1744"/>
      <c r="Z43" s="1744"/>
      <c r="AA43" s="1744"/>
      <c r="AB43" s="1744"/>
      <c r="AC43" s="1744"/>
      <c r="AD43" s="1744"/>
      <c r="AE43" s="1744"/>
      <c r="AF43" s="1744"/>
    </row>
    <row r="44" spans="1:35" ht="15" customHeight="1">
      <c r="E44" s="1292"/>
      <c r="F44" s="1744"/>
      <c r="G44" s="1744"/>
      <c r="H44" s="1744"/>
      <c r="I44" s="1744"/>
      <c r="J44" s="1744"/>
      <c r="K44" s="1744"/>
      <c r="L44" s="1744"/>
      <c r="M44" s="1744"/>
      <c r="N44" s="1744"/>
      <c r="O44" s="1744"/>
      <c r="P44" s="1744"/>
      <c r="Q44" s="1744"/>
      <c r="R44" s="1744"/>
      <c r="S44" s="1744"/>
      <c r="T44" s="1744"/>
      <c r="U44" s="1744"/>
      <c r="V44" s="1744"/>
      <c r="W44" s="1744"/>
      <c r="X44" s="1744"/>
      <c r="Y44" s="1744"/>
      <c r="Z44" s="1744"/>
      <c r="AA44" s="1744"/>
      <c r="AB44" s="1744"/>
      <c r="AC44" s="1744"/>
      <c r="AD44" s="1744"/>
      <c r="AE44" s="1744"/>
      <c r="AF44" s="1744"/>
    </row>
    <row r="45" spans="1:35" ht="15" customHeight="1">
      <c r="E45" s="1327" t="s">
        <v>1152</v>
      </c>
      <c r="F45" s="1744" t="s">
        <v>1648</v>
      </c>
      <c r="G45" s="1744"/>
      <c r="H45" s="1744"/>
      <c r="I45" s="1744"/>
      <c r="J45" s="1744"/>
      <c r="K45" s="1744"/>
      <c r="L45" s="1744"/>
      <c r="M45" s="1744"/>
      <c r="N45" s="1744"/>
      <c r="O45" s="1744"/>
      <c r="P45" s="1744"/>
      <c r="Q45" s="1744"/>
      <c r="R45" s="1744"/>
      <c r="S45" s="1744"/>
      <c r="T45" s="1744"/>
      <c r="U45" s="1744"/>
      <c r="V45" s="1744"/>
      <c r="W45" s="1744"/>
      <c r="X45" s="1744"/>
      <c r="Y45" s="1744"/>
      <c r="Z45" s="1744"/>
      <c r="AA45" s="1744"/>
      <c r="AB45" s="1744"/>
      <c r="AC45" s="1744"/>
      <c r="AD45" s="1744"/>
      <c r="AE45" s="1744"/>
      <c r="AF45" s="1744"/>
    </row>
    <row r="46" spans="1:35" ht="15" customHeight="1">
      <c r="E46" s="1327"/>
      <c r="F46" s="1744"/>
      <c r="G46" s="1744"/>
      <c r="H46" s="1744"/>
      <c r="I46" s="1744"/>
      <c r="J46" s="1744"/>
      <c r="K46" s="1744"/>
      <c r="L46" s="1744"/>
      <c r="M46" s="1744"/>
      <c r="N46" s="1744"/>
      <c r="O46" s="1744"/>
      <c r="P46" s="1744"/>
      <c r="Q46" s="1744"/>
      <c r="R46" s="1744"/>
      <c r="S46" s="1744"/>
      <c r="T46" s="1744"/>
      <c r="U46" s="1744"/>
      <c r="V46" s="1744"/>
      <c r="W46" s="1744"/>
      <c r="X46" s="1744"/>
      <c r="Y46" s="1744"/>
      <c r="Z46" s="1744"/>
      <c r="AA46" s="1744"/>
      <c r="AB46" s="1744"/>
      <c r="AC46" s="1744"/>
      <c r="AD46" s="1744"/>
      <c r="AE46" s="1744"/>
      <c r="AF46" s="1744"/>
    </row>
    <row r="47" spans="1:35" ht="15" customHeight="1">
      <c r="E47" s="1327" t="s">
        <v>1649</v>
      </c>
      <c r="F47" s="1744" t="s">
        <v>1650</v>
      </c>
      <c r="G47" s="1744"/>
      <c r="H47" s="1744"/>
      <c r="I47" s="1744"/>
      <c r="J47" s="1744"/>
      <c r="K47" s="1744"/>
      <c r="L47" s="1744"/>
      <c r="M47" s="1744"/>
      <c r="N47" s="1744"/>
      <c r="O47" s="1744"/>
      <c r="P47" s="1744"/>
      <c r="Q47" s="1744"/>
      <c r="R47" s="1744"/>
      <c r="S47" s="1744"/>
      <c r="T47" s="1744"/>
      <c r="U47" s="1744"/>
      <c r="V47" s="1744"/>
      <c r="W47" s="1744"/>
      <c r="X47" s="1744"/>
      <c r="Y47" s="1744"/>
      <c r="Z47" s="1744"/>
      <c r="AA47" s="1744"/>
      <c r="AB47" s="1744"/>
      <c r="AC47" s="1744"/>
      <c r="AD47" s="1744"/>
      <c r="AE47" s="1744"/>
      <c r="AF47" s="1744"/>
    </row>
    <row r="48" spans="1:35" ht="15" customHeight="1">
      <c r="F48" s="1744"/>
      <c r="G48" s="1744"/>
      <c r="H48" s="1744"/>
      <c r="I48" s="1744"/>
      <c r="J48" s="1744"/>
      <c r="K48" s="1744"/>
      <c r="L48" s="1744"/>
      <c r="M48" s="1744"/>
      <c r="N48" s="1744"/>
      <c r="O48" s="1744"/>
      <c r="P48" s="1744"/>
      <c r="Q48" s="1744"/>
      <c r="R48" s="1744"/>
      <c r="S48" s="1744"/>
      <c r="T48" s="1744"/>
      <c r="U48" s="1744"/>
      <c r="V48" s="1744"/>
      <c r="W48" s="1744"/>
      <c r="X48" s="1744"/>
      <c r="Y48" s="1744"/>
      <c r="Z48" s="1744"/>
      <c r="AA48" s="1744"/>
      <c r="AB48" s="1744"/>
      <c r="AC48" s="1744"/>
      <c r="AD48" s="1744"/>
      <c r="AE48" s="1744"/>
      <c r="AF48" s="1744"/>
    </row>
    <row r="49" spans="1:15" ht="15" customHeight="1">
      <c r="E49" s="1327" t="s">
        <v>2418</v>
      </c>
      <c r="F49" s="1270" t="s">
        <v>2419</v>
      </c>
    </row>
    <row r="53" spans="1:15" ht="20.25" customHeight="1"/>
    <row r="55" spans="1:15">
      <c r="A55" s="645"/>
      <c r="B55" s="645"/>
      <c r="C55" s="645"/>
      <c r="D55" s="645"/>
      <c r="E55" s="645"/>
      <c r="F55" s="645"/>
      <c r="G55" s="645"/>
      <c r="H55" s="645"/>
      <c r="I55" s="645"/>
      <c r="J55" s="645"/>
      <c r="K55" s="645"/>
      <c r="L55" s="645"/>
      <c r="M55" s="645"/>
      <c r="N55" s="645"/>
      <c r="O55" s="645"/>
    </row>
    <row r="56" spans="1:15" ht="16.5" customHeight="1">
      <c r="A56" s="645"/>
      <c r="B56" s="645"/>
      <c r="C56" s="645"/>
      <c r="D56" s="645"/>
      <c r="E56" s="645"/>
      <c r="F56" s="645"/>
      <c r="G56" s="645"/>
      <c r="H56" s="645"/>
      <c r="I56" s="645"/>
      <c r="J56" s="645"/>
      <c r="K56" s="645"/>
      <c r="L56" s="645"/>
      <c r="M56" s="645"/>
      <c r="N56" s="645"/>
      <c r="O56" s="645"/>
    </row>
    <row r="57" spans="1:15">
      <c r="A57" s="645"/>
      <c r="B57" s="645"/>
      <c r="C57" s="645"/>
      <c r="D57" s="645"/>
      <c r="E57" s="645"/>
      <c r="F57" s="645"/>
      <c r="G57" s="645"/>
      <c r="H57" s="645"/>
      <c r="I57" s="645"/>
      <c r="J57" s="645"/>
      <c r="K57" s="645"/>
      <c r="L57" s="645"/>
      <c r="M57" s="645"/>
      <c r="N57" s="645"/>
      <c r="O57" s="645"/>
    </row>
    <row r="58" spans="1:15">
      <c r="A58" s="645"/>
      <c r="B58" s="645"/>
      <c r="C58" s="645"/>
      <c r="D58" s="645"/>
      <c r="E58" s="645"/>
      <c r="F58" s="645"/>
      <c r="G58" s="645"/>
      <c r="H58" s="645"/>
      <c r="I58" s="645"/>
      <c r="J58" s="645"/>
      <c r="K58" s="645"/>
      <c r="L58" s="645"/>
      <c r="M58" s="645"/>
      <c r="N58" s="645"/>
      <c r="O58" s="645"/>
    </row>
    <row r="59" spans="1:15">
      <c r="A59" s="645"/>
      <c r="B59" s="645"/>
      <c r="C59" s="645"/>
      <c r="D59" s="645"/>
      <c r="E59" s="645"/>
      <c r="F59" s="645"/>
      <c r="G59" s="645"/>
      <c r="H59" s="645"/>
      <c r="I59" s="645"/>
      <c r="J59" s="645"/>
      <c r="K59" s="645"/>
      <c r="L59" s="645"/>
      <c r="M59" s="645"/>
      <c r="N59" s="645"/>
      <c r="O59" s="645"/>
    </row>
    <row r="60" spans="1:15">
      <c r="A60" s="645"/>
      <c r="B60" s="645"/>
      <c r="C60" s="645"/>
      <c r="D60" s="645"/>
      <c r="E60" s="645"/>
      <c r="F60" s="645"/>
      <c r="G60" s="645"/>
      <c r="H60" s="645"/>
      <c r="I60" s="645"/>
      <c r="J60" s="645"/>
      <c r="K60" s="645"/>
      <c r="L60" s="645"/>
      <c r="M60" s="645"/>
      <c r="N60" s="645"/>
      <c r="O60" s="645"/>
    </row>
    <row r="61" spans="1:15">
      <c r="A61" s="645"/>
      <c r="B61" s="645"/>
      <c r="C61" s="645"/>
      <c r="D61" s="645"/>
      <c r="E61" s="645"/>
      <c r="F61" s="645"/>
      <c r="G61" s="645"/>
      <c r="H61" s="645"/>
      <c r="I61" s="645"/>
      <c r="J61" s="645"/>
      <c r="K61" s="645"/>
      <c r="L61" s="645"/>
      <c r="M61" s="645"/>
      <c r="N61" s="645"/>
      <c r="O61" s="645"/>
    </row>
    <row r="62" spans="1:15">
      <c r="A62" s="645"/>
      <c r="B62" s="645"/>
      <c r="C62" s="645"/>
      <c r="D62" s="645"/>
      <c r="E62" s="645"/>
      <c r="F62" s="645"/>
      <c r="G62" s="645"/>
      <c r="H62" s="645"/>
      <c r="I62" s="645"/>
      <c r="J62" s="645"/>
      <c r="K62" s="645"/>
      <c r="L62" s="645"/>
      <c r="M62" s="645"/>
      <c r="N62" s="645"/>
      <c r="O62" s="645"/>
    </row>
    <row r="63" spans="1:15">
      <c r="A63" s="645"/>
      <c r="B63" s="645"/>
      <c r="C63" s="645"/>
      <c r="D63" s="645"/>
      <c r="E63" s="645"/>
      <c r="F63" s="645"/>
      <c r="G63" s="645"/>
      <c r="H63" s="645"/>
      <c r="I63" s="645"/>
      <c r="J63" s="645"/>
      <c r="K63" s="645"/>
      <c r="L63" s="645"/>
      <c r="M63" s="645"/>
      <c r="N63" s="645"/>
      <c r="O63" s="645"/>
    </row>
    <row r="64" spans="1:15">
      <c r="A64" s="645"/>
      <c r="B64" s="645"/>
      <c r="C64" s="645"/>
      <c r="D64" s="645"/>
      <c r="E64" s="645"/>
      <c r="F64" s="645"/>
      <c r="G64" s="645"/>
      <c r="H64" s="645"/>
      <c r="I64" s="645"/>
      <c r="J64" s="645"/>
      <c r="K64" s="645"/>
      <c r="L64" s="645"/>
      <c r="M64" s="645"/>
      <c r="N64" s="645"/>
      <c r="O64" s="645"/>
    </row>
    <row r="65" spans="1:15">
      <c r="A65" s="645"/>
      <c r="B65" s="645"/>
      <c r="C65" s="645"/>
      <c r="D65" s="645"/>
      <c r="E65" s="645"/>
      <c r="F65" s="645"/>
      <c r="G65" s="645"/>
      <c r="H65" s="645"/>
      <c r="I65" s="645"/>
      <c r="J65" s="645"/>
      <c r="K65" s="645"/>
      <c r="L65" s="645"/>
      <c r="M65" s="645"/>
      <c r="N65" s="645"/>
      <c r="O65" s="645"/>
    </row>
    <row r="66" spans="1:15">
      <c r="A66" s="645"/>
      <c r="B66" s="645"/>
      <c r="C66" s="645"/>
      <c r="D66" s="645"/>
      <c r="E66" s="645"/>
      <c r="F66" s="645"/>
      <c r="G66" s="645"/>
      <c r="H66" s="645"/>
      <c r="I66" s="645"/>
      <c r="J66" s="645"/>
      <c r="K66" s="645"/>
      <c r="L66" s="645"/>
      <c r="M66" s="645"/>
      <c r="N66" s="645"/>
      <c r="O66" s="645"/>
    </row>
    <row r="67" spans="1:15">
      <c r="A67" s="645"/>
      <c r="B67" s="645"/>
      <c r="C67" s="645"/>
      <c r="D67" s="645"/>
      <c r="E67" s="645"/>
      <c r="F67" s="645"/>
      <c r="G67" s="645"/>
      <c r="H67" s="645"/>
      <c r="I67" s="645"/>
      <c r="J67" s="645"/>
      <c r="K67" s="645"/>
      <c r="L67" s="645"/>
      <c r="M67" s="645"/>
      <c r="N67" s="645"/>
      <c r="O67" s="645"/>
    </row>
    <row r="68" spans="1:15">
      <c r="A68" s="645"/>
      <c r="B68" s="645"/>
      <c r="C68" s="645"/>
      <c r="D68" s="645"/>
      <c r="E68" s="645"/>
      <c r="F68" s="645"/>
      <c r="G68" s="645"/>
      <c r="H68" s="645"/>
      <c r="I68" s="645"/>
      <c r="J68" s="645"/>
      <c r="K68" s="645"/>
      <c r="L68" s="645"/>
      <c r="M68" s="645"/>
      <c r="N68" s="645"/>
      <c r="O68" s="645"/>
    </row>
    <row r="69" spans="1:15">
      <c r="A69" s="645"/>
      <c r="B69" s="645"/>
      <c r="C69" s="645"/>
      <c r="D69" s="645"/>
      <c r="E69" s="645"/>
      <c r="F69" s="645"/>
      <c r="G69" s="645"/>
      <c r="H69" s="645"/>
      <c r="I69" s="645"/>
      <c r="J69" s="645"/>
      <c r="K69" s="645"/>
      <c r="L69" s="645"/>
      <c r="M69" s="645"/>
      <c r="N69" s="645"/>
      <c r="O69" s="645"/>
    </row>
    <row r="70" spans="1:15">
      <c r="A70" s="645"/>
      <c r="B70" s="645"/>
      <c r="C70" s="645"/>
      <c r="D70" s="645"/>
      <c r="E70" s="645"/>
      <c r="F70" s="645"/>
      <c r="G70" s="645"/>
      <c r="H70" s="645"/>
      <c r="I70" s="645"/>
      <c r="J70" s="645"/>
      <c r="K70" s="645"/>
      <c r="L70" s="645"/>
      <c r="M70" s="645"/>
      <c r="N70" s="645"/>
      <c r="O70" s="645"/>
    </row>
    <row r="71" spans="1:15">
      <c r="A71" s="645"/>
      <c r="B71" s="645"/>
      <c r="C71" s="645"/>
      <c r="D71" s="645"/>
      <c r="E71" s="645"/>
      <c r="F71" s="645"/>
      <c r="G71" s="645"/>
      <c r="H71" s="645"/>
      <c r="I71" s="645"/>
      <c r="J71" s="645"/>
      <c r="K71" s="645"/>
      <c r="L71" s="645"/>
      <c r="M71" s="645"/>
      <c r="N71" s="645"/>
      <c r="O71" s="645"/>
    </row>
    <row r="72" spans="1:15">
      <c r="A72" s="645"/>
      <c r="B72" s="645"/>
      <c r="C72" s="645"/>
      <c r="D72" s="645"/>
      <c r="E72" s="645"/>
      <c r="F72" s="645"/>
      <c r="G72" s="645"/>
      <c r="H72" s="645"/>
      <c r="I72" s="645"/>
      <c r="J72" s="645"/>
      <c r="K72" s="645"/>
      <c r="L72" s="645"/>
      <c r="M72" s="645"/>
      <c r="N72" s="645"/>
      <c r="O72" s="645"/>
    </row>
    <row r="73" spans="1:15">
      <c r="A73" s="645"/>
      <c r="B73" s="645"/>
      <c r="C73" s="900"/>
      <c r="D73" s="900"/>
      <c r="E73" s="900"/>
      <c r="F73" s="900"/>
      <c r="G73" s="900"/>
      <c r="H73" s="900"/>
      <c r="I73" s="900"/>
      <c r="J73" s="900"/>
      <c r="K73" s="900"/>
      <c r="L73" s="900"/>
      <c r="M73" s="900"/>
      <c r="N73" s="645"/>
      <c r="O73" s="645"/>
    </row>
    <row r="74" spans="1:15">
      <c r="A74" s="645"/>
      <c r="B74" s="645"/>
      <c r="C74" s="900"/>
      <c r="D74" s="900"/>
      <c r="E74" s="900"/>
      <c r="F74" s="900"/>
      <c r="G74" s="900"/>
      <c r="H74" s="900"/>
      <c r="I74" s="900"/>
      <c r="J74" s="900"/>
      <c r="K74" s="900"/>
      <c r="L74" s="900"/>
      <c r="M74" s="900"/>
      <c r="N74" s="645"/>
      <c r="O74" s="645"/>
    </row>
    <row r="75" spans="1:15" ht="14.25">
      <c r="A75" s="645"/>
      <c r="B75" s="645"/>
      <c r="C75" s="1328"/>
      <c r="D75" s="1328"/>
      <c r="E75" s="1328"/>
      <c r="F75" s="1328"/>
      <c r="G75" s="1329"/>
      <c r="H75" s="1328"/>
      <c r="I75" s="1328"/>
      <c r="J75" s="1328"/>
      <c r="K75" s="1328"/>
      <c r="L75" s="1328"/>
      <c r="M75" s="1328"/>
      <c r="N75" s="645"/>
      <c r="O75" s="645"/>
    </row>
    <row r="76" spans="1:15">
      <c r="A76" s="645"/>
      <c r="B76" s="645"/>
      <c r="C76" s="900"/>
      <c r="D76" s="1330"/>
      <c r="E76" s="1330"/>
      <c r="F76" s="1330"/>
      <c r="G76" s="1331"/>
      <c r="H76" s="1330"/>
      <c r="I76" s="1330"/>
      <c r="J76" s="1330"/>
      <c r="K76" s="1330"/>
      <c r="L76" s="1330"/>
      <c r="M76" s="1330"/>
      <c r="N76" s="645"/>
      <c r="O76" s="645"/>
    </row>
    <row r="77" spans="1:15" ht="14.25">
      <c r="A77" s="645"/>
      <c r="B77" s="645"/>
      <c r="C77" s="1328"/>
      <c r="D77" s="1332"/>
      <c r="E77" s="1332"/>
      <c r="F77" s="1332"/>
      <c r="G77" s="1333"/>
      <c r="H77" s="1332"/>
      <c r="I77" s="1332"/>
      <c r="J77" s="1332"/>
      <c r="K77" s="1332"/>
      <c r="L77" s="1332"/>
      <c r="M77" s="1332"/>
      <c r="N77" s="645"/>
      <c r="O77" s="645"/>
    </row>
    <row r="78" spans="1:15">
      <c r="A78" s="645"/>
      <c r="B78" s="645"/>
      <c r="C78" s="900"/>
      <c r="D78" s="1330"/>
      <c r="E78" s="1330"/>
      <c r="F78" s="1330"/>
      <c r="G78" s="1330"/>
      <c r="H78" s="1330"/>
      <c r="I78" s="1330"/>
      <c r="J78" s="1330"/>
      <c r="K78" s="1330"/>
      <c r="L78" s="1330"/>
      <c r="M78" s="1330"/>
      <c r="N78" s="645"/>
      <c r="O78" s="645"/>
    </row>
    <row r="79" spans="1:15" ht="14.25">
      <c r="A79" s="645"/>
      <c r="B79" s="645"/>
      <c r="C79" s="1328"/>
      <c r="D79" s="1332"/>
      <c r="E79" s="1332"/>
      <c r="F79" s="1332"/>
      <c r="G79" s="1332"/>
      <c r="H79" s="1332"/>
      <c r="I79" s="1332"/>
      <c r="J79" s="1332"/>
      <c r="K79" s="1332"/>
      <c r="L79" s="1333"/>
      <c r="M79" s="1332"/>
      <c r="N79" s="645"/>
      <c r="O79" s="645"/>
    </row>
    <row r="80" spans="1:15" ht="14.25">
      <c r="A80" s="645"/>
      <c r="B80" s="645"/>
      <c r="C80" s="1328"/>
      <c r="D80" s="1332"/>
      <c r="E80" s="1332"/>
      <c r="F80" s="1332"/>
      <c r="G80" s="1332"/>
      <c r="H80" s="1332"/>
      <c r="I80" s="1332"/>
      <c r="J80" s="1332"/>
      <c r="K80" s="1332"/>
      <c r="L80" s="1332"/>
      <c r="M80" s="1332"/>
      <c r="N80" s="645"/>
      <c r="O80" s="645"/>
    </row>
    <row r="81" spans="1:15" ht="14.25">
      <c r="A81" s="645"/>
      <c r="B81" s="645"/>
      <c r="C81" s="1328"/>
      <c r="D81" s="1332"/>
      <c r="E81" s="1332"/>
      <c r="F81" s="1332"/>
      <c r="G81" s="1332"/>
      <c r="H81" s="1332"/>
      <c r="I81" s="1332"/>
      <c r="J81" s="1332"/>
      <c r="K81" s="1332"/>
      <c r="L81" s="1332"/>
      <c r="M81" s="1332"/>
      <c r="N81" s="645"/>
      <c r="O81" s="645"/>
    </row>
    <row r="82" spans="1:15" ht="14.25">
      <c r="A82" s="645"/>
      <c r="B82" s="645"/>
      <c r="C82" s="1328"/>
      <c r="D82" s="1332"/>
      <c r="E82" s="1332"/>
      <c r="F82" s="1332"/>
      <c r="G82" s="1332"/>
      <c r="H82" s="1332"/>
      <c r="I82" s="1332"/>
      <c r="J82" s="1332"/>
      <c r="K82" s="1332"/>
      <c r="L82" s="1332"/>
      <c r="M82" s="1332"/>
      <c r="N82" s="645"/>
      <c r="O82" s="645"/>
    </row>
    <row r="83" spans="1:15" ht="14.25">
      <c r="A83" s="645"/>
      <c r="B83" s="645"/>
      <c r="C83" s="1328"/>
      <c r="D83" s="1332"/>
      <c r="E83" s="1332"/>
      <c r="F83" s="1332"/>
      <c r="G83" s="1332"/>
      <c r="H83" s="1333"/>
      <c r="I83" s="1745"/>
      <c r="J83" s="1745"/>
      <c r="K83" s="1745"/>
      <c r="L83" s="1745"/>
      <c r="M83" s="1745"/>
      <c r="N83" s="645"/>
      <c r="O83" s="645"/>
    </row>
    <row r="84" spans="1:15" ht="14.25">
      <c r="A84" s="645"/>
      <c r="B84" s="645"/>
      <c r="C84" s="1328"/>
      <c r="D84" s="1332"/>
      <c r="E84" s="1332"/>
      <c r="F84" s="1332"/>
      <c r="G84" s="1332"/>
      <c r="H84" s="1332"/>
      <c r="I84" s="1332"/>
      <c r="J84" s="1332"/>
      <c r="K84" s="1332"/>
      <c r="L84" s="1332"/>
      <c r="M84" s="1332"/>
      <c r="N84" s="645"/>
      <c r="O84" s="645"/>
    </row>
    <row r="85" spans="1:15" ht="14.25">
      <c r="A85" s="645"/>
      <c r="B85" s="645"/>
      <c r="C85" s="1328"/>
      <c r="D85" s="1332"/>
      <c r="E85" s="1332"/>
      <c r="F85" s="1332"/>
      <c r="G85" s="1332"/>
      <c r="H85" s="1334"/>
      <c r="I85" s="1332"/>
      <c r="J85" s="1332"/>
      <c r="K85" s="1332"/>
      <c r="L85" s="1332"/>
      <c r="M85" s="1332"/>
      <c r="N85" s="645"/>
      <c r="O85" s="645"/>
    </row>
    <row r="86" spans="1:15" ht="14.25">
      <c r="A86" s="645"/>
      <c r="B86" s="645"/>
      <c r="C86" s="1328"/>
      <c r="D86" s="1332"/>
      <c r="E86" s="1335"/>
      <c r="F86" s="1335"/>
      <c r="G86" s="1335"/>
      <c r="H86" s="1334"/>
      <c r="I86" s="1332"/>
      <c r="J86" s="1332"/>
      <c r="K86" s="1332"/>
      <c r="L86" s="1332"/>
      <c r="M86" s="1332"/>
      <c r="N86" s="645"/>
      <c r="O86" s="645"/>
    </row>
    <row r="87" spans="1:15" ht="14.25">
      <c r="A87" s="645"/>
      <c r="B87" s="645"/>
      <c r="C87" s="1328"/>
      <c r="D87" s="1332"/>
      <c r="E87" s="1332"/>
      <c r="F87" s="1332"/>
      <c r="G87" s="1332"/>
      <c r="H87" s="1332"/>
      <c r="I87" s="1332"/>
      <c r="J87" s="1332"/>
      <c r="K87" s="1332"/>
      <c r="L87" s="1332"/>
      <c r="M87" s="1332"/>
      <c r="N87" s="645"/>
      <c r="O87" s="645"/>
    </row>
    <row r="88" spans="1:15" ht="14.25">
      <c r="A88" s="645"/>
      <c r="B88" s="645"/>
      <c r="C88" s="1328"/>
      <c r="D88" s="1332"/>
      <c r="E88" s="1335"/>
      <c r="F88" s="1335"/>
      <c r="G88" s="1335"/>
      <c r="H88" s="1334"/>
      <c r="I88" s="1332"/>
      <c r="J88" s="1332"/>
      <c r="K88" s="1332"/>
      <c r="L88" s="1332"/>
      <c r="M88" s="1332"/>
      <c r="N88" s="645"/>
      <c r="O88" s="645"/>
    </row>
    <row r="89" spans="1:15" ht="14.25">
      <c r="A89" s="645"/>
      <c r="B89" s="645"/>
      <c r="C89" s="1328"/>
      <c r="D89" s="1332"/>
      <c r="E89" s="1332"/>
      <c r="F89" s="1332"/>
      <c r="G89" s="1332"/>
      <c r="H89" s="1332"/>
      <c r="I89" s="1332"/>
      <c r="J89" s="1332"/>
      <c r="K89" s="1332"/>
      <c r="L89" s="1332"/>
      <c r="M89" s="1332"/>
      <c r="N89" s="645"/>
      <c r="O89" s="645"/>
    </row>
    <row r="90" spans="1:15" ht="14.25">
      <c r="A90" s="645"/>
      <c r="B90" s="645"/>
      <c r="C90" s="1328"/>
      <c r="D90" s="1332"/>
      <c r="E90" s="1335"/>
      <c r="F90" s="1335"/>
      <c r="G90" s="1335"/>
      <c r="H90" s="1334"/>
      <c r="I90" s="1332"/>
      <c r="J90" s="1332"/>
      <c r="K90" s="1332"/>
      <c r="L90" s="1332"/>
      <c r="M90" s="1332"/>
      <c r="N90" s="645"/>
      <c r="O90" s="645"/>
    </row>
    <row r="91" spans="1:15" ht="14.25">
      <c r="A91" s="645"/>
      <c r="B91" s="645"/>
      <c r="C91" s="1328"/>
      <c r="D91" s="1332"/>
      <c r="E91" s="1332"/>
      <c r="F91" s="1332"/>
      <c r="G91" s="1332"/>
      <c r="H91" s="1332"/>
      <c r="I91" s="1332"/>
      <c r="J91" s="1332"/>
      <c r="K91" s="1332"/>
      <c r="L91" s="1333"/>
      <c r="M91" s="1332"/>
      <c r="N91" s="645"/>
      <c r="O91" s="645"/>
    </row>
    <row r="92" spans="1:15" ht="14.25">
      <c r="A92" s="645"/>
      <c r="B92" s="645"/>
      <c r="C92" s="1336"/>
      <c r="D92" s="1336"/>
      <c r="E92" s="1336"/>
      <c r="F92" s="1336"/>
      <c r="G92" s="1336"/>
      <c r="H92" s="1336"/>
      <c r="I92" s="1336"/>
      <c r="J92" s="1336"/>
      <c r="K92" s="1336"/>
      <c r="L92" s="1336"/>
      <c r="M92" s="1336"/>
      <c r="N92" s="645"/>
      <c r="O92" s="645"/>
    </row>
    <row r="93" spans="1:15" ht="17.25">
      <c r="A93" s="645"/>
      <c r="B93" s="645"/>
      <c r="C93" s="1337"/>
      <c r="D93" s="1337"/>
      <c r="E93" s="1337"/>
      <c r="F93" s="1750"/>
      <c r="G93" s="1750"/>
      <c r="H93" s="1750"/>
      <c r="I93" s="1750"/>
      <c r="J93" s="1750"/>
      <c r="K93" s="1750"/>
      <c r="L93" s="1337"/>
      <c r="M93" s="1337"/>
      <c r="N93" s="645"/>
      <c r="O93" s="645"/>
    </row>
    <row r="94" spans="1:15">
      <c r="A94" s="645"/>
      <c r="B94" s="645"/>
      <c r="C94" s="900"/>
      <c r="D94" s="900"/>
      <c r="E94" s="900"/>
      <c r="F94" s="900"/>
      <c r="G94" s="900"/>
      <c r="H94" s="900"/>
      <c r="I94" s="900"/>
      <c r="J94" s="900"/>
      <c r="K94" s="900"/>
      <c r="L94" s="900"/>
      <c r="M94" s="900"/>
      <c r="N94" s="645"/>
      <c r="O94" s="645"/>
    </row>
    <row r="95" spans="1:15">
      <c r="A95" s="645"/>
      <c r="B95" s="645"/>
      <c r="C95" s="900"/>
      <c r="D95" s="900"/>
      <c r="E95" s="907"/>
      <c r="F95" s="907"/>
      <c r="G95" s="907"/>
      <c r="H95" s="907"/>
      <c r="I95" s="907"/>
      <c r="J95" s="907"/>
      <c r="K95" s="907"/>
      <c r="L95" s="907"/>
      <c r="M95" s="900"/>
      <c r="N95" s="645"/>
      <c r="O95" s="645"/>
    </row>
    <row r="96" spans="1:15">
      <c r="A96" s="645"/>
      <c r="B96" s="645"/>
      <c r="C96" s="900"/>
      <c r="D96" s="900"/>
      <c r="E96" s="907"/>
      <c r="F96" s="907"/>
      <c r="G96" s="907"/>
      <c r="H96" s="907"/>
      <c r="I96" s="907"/>
      <c r="J96" s="907"/>
      <c r="K96" s="907"/>
      <c r="L96" s="907"/>
      <c r="M96" s="900"/>
      <c r="N96" s="645"/>
      <c r="O96" s="645"/>
    </row>
    <row r="97" spans="1:15">
      <c r="A97" s="645"/>
      <c r="B97" s="645"/>
      <c r="C97" s="900"/>
      <c r="D97" s="900"/>
      <c r="E97" s="907"/>
      <c r="F97" s="907"/>
      <c r="G97" s="907"/>
      <c r="H97" s="907"/>
      <c r="I97" s="907"/>
      <c r="J97" s="907"/>
      <c r="K97" s="907"/>
      <c r="L97" s="907"/>
      <c r="M97" s="900"/>
      <c r="N97" s="645"/>
      <c r="O97" s="645"/>
    </row>
    <row r="98" spans="1:15">
      <c r="A98" s="645"/>
      <c r="B98" s="645"/>
      <c r="C98" s="900"/>
      <c r="D98" s="900"/>
      <c r="E98" s="907"/>
      <c r="F98" s="907"/>
      <c r="G98" s="907"/>
      <c r="H98" s="907"/>
      <c r="I98" s="907"/>
      <c r="J98" s="907"/>
      <c r="K98" s="907"/>
      <c r="L98" s="907"/>
      <c r="M98" s="900"/>
      <c r="N98" s="645"/>
      <c r="O98" s="645"/>
    </row>
    <row r="99" spans="1:15">
      <c r="A99" s="645"/>
      <c r="B99" s="645"/>
      <c r="C99" s="900"/>
      <c r="D99" s="900"/>
      <c r="E99" s="907"/>
      <c r="F99" s="907"/>
      <c r="G99" s="907"/>
      <c r="H99" s="907"/>
      <c r="I99" s="907"/>
      <c r="J99" s="907"/>
      <c r="K99" s="907"/>
      <c r="L99" s="907"/>
      <c r="M99" s="900"/>
      <c r="N99" s="645"/>
      <c r="O99" s="645"/>
    </row>
    <row r="100" spans="1:15">
      <c r="A100" s="645"/>
      <c r="B100" s="645"/>
      <c r="C100" s="900"/>
      <c r="D100" s="900"/>
      <c r="E100" s="907"/>
      <c r="F100" s="907"/>
      <c r="G100" s="907"/>
      <c r="H100" s="907"/>
      <c r="I100" s="907"/>
      <c r="J100" s="907"/>
      <c r="K100" s="907"/>
      <c r="L100" s="907"/>
      <c r="M100" s="900"/>
      <c r="N100" s="645"/>
      <c r="O100" s="645"/>
    </row>
    <row r="101" spans="1:15">
      <c r="A101" s="645"/>
      <c r="B101" s="645"/>
      <c r="C101" s="900"/>
      <c r="D101" s="900"/>
      <c r="E101" s="907"/>
      <c r="F101" s="907"/>
      <c r="G101" s="907"/>
      <c r="H101" s="907"/>
      <c r="I101" s="907"/>
      <c r="J101" s="907"/>
      <c r="K101" s="907"/>
      <c r="L101" s="907"/>
      <c r="M101" s="900"/>
      <c r="N101" s="645"/>
      <c r="O101" s="645"/>
    </row>
    <row r="102" spans="1:15">
      <c r="A102" s="645"/>
      <c r="B102" s="645"/>
      <c r="C102" s="900"/>
      <c r="D102" s="900"/>
      <c r="E102" s="907"/>
      <c r="F102" s="907"/>
      <c r="G102" s="907"/>
      <c r="H102" s="907"/>
      <c r="I102" s="907"/>
      <c r="J102" s="907"/>
      <c r="K102" s="907"/>
      <c r="L102" s="907"/>
      <c r="M102" s="900"/>
      <c r="N102" s="645"/>
      <c r="O102" s="645"/>
    </row>
    <row r="103" spans="1:15">
      <c r="A103" s="645"/>
      <c r="B103" s="645"/>
      <c r="C103" s="900"/>
      <c r="D103" s="900"/>
      <c r="E103" s="907"/>
      <c r="F103" s="907"/>
      <c r="G103" s="907"/>
      <c r="H103" s="907"/>
      <c r="I103" s="907"/>
      <c r="J103" s="907"/>
      <c r="K103" s="907"/>
      <c r="L103" s="907"/>
      <c r="M103" s="900"/>
      <c r="N103" s="645"/>
      <c r="O103" s="645"/>
    </row>
    <row r="104" spans="1:15">
      <c r="A104" s="645"/>
      <c r="B104" s="645"/>
      <c r="C104" s="900"/>
      <c r="D104" s="900"/>
      <c r="E104" s="907"/>
      <c r="F104" s="907"/>
      <c r="G104" s="907"/>
      <c r="H104" s="907"/>
      <c r="I104" s="907"/>
      <c r="J104" s="907"/>
      <c r="K104" s="907"/>
      <c r="L104" s="907"/>
      <c r="M104" s="900"/>
      <c r="N104" s="645"/>
      <c r="O104" s="645"/>
    </row>
    <row r="105" spans="1:15">
      <c r="A105" s="645"/>
      <c r="B105" s="645"/>
      <c r="C105" s="900"/>
      <c r="D105" s="900"/>
      <c r="E105" s="907"/>
      <c r="F105" s="907"/>
      <c r="G105" s="907"/>
      <c r="H105" s="907"/>
      <c r="I105" s="907"/>
      <c r="J105" s="907"/>
      <c r="K105" s="907"/>
      <c r="L105" s="907"/>
      <c r="M105" s="900"/>
      <c r="N105" s="645"/>
      <c r="O105" s="645"/>
    </row>
    <row r="106" spans="1:15">
      <c r="A106" s="645"/>
      <c r="B106" s="645"/>
      <c r="C106" s="900"/>
      <c r="D106" s="900"/>
      <c r="E106" s="907"/>
      <c r="F106" s="907"/>
      <c r="G106" s="907"/>
      <c r="H106" s="907"/>
      <c r="I106" s="907"/>
      <c r="J106" s="907"/>
      <c r="K106" s="907"/>
      <c r="L106" s="907"/>
      <c r="M106" s="900"/>
      <c r="N106" s="645"/>
      <c r="O106" s="645"/>
    </row>
    <row r="107" spans="1:15">
      <c r="A107" s="645"/>
      <c r="B107" s="645"/>
      <c r="C107" s="900"/>
      <c r="D107" s="900"/>
      <c r="E107" s="907"/>
      <c r="F107" s="907"/>
      <c r="G107" s="907"/>
      <c r="H107" s="907"/>
      <c r="I107" s="907"/>
      <c r="J107" s="907"/>
      <c r="K107" s="907"/>
      <c r="L107" s="907"/>
      <c r="M107" s="900"/>
      <c r="N107" s="645"/>
      <c r="O107" s="645"/>
    </row>
    <row r="108" spans="1:15">
      <c r="A108" s="645"/>
      <c r="B108" s="645"/>
      <c r="C108" s="900"/>
      <c r="D108" s="900"/>
      <c r="E108" s="907"/>
      <c r="F108" s="907"/>
      <c r="G108" s="907"/>
      <c r="H108" s="907"/>
      <c r="I108" s="907"/>
      <c r="J108" s="907"/>
      <c r="K108" s="907"/>
      <c r="L108" s="907"/>
      <c r="M108" s="900"/>
      <c r="N108" s="645"/>
      <c r="O108" s="645"/>
    </row>
    <row r="109" spans="1:15">
      <c r="A109" s="645"/>
      <c r="B109" s="645"/>
      <c r="C109" s="900"/>
      <c r="D109" s="900"/>
      <c r="E109" s="907"/>
      <c r="F109" s="907"/>
      <c r="G109" s="907"/>
      <c r="H109" s="907"/>
      <c r="I109" s="907"/>
      <c r="J109" s="907"/>
      <c r="K109" s="907"/>
      <c r="L109" s="907"/>
      <c r="M109" s="900"/>
      <c r="N109" s="645"/>
      <c r="O109" s="645"/>
    </row>
    <row r="110" spans="1:15">
      <c r="A110" s="645"/>
      <c r="B110" s="645"/>
      <c r="C110" s="900"/>
      <c r="D110" s="900"/>
      <c r="E110" s="907"/>
      <c r="F110" s="907"/>
      <c r="G110" s="907"/>
      <c r="H110" s="907"/>
      <c r="I110" s="907"/>
      <c r="J110" s="907"/>
      <c r="K110" s="907"/>
      <c r="L110" s="907"/>
      <c r="M110" s="900"/>
      <c r="N110" s="645"/>
      <c r="O110" s="645"/>
    </row>
    <row r="111" spans="1:15">
      <c r="A111" s="645"/>
      <c r="B111" s="645"/>
      <c r="C111" s="900"/>
      <c r="D111" s="900"/>
      <c r="E111" s="907"/>
      <c r="F111" s="907"/>
      <c r="G111" s="907"/>
      <c r="H111" s="907"/>
      <c r="I111" s="907"/>
      <c r="J111" s="907"/>
      <c r="K111" s="907"/>
      <c r="L111" s="907"/>
      <c r="M111" s="900"/>
      <c r="N111" s="645"/>
      <c r="O111" s="645"/>
    </row>
    <row r="112" spans="1:15">
      <c r="A112" s="645"/>
      <c r="B112" s="645"/>
      <c r="C112" s="900"/>
      <c r="D112" s="900"/>
      <c r="E112" s="907"/>
      <c r="F112" s="907"/>
      <c r="G112" s="907"/>
      <c r="H112" s="907"/>
      <c r="I112" s="907"/>
      <c r="J112" s="907"/>
      <c r="K112" s="907"/>
      <c r="L112" s="907"/>
      <c r="M112" s="900"/>
      <c r="N112" s="645"/>
      <c r="O112" s="645"/>
    </row>
    <row r="113" spans="1:15">
      <c r="A113" s="645"/>
      <c r="B113" s="645"/>
      <c r="C113" s="900"/>
      <c r="D113" s="900"/>
      <c r="E113" s="907"/>
      <c r="F113" s="907"/>
      <c r="G113" s="907"/>
      <c r="H113" s="907"/>
      <c r="I113" s="907"/>
      <c r="J113" s="907"/>
      <c r="K113" s="907"/>
      <c r="L113" s="907"/>
      <c r="M113" s="900"/>
      <c r="N113" s="645"/>
      <c r="O113" s="645"/>
    </row>
    <row r="114" spans="1:15">
      <c r="A114" s="645"/>
      <c r="B114" s="645"/>
      <c r="C114" s="900"/>
      <c r="D114" s="900"/>
      <c r="E114" s="907"/>
      <c r="F114" s="907"/>
      <c r="G114" s="907"/>
      <c r="H114" s="907"/>
      <c r="I114" s="907"/>
      <c r="J114" s="907"/>
      <c r="K114" s="907"/>
      <c r="L114" s="907"/>
      <c r="M114" s="900"/>
      <c r="N114" s="645"/>
      <c r="O114" s="645"/>
    </row>
    <row r="115" spans="1:15">
      <c r="A115" s="645"/>
      <c r="B115" s="645"/>
      <c r="C115" s="900"/>
      <c r="D115" s="900"/>
      <c r="E115" s="907"/>
      <c r="F115" s="907"/>
      <c r="G115" s="907"/>
      <c r="H115" s="907"/>
      <c r="I115" s="907"/>
      <c r="J115" s="907"/>
      <c r="K115" s="907"/>
      <c r="L115" s="907"/>
      <c r="M115" s="900"/>
      <c r="N115" s="645"/>
      <c r="O115" s="645"/>
    </row>
    <row r="116" spans="1:15">
      <c r="A116" s="645"/>
      <c r="B116" s="645"/>
      <c r="C116" s="900"/>
      <c r="D116" s="900"/>
      <c r="E116" s="900"/>
      <c r="F116" s="900"/>
      <c r="G116" s="900"/>
      <c r="H116" s="900"/>
      <c r="I116" s="900"/>
      <c r="J116" s="900"/>
      <c r="K116" s="900"/>
      <c r="L116" s="900"/>
      <c r="M116" s="900"/>
      <c r="N116" s="645"/>
      <c r="O116" s="645"/>
    </row>
    <row r="117" spans="1:15">
      <c r="A117" s="645"/>
      <c r="B117" s="645"/>
      <c r="C117" s="900"/>
      <c r="D117" s="900"/>
      <c r="E117" s="900"/>
      <c r="F117" s="900"/>
      <c r="G117" s="900"/>
      <c r="H117" s="900"/>
      <c r="I117" s="900"/>
      <c r="J117" s="900"/>
      <c r="K117" s="900"/>
      <c r="L117" s="900"/>
      <c r="M117" s="900"/>
      <c r="N117" s="645"/>
      <c r="O117" s="645"/>
    </row>
    <row r="118" spans="1:15" ht="14.25">
      <c r="A118" s="645"/>
      <c r="B118" s="645"/>
      <c r="C118" s="1328"/>
      <c r="D118" s="1328"/>
      <c r="E118" s="1328"/>
      <c r="F118" s="1328"/>
      <c r="G118" s="1328"/>
      <c r="H118" s="1328"/>
      <c r="I118" s="1328"/>
      <c r="J118" s="1328"/>
      <c r="K118" s="1328"/>
      <c r="L118" s="1328"/>
      <c r="M118" s="1328"/>
      <c r="N118" s="645"/>
      <c r="O118" s="645"/>
    </row>
    <row r="119" spans="1:15" ht="14.25">
      <c r="A119" s="645"/>
      <c r="B119" s="645"/>
      <c r="C119" s="1328"/>
      <c r="D119" s="1329"/>
      <c r="E119" s="1338"/>
      <c r="F119" s="1328"/>
      <c r="G119" s="1328"/>
      <c r="H119" s="1328"/>
      <c r="I119" s="1328"/>
      <c r="J119" s="1328"/>
      <c r="K119" s="1328"/>
      <c r="L119" s="1328"/>
      <c r="M119" s="1328"/>
      <c r="N119" s="645"/>
      <c r="O119" s="645"/>
    </row>
    <row r="120" spans="1:15" ht="14.25">
      <c r="A120" s="645"/>
      <c r="B120" s="645"/>
      <c r="C120" s="1328"/>
      <c r="D120" s="1328"/>
      <c r="E120" s="1328"/>
      <c r="F120" s="1328"/>
      <c r="G120" s="1328"/>
      <c r="H120" s="1328"/>
      <c r="I120" s="1328"/>
      <c r="J120" s="1328"/>
      <c r="K120" s="1328"/>
      <c r="L120" s="1328"/>
      <c r="M120" s="1328"/>
      <c r="N120" s="645"/>
      <c r="O120" s="645"/>
    </row>
    <row r="121" spans="1:15" ht="14.25">
      <c r="A121" s="645"/>
      <c r="B121" s="645"/>
      <c r="C121" s="1328"/>
      <c r="D121" s="1339"/>
      <c r="E121" s="1338"/>
      <c r="F121" s="1328"/>
      <c r="G121" s="1328"/>
      <c r="H121" s="1328"/>
      <c r="I121" s="1328"/>
      <c r="J121" s="1328"/>
      <c r="K121" s="1328"/>
      <c r="L121" s="1328"/>
      <c r="M121" s="1328"/>
      <c r="N121" s="645"/>
      <c r="O121" s="645"/>
    </row>
    <row r="122" spans="1:15" ht="14.25">
      <c r="A122" s="645"/>
      <c r="B122" s="645"/>
      <c r="C122" s="1328"/>
      <c r="D122" s="1328"/>
      <c r="E122" s="1328"/>
      <c r="F122" s="1328"/>
      <c r="G122" s="1328"/>
      <c r="H122" s="1328"/>
      <c r="I122" s="1328"/>
      <c r="J122" s="1328"/>
      <c r="K122" s="1328"/>
      <c r="L122" s="1328"/>
      <c r="M122" s="1328"/>
      <c r="N122" s="645"/>
      <c r="O122" s="645"/>
    </row>
    <row r="123" spans="1:15">
      <c r="A123" s="645"/>
      <c r="B123" s="645"/>
      <c r="C123" s="900"/>
      <c r="D123" s="900"/>
      <c r="E123" s="900"/>
      <c r="F123" s="900"/>
      <c r="G123" s="900"/>
      <c r="H123" s="900"/>
      <c r="I123" s="900"/>
      <c r="J123" s="900"/>
      <c r="K123" s="900"/>
      <c r="L123" s="900"/>
      <c r="M123" s="900"/>
      <c r="N123" s="645"/>
      <c r="O123" s="645"/>
    </row>
    <row r="124" spans="1:15" ht="14.25">
      <c r="A124" s="645"/>
      <c r="B124" s="645"/>
      <c r="C124" s="1328"/>
      <c r="D124" s="1328"/>
      <c r="E124" s="1328"/>
      <c r="F124" s="1328"/>
      <c r="G124" s="1328"/>
      <c r="H124" s="1328"/>
      <c r="I124" s="1328"/>
      <c r="J124" s="1328"/>
      <c r="K124" s="1328"/>
      <c r="L124" s="1328"/>
      <c r="M124" s="1328"/>
      <c r="N124" s="645"/>
      <c r="O124" s="645"/>
    </row>
    <row r="125" spans="1:15">
      <c r="A125" s="645"/>
      <c r="B125" s="645"/>
      <c r="C125" s="900"/>
      <c r="D125" s="900"/>
      <c r="E125" s="900"/>
      <c r="F125" s="900"/>
      <c r="G125" s="900"/>
      <c r="H125" s="900"/>
      <c r="I125" s="900"/>
      <c r="J125" s="900"/>
      <c r="K125" s="900"/>
      <c r="L125" s="900"/>
      <c r="M125" s="900"/>
      <c r="N125" s="645"/>
      <c r="O125" s="645"/>
    </row>
    <row r="126" spans="1:15">
      <c r="A126" s="645"/>
      <c r="B126" s="645"/>
      <c r="C126" s="900"/>
      <c r="D126" s="900"/>
      <c r="E126" s="900"/>
      <c r="F126" s="900"/>
      <c r="G126" s="900"/>
      <c r="H126" s="900"/>
      <c r="I126" s="900"/>
      <c r="J126" s="900"/>
      <c r="K126" s="900"/>
      <c r="L126" s="900"/>
      <c r="M126" s="900"/>
      <c r="N126" s="645"/>
      <c r="O126" s="645"/>
    </row>
    <row r="127" spans="1:15" ht="14.25">
      <c r="A127" s="645"/>
      <c r="B127" s="645"/>
      <c r="C127" s="1328"/>
      <c r="D127" s="1328"/>
      <c r="E127" s="1328"/>
      <c r="F127" s="1328"/>
      <c r="G127" s="1328"/>
      <c r="H127" s="1328"/>
      <c r="I127" s="1328"/>
      <c r="J127" s="1328"/>
      <c r="K127" s="1328"/>
      <c r="L127" s="1328"/>
      <c r="M127" s="1328"/>
      <c r="N127" s="645"/>
      <c r="O127" s="645"/>
    </row>
    <row r="128" spans="1:15">
      <c r="A128" s="645"/>
      <c r="B128" s="645"/>
      <c r="C128" s="900"/>
      <c r="D128" s="900"/>
      <c r="E128" s="900"/>
      <c r="F128" s="900"/>
      <c r="G128" s="900"/>
      <c r="H128" s="900"/>
      <c r="I128" s="900"/>
      <c r="J128" s="900"/>
      <c r="K128" s="900"/>
      <c r="L128" s="900"/>
      <c r="M128" s="900"/>
      <c r="N128" s="645"/>
      <c r="O128" s="645"/>
    </row>
    <row r="129" spans="1:15">
      <c r="A129" s="645"/>
      <c r="B129" s="645"/>
      <c r="C129" s="900"/>
      <c r="D129" s="900"/>
      <c r="E129" s="1751"/>
      <c r="F129" s="1751"/>
      <c r="G129" s="1751"/>
      <c r="H129" s="1751"/>
      <c r="I129" s="1751"/>
      <c r="J129" s="1751"/>
      <c r="K129" s="1751"/>
      <c r="L129" s="1751"/>
      <c r="M129" s="900"/>
      <c r="N129" s="645"/>
      <c r="O129" s="645"/>
    </row>
    <row r="130" spans="1:15">
      <c r="A130" s="645"/>
      <c r="B130" s="645"/>
      <c r="C130" s="900"/>
      <c r="D130" s="900"/>
      <c r="E130" s="900"/>
      <c r="F130" s="900"/>
      <c r="G130" s="900"/>
      <c r="H130" s="900"/>
      <c r="I130" s="900"/>
      <c r="J130" s="900"/>
      <c r="K130" s="900"/>
      <c r="L130" s="900"/>
      <c r="M130" s="900"/>
      <c r="N130" s="645"/>
      <c r="O130" s="645"/>
    </row>
    <row r="131" spans="1:15">
      <c r="A131" s="645"/>
      <c r="B131" s="645"/>
      <c r="C131" s="900"/>
      <c r="D131" s="900"/>
      <c r="E131" s="900"/>
      <c r="F131" s="900"/>
      <c r="G131" s="900"/>
      <c r="H131" s="900"/>
      <c r="I131" s="900"/>
      <c r="J131" s="900"/>
      <c r="K131" s="900"/>
      <c r="L131" s="900"/>
      <c r="M131" s="900"/>
      <c r="N131" s="645"/>
      <c r="O131" s="645"/>
    </row>
    <row r="132" spans="1:15">
      <c r="C132" s="1340"/>
      <c r="D132" s="1341"/>
      <c r="E132" s="1340"/>
      <c r="F132" s="1340"/>
      <c r="G132" s="1340"/>
      <c r="H132" s="1340"/>
      <c r="I132" s="1340"/>
      <c r="J132" s="1340"/>
      <c r="K132" s="1340"/>
      <c r="L132" s="1340"/>
      <c r="M132" s="1340"/>
    </row>
    <row r="133" spans="1:15" ht="14.25">
      <c r="C133" s="1340"/>
      <c r="D133" s="1342"/>
      <c r="E133" s="1340"/>
      <c r="F133" s="1340"/>
      <c r="G133" s="1340"/>
      <c r="H133" s="1340"/>
      <c r="I133" s="1340"/>
      <c r="J133" s="1340"/>
      <c r="K133" s="1340"/>
      <c r="L133" s="1340"/>
      <c r="M133" s="1340"/>
    </row>
    <row r="134" spans="1:15" ht="14.25">
      <c r="C134" s="1340"/>
      <c r="D134" s="1342"/>
      <c r="E134" s="1340"/>
      <c r="F134" s="1340"/>
      <c r="G134" s="1340"/>
      <c r="H134" s="1340"/>
      <c r="I134" s="1340"/>
      <c r="J134" s="1340"/>
      <c r="K134" s="1340"/>
      <c r="L134" s="1340"/>
      <c r="M134" s="1340"/>
    </row>
    <row r="135" spans="1:15" ht="14.25">
      <c r="C135" s="1340"/>
      <c r="D135" s="1342"/>
      <c r="E135" s="1340"/>
      <c r="F135" s="1340"/>
      <c r="G135" s="1340"/>
      <c r="H135" s="1340"/>
      <c r="I135" s="1340"/>
      <c r="J135" s="1340"/>
      <c r="K135" s="1340"/>
      <c r="L135" s="1340"/>
      <c r="M135" s="1340"/>
    </row>
    <row r="136" spans="1:15" ht="14.25">
      <c r="C136" s="1340"/>
      <c r="D136" s="1342"/>
      <c r="E136" s="1340"/>
      <c r="F136" s="1340"/>
      <c r="G136" s="1340"/>
      <c r="H136" s="1340"/>
      <c r="I136" s="1340"/>
      <c r="J136" s="1340"/>
      <c r="K136" s="1340"/>
      <c r="L136" s="1340"/>
      <c r="M136" s="1340"/>
    </row>
    <row r="137" spans="1:15" ht="14.25">
      <c r="C137" s="1340"/>
      <c r="D137" s="1342"/>
      <c r="E137" s="1340"/>
      <c r="F137" s="1340"/>
      <c r="G137" s="1340"/>
      <c r="H137" s="1340"/>
      <c r="I137" s="1340"/>
      <c r="J137" s="1340"/>
      <c r="K137" s="1340"/>
      <c r="L137" s="1340"/>
      <c r="M137" s="1340"/>
    </row>
    <row r="138" spans="1:15" ht="14.25">
      <c r="C138" s="1340"/>
      <c r="D138" s="1342"/>
      <c r="E138" s="1340"/>
      <c r="F138" s="1340"/>
      <c r="G138" s="1340"/>
      <c r="H138" s="1340"/>
      <c r="I138" s="1340"/>
      <c r="J138" s="1340"/>
      <c r="K138" s="1340"/>
      <c r="L138" s="1340"/>
      <c r="M138" s="1340"/>
    </row>
    <row r="139" spans="1:15">
      <c r="C139" s="1340"/>
      <c r="D139" s="1340"/>
      <c r="E139" s="1340"/>
      <c r="F139" s="1340"/>
      <c r="G139" s="1340"/>
      <c r="H139" s="1340"/>
      <c r="I139" s="1340"/>
      <c r="J139" s="1340"/>
      <c r="K139" s="1340"/>
      <c r="L139" s="1340"/>
      <c r="M139" s="1340"/>
    </row>
  </sheetData>
  <mergeCells count="26">
    <mergeCell ref="AA3:AI3"/>
    <mergeCell ref="O6:Z6"/>
    <mergeCell ref="V11:AJ11"/>
    <mergeCell ref="AH13:AI13"/>
    <mergeCell ref="Y14:AG14"/>
    <mergeCell ref="I36:AI36"/>
    <mergeCell ref="I38:AI38"/>
    <mergeCell ref="I40:AI40"/>
    <mergeCell ref="F43:AF44"/>
    <mergeCell ref="V22:AF22"/>
    <mergeCell ref="I24:U24"/>
    <mergeCell ref="H30:P30"/>
    <mergeCell ref="I32:R32"/>
    <mergeCell ref="S32:X32"/>
    <mergeCell ref="Y32:AF32"/>
    <mergeCell ref="V15:AI15"/>
    <mergeCell ref="V16:AI16"/>
    <mergeCell ref="V17:AI17"/>
    <mergeCell ref="AG32:AI32"/>
    <mergeCell ref="I34:AI34"/>
    <mergeCell ref="I21:AF21"/>
    <mergeCell ref="F45:AF46"/>
    <mergeCell ref="F47:AF48"/>
    <mergeCell ref="I83:M83"/>
    <mergeCell ref="F93:K93"/>
    <mergeCell ref="E129:L129"/>
  </mergeCells>
  <phoneticPr fontId="2"/>
  <dataValidations count="2">
    <dataValidation type="list" allowBlank="1" showInputMessage="1" showErrorMessage="1" sqref="O6 I24:U24">
      <formula1>"前払金,中間前払金,部分払金,指定部分完済払金,完成代金"</formula1>
    </dataValidation>
    <dataValidation imeMode="fullKatakana" allowBlank="1" showInputMessage="1" showErrorMessage="1" sqref="WVN983079:WWO983079 JB40:KC40 SX40:TY40 ACT40:ADU40 AMP40:ANQ40 AWL40:AXM40 BGH40:BHI40 BQD40:BRE40 BZZ40:CBA40 CJV40:CKW40 CTR40:CUS40 DDN40:DEO40 DNJ40:DOK40 DXF40:DYG40 EHB40:EIC40 EQX40:ERY40 FAT40:FBU40 FKP40:FLQ40 FUL40:FVM40 GEH40:GFI40 GOD40:GPE40 GXZ40:GZA40 HHV40:HIW40 HRR40:HSS40 IBN40:ICO40 ILJ40:IMK40 IVF40:IWG40 JFB40:JGC40 JOX40:JPY40 JYT40:JZU40 KIP40:KJQ40 KSL40:KTM40 LCH40:LDI40 LMD40:LNE40 LVZ40:LXA40 MFV40:MGW40 MPR40:MQS40 MZN40:NAO40 NJJ40:NKK40 NTF40:NUG40 ODB40:OEC40 OMX40:ONY40 OWT40:OXU40 PGP40:PHQ40 PQL40:PRM40 QAH40:QBI40 QKD40:QLE40 QTZ40:QVA40 RDV40:REW40 RNR40:ROS40 RXN40:RYO40 SHJ40:SIK40 SRF40:SSG40 TBB40:TCC40 TKX40:TLY40 TUT40:TVU40 UEP40:UFQ40 UOL40:UPM40 UYH40:UZI40 VID40:VJE40 VRZ40:VTA40 WBV40:WCW40 WLR40:WMS40 WVN40:WWO40 F65575:AG65575 JB65575:KC65575 SX65575:TY65575 ACT65575:ADU65575 AMP65575:ANQ65575 AWL65575:AXM65575 BGH65575:BHI65575 BQD65575:BRE65575 BZZ65575:CBA65575 CJV65575:CKW65575 CTR65575:CUS65575 DDN65575:DEO65575 DNJ65575:DOK65575 DXF65575:DYG65575 EHB65575:EIC65575 EQX65575:ERY65575 FAT65575:FBU65575 FKP65575:FLQ65575 FUL65575:FVM65575 GEH65575:GFI65575 GOD65575:GPE65575 GXZ65575:GZA65575 HHV65575:HIW65575 HRR65575:HSS65575 IBN65575:ICO65575 ILJ65575:IMK65575 IVF65575:IWG65575 JFB65575:JGC65575 JOX65575:JPY65575 JYT65575:JZU65575 KIP65575:KJQ65575 KSL65575:KTM65575 LCH65575:LDI65575 LMD65575:LNE65575 LVZ65575:LXA65575 MFV65575:MGW65575 MPR65575:MQS65575 MZN65575:NAO65575 NJJ65575:NKK65575 NTF65575:NUG65575 ODB65575:OEC65575 OMX65575:ONY65575 OWT65575:OXU65575 PGP65575:PHQ65575 PQL65575:PRM65575 QAH65575:QBI65575 QKD65575:QLE65575 QTZ65575:QVA65575 RDV65575:REW65575 RNR65575:ROS65575 RXN65575:RYO65575 SHJ65575:SIK65575 SRF65575:SSG65575 TBB65575:TCC65575 TKX65575:TLY65575 TUT65575:TVU65575 UEP65575:UFQ65575 UOL65575:UPM65575 UYH65575:UZI65575 VID65575:VJE65575 VRZ65575:VTA65575 WBV65575:WCW65575 WLR65575:WMS65575 WVN65575:WWO65575 F131111:AG131111 JB131111:KC131111 SX131111:TY131111 ACT131111:ADU131111 AMP131111:ANQ131111 AWL131111:AXM131111 BGH131111:BHI131111 BQD131111:BRE131111 BZZ131111:CBA131111 CJV131111:CKW131111 CTR131111:CUS131111 DDN131111:DEO131111 DNJ131111:DOK131111 DXF131111:DYG131111 EHB131111:EIC131111 EQX131111:ERY131111 FAT131111:FBU131111 FKP131111:FLQ131111 FUL131111:FVM131111 GEH131111:GFI131111 GOD131111:GPE131111 GXZ131111:GZA131111 HHV131111:HIW131111 HRR131111:HSS131111 IBN131111:ICO131111 ILJ131111:IMK131111 IVF131111:IWG131111 JFB131111:JGC131111 JOX131111:JPY131111 JYT131111:JZU131111 KIP131111:KJQ131111 KSL131111:KTM131111 LCH131111:LDI131111 LMD131111:LNE131111 LVZ131111:LXA131111 MFV131111:MGW131111 MPR131111:MQS131111 MZN131111:NAO131111 NJJ131111:NKK131111 NTF131111:NUG131111 ODB131111:OEC131111 OMX131111:ONY131111 OWT131111:OXU131111 PGP131111:PHQ131111 PQL131111:PRM131111 QAH131111:QBI131111 QKD131111:QLE131111 QTZ131111:QVA131111 RDV131111:REW131111 RNR131111:ROS131111 RXN131111:RYO131111 SHJ131111:SIK131111 SRF131111:SSG131111 TBB131111:TCC131111 TKX131111:TLY131111 TUT131111:TVU131111 UEP131111:UFQ131111 UOL131111:UPM131111 UYH131111:UZI131111 VID131111:VJE131111 VRZ131111:VTA131111 WBV131111:WCW131111 WLR131111:WMS131111 WVN131111:WWO131111 F196647:AG196647 JB196647:KC196647 SX196647:TY196647 ACT196647:ADU196647 AMP196647:ANQ196647 AWL196647:AXM196647 BGH196647:BHI196647 BQD196647:BRE196647 BZZ196647:CBA196647 CJV196647:CKW196647 CTR196647:CUS196647 DDN196647:DEO196647 DNJ196647:DOK196647 DXF196647:DYG196647 EHB196647:EIC196647 EQX196647:ERY196647 FAT196647:FBU196647 FKP196647:FLQ196647 FUL196647:FVM196647 GEH196647:GFI196647 GOD196647:GPE196647 GXZ196647:GZA196647 HHV196647:HIW196647 HRR196647:HSS196647 IBN196647:ICO196647 ILJ196647:IMK196647 IVF196647:IWG196647 JFB196647:JGC196647 JOX196647:JPY196647 JYT196647:JZU196647 KIP196647:KJQ196647 KSL196647:KTM196647 LCH196647:LDI196647 LMD196647:LNE196647 LVZ196647:LXA196647 MFV196647:MGW196647 MPR196647:MQS196647 MZN196647:NAO196647 NJJ196647:NKK196647 NTF196647:NUG196647 ODB196647:OEC196647 OMX196647:ONY196647 OWT196647:OXU196647 PGP196647:PHQ196647 PQL196647:PRM196647 QAH196647:QBI196647 QKD196647:QLE196647 QTZ196647:QVA196647 RDV196647:REW196647 RNR196647:ROS196647 RXN196647:RYO196647 SHJ196647:SIK196647 SRF196647:SSG196647 TBB196647:TCC196647 TKX196647:TLY196647 TUT196647:TVU196647 UEP196647:UFQ196647 UOL196647:UPM196647 UYH196647:UZI196647 VID196647:VJE196647 VRZ196647:VTA196647 WBV196647:WCW196647 WLR196647:WMS196647 WVN196647:WWO196647 F262183:AG262183 JB262183:KC262183 SX262183:TY262183 ACT262183:ADU262183 AMP262183:ANQ262183 AWL262183:AXM262183 BGH262183:BHI262183 BQD262183:BRE262183 BZZ262183:CBA262183 CJV262183:CKW262183 CTR262183:CUS262183 DDN262183:DEO262183 DNJ262183:DOK262183 DXF262183:DYG262183 EHB262183:EIC262183 EQX262183:ERY262183 FAT262183:FBU262183 FKP262183:FLQ262183 FUL262183:FVM262183 GEH262183:GFI262183 GOD262183:GPE262183 GXZ262183:GZA262183 HHV262183:HIW262183 HRR262183:HSS262183 IBN262183:ICO262183 ILJ262183:IMK262183 IVF262183:IWG262183 JFB262183:JGC262183 JOX262183:JPY262183 JYT262183:JZU262183 KIP262183:KJQ262183 KSL262183:KTM262183 LCH262183:LDI262183 LMD262183:LNE262183 LVZ262183:LXA262183 MFV262183:MGW262183 MPR262183:MQS262183 MZN262183:NAO262183 NJJ262183:NKK262183 NTF262183:NUG262183 ODB262183:OEC262183 OMX262183:ONY262183 OWT262183:OXU262183 PGP262183:PHQ262183 PQL262183:PRM262183 QAH262183:QBI262183 QKD262183:QLE262183 QTZ262183:QVA262183 RDV262183:REW262183 RNR262183:ROS262183 RXN262183:RYO262183 SHJ262183:SIK262183 SRF262183:SSG262183 TBB262183:TCC262183 TKX262183:TLY262183 TUT262183:TVU262183 UEP262183:UFQ262183 UOL262183:UPM262183 UYH262183:UZI262183 VID262183:VJE262183 VRZ262183:VTA262183 WBV262183:WCW262183 WLR262183:WMS262183 WVN262183:WWO262183 F327719:AG327719 JB327719:KC327719 SX327719:TY327719 ACT327719:ADU327719 AMP327719:ANQ327719 AWL327719:AXM327719 BGH327719:BHI327719 BQD327719:BRE327719 BZZ327719:CBA327719 CJV327719:CKW327719 CTR327719:CUS327719 DDN327719:DEO327719 DNJ327719:DOK327719 DXF327719:DYG327719 EHB327719:EIC327719 EQX327719:ERY327719 FAT327719:FBU327719 FKP327719:FLQ327719 FUL327719:FVM327719 GEH327719:GFI327719 GOD327719:GPE327719 GXZ327719:GZA327719 HHV327719:HIW327719 HRR327719:HSS327719 IBN327719:ICO327719 ILJ327719:IMK327719 IVF327719:IWG327719 JFB327719:JGC327719 JOX327719:JPY327719 JYT327719:JZU327719 KIP327719:KJQ327719 KSL327719:KTM327719 LCH327719:LDI327719 LMD327719:LNE327719 LVZ327719:LXA327719 MFV327719:MGW327719 MPR327719:MQS327719 MZN327719:NAO327719 NJJ327719:NKK327719 NTF327719:NUG327719 ODB327719:OEC327719 OMX327719:ONY327719 OWT327719:OXU327719 PGP327719:PHQ327719 PQL327719:PRM327719 QAH327719:QBI327719 QKD327719:QLE327719 QTZ327719:QVA327719 RDV327719:REW327719 RNR327719:ROS327719 RXN327719:RYO327719 SHJ327719:SIK327719 SRF327719:SSG327719 TBB327719:TCC327719 TKX327719:TLY327719 TUT327719:TVU327719 UEP327719:UFQ327719 UOL327719:UPM327719 UYH327719:UZI327719 VID327719:VJE327719 VRZ327719:VTA327719 WBV327719:WCW327719 WLR327719:WMS327719 WVN327719:WWO327719 F393255:AG393255 JB393255:KC393255 SX393255:TY393255 ACT393255:ADU393255 AMP393255:ANQ393255 AWL393255:AXM393255 BGH393255:BHI393255 BQD393255:BRE393255 BZZ393255:CBA393255 CJV393255:CKW393255 CTR393255:CUS393255 DDN393255:DEO393255 DNJ393255:DOK393255 DXF393255:DYG393255 EHB393255:EIC393255 EQX393255:ERY393255 FAT393255:FBU393255 FKP393255:FLQ393255 FUL393255:FVM393255 GEH393255:GFI393255 GOD393255:GPE393255 GXZ393255:GZA393255 HHV393255:HIW393255 HRR393255:HSS393255 IBN393255:ICO393255 ILJ393255:IMK393255 IVF393255:IWG393255 JFB393255:JGC393255 JOX393255:JPY393255 JYT393255:JZU393255 KIP393255:KJQ393255 KSL393255:KTM393255 LCH393255:LDI393255 LMD393255:LNE393255 LVZ393255:LXA393255 MFV393255:MGW393255 MPR393255:MQS393255 MZN393255:NAO393255 NJJ393255:NKK393255 NTF393255:NUG393255 ODB393255:OEC393255 OMX393255:ONY393255 OWT393255:OXU393255 PGP393255:PHQ393255 PQL393255:PRM393255 QAH393255:QBI393255 QKD393255:QLE393255 QTZ393255:QVA393255 RDV393255:REW393255 RNR393255:ROS393255 RXN393255:RYO393255 SHJ393255:SIK393255 SRF393255:SSG393255 TBB393255:TCC393255 TKX393255:TLY393255 TUT393255:TVU393255 UEP393255:UFQ393255 UOL393255:UPM393255 UYH393255:UZI393255 VID393255:VJE393255 VRZ393255:VTA393255 WBV393255:WCW393255 WLR393255:WMS393255 WVN393255:WWO393255 F458791:AG458791 JB458791:KC458791 SX458791:TY458791 ACT458791:ADU458791 AMP458791:ANQ458791 AWL458791:AXM458791 BGH458791:BHI458791 BQD458791:BRE458791 BZZ458791:CBA458791 CJV458791:CKW458791 CTR458791:CUS458791 DDN458791:DEO458791 DNJ458791:DOK458791 DXF458791:DYG458791 EHB458791:EIC458791 EQX458791:ERY458791 FAT458791:FBU458791 FKP458791:FLQ458791 FUL458791:FVM458791 GEH458791:GFI458791 GOD458791:GPE458791 GXZ458791:GZA458791 HHV458791:HIW458791 HRR458791:HSS458791 IBN458791:ICO458791 ILJ458791:IMK458791 IVF458791:IWG458791 JFB458791:JGC458791 JOX458791:JPY458791 JYT458791:JZU458791 KIP458791:KJQ458791 KSL458791:KTM458791 LCH458791:LDI458791 LMD458791:LNE458791 LVZ458791:LXA458791 MFV458791:MGW458791 MPR458791:MQS458791 MZN458791:NAO458791 NJJ458791:NKK458791 NTF458791:NUG458791 ODB458791:OEC458791 OMX458791:ONY458791 OWT458791:OXU458791 PGP458791:PHQ458791 PQL458791:PRM458791 QAH458791:QBI458791 QKD458791:QLE458791 QTZ458791:QVA458791 RDV458791:REW458791 RNR458791:ROS458791 RXN458791:RYO458791 SHJ458791:SIK458791 SRF458791:SSG458791 TBB458791:TCC458791 TKX458791:TLY458791 TUT458791:TVU458791 UEP458791:UFQ458791 UOL458791:UPM458791 UYH458791:UZI458791 VID458791:VJE458791 VRZ458791:VTA458791 WBV458791:WCW458791 WLR458791:WMS458791 WVN458791:WWO458791 F524327:AG524327 JB524327:KC524327 SX524327:TY524327 ACT524327:ADU524327 AMP524327:ANQ524327 AWL524327:AXM524327 BGH524327:BHI524327 BQD524327:BRE524327 BZZ524327:CBA524327 CJV524327:CKW524327 CTR524327:CUS524327 DDN524327:DEO524327 DNJ524327:DOK524327 DXF524327:DYG524327 EHB524327:EIC524327 EQX524327:ERY524327 FAT524327:FBU524327 FKP524327:FLQ524327 FUL524327:FVM524327 GEH524327:GFI524327 GOD524327:GPE524327 GXZ524327:GZA524327 HHV524327:HIW524327 HRR524327:HSS524327 IBN524327:ICO524327 ILJ524327:IMK524327 IVF524327:IWG524327 JFB524327:JGC524327 JOX524327:JPY524327 JYT524327:JZU524327 KIP524327:KJQ524327 KSL524327:KTM524327 LCH524327:LDI524327 LMD524327:LNE524327 LVZ524327:LXA524327 MFV524327:MGW524327 MPR524327:MQS524327 MZN524327:NAO524327 NJJ524327:NKK524327 NTF524327:NUG524327 ODB524327:OEC524327 OMX524327:ONY524327 OWT524327:OXU524327 PGP524327:PHQ524327 PQL524327:PRM524327 QAH524327:QBI524327 QKD524327:QLE524327 QTZ524327:QVA524327 RDV524327:REW524327 RNR524327:ROS524327 RXN524327:RYO524327 SHJ524327:SIK524327 SRF524327:SSG524327 TBB524327:TCC524327 TKX524327:TLY524327 TUT524327:TVU524327 UEP524327:UFQ524327 UOL524327:UPM524327 UYH524327:UZI524327 VID524327:VJE524327 VRZ524327:VTA524327 WBV524327:WCW524327 WLR524327:WMS524327 WVN524327:WWO524327 F589863:AG589863 JB589863:KC589863 SX589863:TY589863 ACT589863:ADU589863 AMP589863:ANQ589863 AWL589863:AXM589863 BGH589863:BHI589863 BQD589863:BRE589863 BZZ589863:CBA589863 CJV589863:CKW589863 CTR589863:CUS589863 DDN589863:DEO589863 DNJ589863:DOK589863 DXF589863:DYG589863 EHB589863:EIC589863 EQX589863:ERY589863 FAT589863:FBU589863 FKP589863:FLQ589863 FUL589863:FVM589863 GEH589863:GFI589863 GOD589863:GPE589863 GXZ589863:GZA589863 HHV589863:HIW589863 HRR589863:HSS589863 IBN589863:ICO589863 ILJ589863:IMK589863 IVF589863:IWG589863 JFB589863:JGC589863 JOX589863:JPY589863 JYT589863:JZU589863 KIP589863:KJQ589863 KSL589863:KTM589863 LCH589863:LDI589863 LMD589863:LNE589863 LVZ589863:LXA589863 MFV589863:MGW589863 MPR589863:MQS589863 MZN589863:NAO589863 NJJ589863:NKK589863 NTF589863:NUG589863 ODB589863:OEC589863 OMX589863:ONY589863 OWT589863:OXU589863 PGP589863:PHQ589863 PQL589863:PRM589863 QAH589863:QBI589863 QKD589863:QLE589863 QTZ589863:QVA589863 RDV589863:REW589863 RNR589863:ROS589863 RXN589863:RYO589863 SHJ589863:SIK589863 SRF589863:SSG589863 TBB589863:TCC589863 TKX589863:TLY589863 TUT589863:TVU589863 UEP589863:UFQ589863 UOL589863:UPM589863 UYH589863:UZI589863 VID589863:VJE589863 VRZ589863:VTA589863 WBV589863:WCW589863 WLR589863:WMS589863 WVN589863:WWO589863 F655399:AG655399 JB655399:KC655399 SX655399:TY655399 ACT655399:ADU655399 AMP655399:ANQ655399 AWL655399:AXM655399 BGH655399:BHI655399 BQD655399:BRE655399 BZZ655399:CBA655399 CJV655399:CKW655399 CTR655399:CUS655399 DDN655399:DEO655399 DNJ655399:DOK655399 DXF655399:DYG655399 EHB655399:EIC655399 EQX655399:ERY655399 FAT655399:FBU655399 FKP655399:FLQ655399 FUL655399:FVM655399 GEH655399:GFI655399 GOD655399:GPE655399 GXZ655399:GZA655399 HHV655399:HIW655399 HRR655399:HSS655399 IBN655399:ICO655399 ILJ655399:IMK655399 IVF655399:IWG655399 JFB655399:JGC655399 JOX655399:JPY655399 JYT655399:JZU655399 KIP655399:KJQ655399 KSL655399:KTM655399 LCH655399:LDI655399 LMD655399:LNE655399 LVZ655399:LXA655399 MFV655399:MGW655399 MPR655399:MQS655399 MZN655399:NAO655399 NJJ655399:NKK655399 NTF655399:NUG655399 ODB655399:OEC655399 OMX655399:ONY655399 OWT655399:OXU655399 PGP655399:PHQ655399 PQL655399:PRM655399 QAH655399:QBI655399 QKD655399:QLE655399 QTZ655399:QVA655399 RDV655399:REW655399 RNR655399:ROS655399 RXN655399:RYO655399 SHJ655399:SIK655399 SRF655399:SSG655399 TBB655399:TCC655399 TKX655399:TLY655399 TUT655399:TVU655399 UEP655399:UFQ655399 UOL655399:UPM655399 UYH655399:UZI655399 VID655399:VJE655399 VRZ655399:VTA655399 WBV655399:WCW655399 WLR655399:WMS655399 WVN655399:WWO655399 F720935:AG720935 JB720935:KC720935 SX720935:TY720935 ACT720935:ADU720935 AMP720935:ANQ720935 AWL720935:AXM720935 BGH720935:BHI720935 BQD720935:BRE720935 BZZ720935:CBA720935 CJV720935:CKW720935 CTR720935:CUS720935 DDN720935:DEO720935 DNJ720935:DOK720935 DXF720935:DYG720935 EHB720935:EIC720935 EQX720935:ERY720935 FAT720935:FBU720935 FKP720935:FLQ720935 FUL720935:FVM720935 GEH720935:GFI720935 GOD720935:GPE720935 GXZ720935:GZA720935 HHV720935:HIW720935 HRR720935:HSS720935 IBN720935:ICO720935 ILJ720935:IMK720935 IVF720935:IWG720935 JFB720935:JGC720935 JOX720935:JPY720935 JYT720935:JZU720935 KIP720935:KJQ720935 KSL720935:KTM720935 LCH720935:LDI720935 LMD720935:LNE720935 LVZ720935:LXA720935 MFV720935:MGW720935 MPR720935:MQS720935 MZN720935:NAO720935 NJJ720935:NKK720935 NTF720935:NUG720935 ODB720935:OEC720935 OMX720935:ONY720935 OWT720935:OXU720935 PGP720935:PHQ720935 PQL720935:PRM720935 QAH720935:QBI720935 QKD720935:QLE720935 QTZ720935:QVA720935 RDV720935:REW720935 RNR720935:ROS720935 RXN720935:RYO720935 SHJ720935:SIK720935 SRF720935:SSG720935 TBB720935:TCC720935 TKX720935:TLY720935 TUT720935:TVU720935 UEP720935:UFQ720935 UOL720935:UPM720935 UYH720935:UZI720935 VID720935:VJE720935 VRZ720935:VTA720935 WBV720935:WCW720935 WLR720935:WMS720935 WVN720935:WWO720935 F786471:AG786471 JB786471:KC786471 SX786471:TY786471 ACT786471:ADU786471 AMP786471:ANQ786471 AWL786471:AXM786471 BGH786471:BHI786471 BQD786471:BRE786471 BZZ786471:CBA786471 CJV786471:CKW786471 CTR786471:CUS786471 DDN786471:DEO786471 DNJ786471:DOK786471 DXF786471:DYG786471 EHB786471:EIC786471 EQX786471:ERY786471 FAT786471:FBU786471 FKP786471:FLQ786471 FUL786471:FVM786471 GEH786471:GFI786471 GOD786471:GPE786471 GXZ786471:GZA786471 HHV786471:HIW786471 HRR786471:HSS786471 IBN786471:ICO786471 ILJ786471:IMK786471 IVF786471:IWG786471 JFB786471:JGC786471 JOX786471:JPY786471 JYT786471:JZU786471 KIP786471:KJQ786471 KSL786471:KTM786471 LCH786471:LDI786471 LMD786471:LNE786471 LVZ786471:LXA786471 MFV786471:MGW786471 MPR786471:MQS786471 MZN786471:NAO786471 NJJ786471:NKK786471 NTF786471:NUG786471 ODB786471:OEC786471 OMX786471:ONY786471 OWT786471:OXU786471 PGP786471:PHQ786471 PQL786471:PRM786471 QAH786471:QBI786471 QKD786471:QLE786471 QTZ786471:QVA786471 RDV786471:REW786471 RNR786471:ROS786471 RXN786471:RYO786471 SHJ786471:SIK786471 SRF786471:SSG786471 TBB786471:TCC786471 TKX786471:TLY786471 TUT786471:TVU786471 UEP786471:UFQ786471 UOL786471:UPM786471 UYH786471:UZI786471 VID786471:VJE786471 VRZ786471:VTA786471 WBV786471:WCW786471 WLR786471:WMS786471 WVN786471:WWO786471 F852007:AG852007 JB852007:KC852007 SX852007:TY852007 ACT852007:ADU852007 AMP852007:ANQ852007 AWL852007:AXM852007 BGH852007:BHI852007 BQD852007:BRE852007 BZZ852007:CBA852007 CJV852007:CKW852007 CTR852007:CUS852007 DDN852007:DEO852007 DNJ852007:DOK852007 DXF852007:DYG852007 EHB852007:EIC852007 EQX852007:ERY852007 FAT852007:FBU852007 FKP852007:FLQ852007 FUL852007:FVM852007 GEH852007:GFI852007 GOD852007:GPE852007 GXZ852007:GZA852007 HHV852007:HIW852007 HRR852007:HSS852007 IBN852007:ICO852007 ILJ852007:IMK852007 IVF852007:IWG852007 JFB852007:JGC852007 JOX852007:JPY852007 JYT852007:JZU852007 KIP852007:KJQ852007 KSL852007:KTM852007 LCH852007:LDI852007 LMD852007:LNE852007 LVZ852007:LXA852007 MFV852007:MGW852007 MPR852007:MQS852007 MZN852007:NAO852007 NJJ852007:NKK852007 NTF852007:NUG852007 ODB852007:OEC852007 OMX852007:ONY852007 OWT852007:OXU852007 PGP852007:PHQ852007 PQL852007:PRM852007 QAH852007:QBI852007 QKD852007:QLE852007 QTZ852007:QVA852007 RDV852007:REW852007 RNR852007:ROS852007 RXN852007:RYO852007 SHJ852007:SIK852007 SRF852007:SSG852007 TBB852007:TCC852007 TKX852007:TLY852007 TUT852007:TVU852007 UEP852007:UFQ852007 UOL852007:UPM852007 UYH852007:UZI852007 VID852007:VJE852007 VRZ852007:VTA852007 WBV852007:WCW852007 WLR852007:WMS852007 WVN852007:WWO852007 F917543:AG917543 JB917543:KC917543 SX917543:TY917543 ACT917543:ADU917543 AMP917543:ANQ917543 AWL917543:AXM917543 BGH917543:BHI917543 BQD917543:BRE917543 BZZ917543:CBA917543 CJV917543:CKW917543 CTR917543:CUS917543 DDN917543:DEO917543 DNJ917543:DOK917543 DXF917543:DYG917543 EHB917543:EIC917543 EQX917543:ERY917543 FAT917543:FBU917543 FKP917543:FLQ917543 FUL917543:FVM917543 GEH917543:GFI917543 GOD917543:GPE917543 GXZ917543:GZA917543 HHV917543:HIW917543 HRR917543:HSS917543 IBN917543:ICO917543 ILJ917543:IMK917543 IVF917543:IWG917543 JFB917543:JGC917543 JOX917543:JPY917543 JYT917543:JZU917543 KIP917543:KJQ917543 KSL917543:KTM917543 LCH917543:LDI917543 LMD917543:LNE917543 LVZ917543:LXA917543 MFV917543:MGW917543 MPR917543:MQS917543 MZN917543:NAO917543 NJJ917543:NKK917543 NTF917543:NUG917543 ODB917543:OEC917543 OMX917543:ONY917543 OWT917543:OXU917543 PGP917543:PHQ917543 PQL917543:PRM917543 QAH917543:QBI917543 QKD917543:QLE917543 QTZ917543:QVA917543 RDV917543:REW917543 RNR917543:ROS917543 RXN917543:RYO917543 SHJ917543:SIK917543 SRF917543:SSG917543 TBB917543:TCC917543 TKX917543:TLY917543 TUT917543:TVU917543 UEP917543:UFQ917543 UOL917543:UPM917543 UYH917543:UZI917543 VID917543:VJE917543 VRZ917543:VTA917543 WBV917543:WCW917543 WLR917543:WMS917543 WVN917543:WWO917543 F983079:AG983079 JB983079:KC983079 SX983079:TY983079 ACT983079:ADU983079 AMP983079:ANQ983079 AWL983079:AXM983079 BGH983079:BHI983079 BQD983079:BRE983079 BZZ983079:CBA983079 CJV983079:CKW983079 CTR983079:CUS983079 DDN983079:DEO983079 DNJ983079:DOK983079 DXF983079:DYG983079 EHB983079:EIC983079 EQX983079:ERY983079 FAT983079:FBU983079 FKP983079:FLQ983079 FUL983079:FVM983079 GEH983079:GFI983079 GOD983079:GPE983079 GXZ983079:GZA983079 HHV983079:HIW983079 HRR983079:HSS983079 IBN983079:ICO983079 ILJ983079:IMK983079 IVF983079:IWG983079 JFB983079:JGC983079 JOX983079:JPY983079 JYT983079:JZU983079 KIP983079:KJQ983079 KSL983079:KTM983079 LCH983079:LDI983079 LMD983079:LNE983079 LVZ983079:LXA983079 MFV983079:MGW983079 MPR983079:MQS983079 MZN983079:NAO983079 NJJ983079:NKK983079 NTF983079:NUG983079 ODB983079:OEC983079 OMX983079:ONY983079 OWT983079:OXU983079 PGP983079:PHQ983079 PQL983079:PRM983079 QAH983079:QBI983079 QKD983079:QLE983079 QTZ983079:QVA983079 RDV983079:REW983079 RNR983079:ROS983079 RXN983079:RYO983079 SHJ983079:SIK983079 SRF983079:SSG983079 TBB983079:TCC983079 TKX983079:TLY983079 TUT983079:TVU983079 UEP983079:UFQ983079 UOL983079:UPM983079 UYH983079:UZI983079 VID983079:VJE983079 VRZ983079:VTA983079 WBV983079:WCW983079 WLR983079:WMS983079 G40:H40"/>
  </dataValidation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CE102"/>
  <sheetViews>
    <sheetView view="pageBreakPreview" zoomScaleNormal="100" zoomScaleSheetLayoutView="100" workbookViewId="0"/>
  </sheetViews>
  <sheetFormatPr defaultRowHeight="16.5"/>
  <cols>
    <col min="1" max="41" width="2.125" style="3" customWidth="1"/>
    <col min="42" max="42" width="5.875" style="3" customWidth="1"/>
    <col min="43" max="83" width="2.125" style="3" customWidth="1"/>
    <col min="84" max="16384" width="9" style="3"/>
  </cols>
  <sheetData>
    <row r="1" spans="1:41" ht="8.25" customHeight="1"/>
    <row r="2" spans="1:41" ht="27" customHeight="1">
      <c r="A2" s="1889" t="s">
        <v>879</v>
      </c>
      <c r="B2" s="1889"/>
      <c r="C2" s="1889"/>
      <c r="D2" s="1889"/>
      <c r="E2" s="1889"/>
      <c r="F2" s="1889"/>
      <c r="G2" s="1889"/>
      <c r="H2" s="1889"/>
      <c r="I2" s="1889"/>
      <c r="J2" s="1889"/>
      <c r="K2" s="1889"/>
      <c r="L2" s="1889"/>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89"/>
      <c r="AO2" s="1889"/>
    </row>
    <row r="3" spans="1:41" ht="15.75" customHeight="1">
      <c r="A3" s="1883"/>
      <c r="B3" s="1883"/>
      <c r="C3" s="1883"/>
      <c r="D3" s="1883"/>
      <c r="E3" s="1883"/>
      <c r="F3" s="1883"/>
      <c r="G3" s="1883"/>
      <c r="H3" s="1883"/>
      <c r="I3" s="1883"/>
      <c r="J3" s="1883"/>
      <c r="K3" s="1883"/>
      <c r="L3" s="1883"/>
      <c r="M3" s="1883"/>
      <c r="N3" s="1883"/>
      <c r="O3" s="1883"/>
      <c r="P3" s="1883"/>
      <c r="Q3" s="1883"/>
      <c r="R3" s="1883"/>
      <c r="S3" s="1883"/>
      <c r="T3" s="1883"/>
      <c r="U3" s="1883"/>
      <c r="V3" s="1883"/>
      <c r="W3" s="1883"/>
      <c r="X3" s="1883"/>
      <c r="Y3" s="1883"/>
      <c r="Z3" s="1883"/>
      <c r="AA3" s="1883"/>
      <c r="AB3" s="1883"/>
      <c r="AC3" s="1883"/>
      <c r="AD3" s="1883"/>
      <c r="AE3" s="1883"/>
      <c r="AF3" s="1883"/>
      <c r="AG3" s="1883"/>
      <c r="AH3" s="1883"/>
      <c r="AI3" s="1883"/>
      <c r="AJ3" s="1883"/>
      <c r="AK3" s="1883"/>
      <c r="AL3" s="1883"/>
      <c r="AM3" s="1883"/>
      <c r="AN3" s="1883"/>
      <c r="AO3" s="1883"/>
    </row>
    <row r="4" spans="1:41" ht="15.75" customHeight="1">
      <c r="A4" s="1883"/>
      <c r="B4" s="1883"/>
      <c r="C4" s="1883"/>
      <c r="D4" s="1883"/>
      <c r="E4" s="1883"/>
      <c r="F4" s="1883"/>
      <c r="G4" s="1883"/>
      <c r="H4" s="1883"/>
      <c r="I4" s="1883"/>
      <c r="J4" s="1883"/>
      <c r="K4" s="1883"/>
      <c r="L4" s="1883"/>
      <c r="M4" s="1883"/>
      <c r="N4" s="1883"/>
      <c r="O4" s="1883"/>
      <c r="P4" s="1883"/>
      <c r="Q4" s="1883"/>
      <c r="R4" s="1883"/>
      <c r="S4" s="1883"/>
      <c r="T4" s="1883"/>
      <c r="U4" s="1883"/>
      <c r="V4" s="1883"/>
      <c r="W4" s="1883"/>
      <c r="X4" s="1883"/>
      <c r="Y4" s="1883"/>
      <c r="Z4" s="1883"/>
      <c r="AA4" s="1883"/>
      <c r="AB4" s="1883"/>
      <c r="AC4" s="1883"/>
      <c r="AD4" s="1883"/>
      <c r="AE4" s="1890" t="s">
        <v>2238</v>
      </c>
      <c r="AF4" s="1890"/>
      <c r="AG4" s="1890"/>
      <c r="AH4" s="1890"/>
      <c r="AI4" s="1891"/>
      <c r="AJ4" s="1891"/>
      <c r="AK4" s="1891"/>
      <c r="AL4" s="1891"/>
      <c r="AM4" s="1891"/>
      <c r="AN4" s="1892" t="s">
        <v>188</v>
      </c>
      <c r="AO4" s="1892"/>
    </row>
    <row r="5" spans="1:41" ht="15.75" customHeight="1">
      <c r="A5" s="1883"/>
      <c r="B5" s="1883"/>
      <c r="C5" s="1883"/>
      <c r="D5" s="1883"/>
      <c r="E5" s="1883"/>
      <c r="F5" s="1883"/>
      <c r="G5" s="1883"/>
      <c r="H5" s="1883"/>
      <c r="I5" s="1883"/>
      <c r="J5" s="1883"/>
      <c r="K5" s="1883"/>
      <c r="L5" s="1883"/>
      <c r="M5" s="1883"/>
      <c r="N5" s="1883"/>
      <c r="O5" s="1883"/>
      <c r="P5" s="1883"/>
      <c r="Q5" s="1883"/>
      <c r="R5" s="1883"/>
      <c r="S5" s="1883"/>
      <c r="T5" s="1883"/>
      <c r="U5" s="1883"/>
      <c r="V5" s="1883"/>
      <c r="W5" s="1883"/>
      <c r="X5" s="1883"/>
      <c r="Y5" s="1883"/>
      <c r="Z5" s="1883"/>
      <c r="AA5" s="1883"/>
      <c r="AB5" s="1883"/>
      <c r="AC5" s="1883"/>
      <c r="AD5" s="1883"/>
      <c r="AE5" s="1885" t="s">
        <v>1765</v>
      </c>
      <c r="AF5" s="1885"/>
      <c r="AG5" s="1885"/>
      <c r="AH5" s="1885"/>
      <c r="AI5" s="1885"/>
      <c r="AJ5" s="1885"/>
      <c r="AK5" s="1885"/>
      <c r="AL5" s="1885"/>
      <c r="AM5" s="1885"/>
      <c r="AN5" s="1885"/>
      <c r="AO5" s="1885"/>
    </row>
    <row r="6" spans="1:41" ht="15.75" customHeight="1">
      <c r="A6" s="1774" t="s">
        <v>880</v>
      </c>
      <c r="B6" s="1774"/>
      <c r="C6" s="1774"/>
      <c r="D6" s="1774"/>
      <c r="E6" s="1774"/>
      <c r="F6" s="1774"/>
      <c r="G6" s="1774"/>
      <c r="H6" s="1774"/>
      <c r="I6" s="1774"/>
      <c r="J6" s="1886" t="s">
        <v>654</v>
      </c>
      <c r="K6" s="1886"/>
      <c r="L6" s="1886"/>
      <c r="M6" s="1886"/>
      <c r="N6" s="1887"/>
      <c r="O6" s="1887"/>
      <c r="P6" s="1887"/>
      <c r="Q6" s="1887"/>
      <c r="R6" s="1887"/>
      <c r="S6" s="1887"/>
      <c r="T6" s="1887"/>
      <c r="U6" s="1887"/>
      <c r="V6" s="1887"/>
      <c r="W6" s="1887"/>
      <c r="X6" s="1887"/>
      <c r="Y6" s="1887"/>
      <c r="Z6" s="1887"/>
      <c r="AA6" s="1887"/>
      <c r="AB6" s="1887"/>
      <c r="AC6" s="1887"/>
      <c r="AD6" s="1887"/>
      <c r="AE6" s="1887"/>
      <c r="AF6" s="1887"/>
      <c r="AG6" s="1887"/>
      <c r="AH6" s="1887"/>
      <c r="AI6" s="1887"/>
      <c r="AJ6" s="1887"/>
      <c r="AK6" s="1887"/>
      <c r="AL6" s="1887"/>
      <c r="AM6" s="1887"/>
      <c r="AN6" s="1887"/>
      <c r="AO6" s="1887"/>
    </row>
    <row r="7" spans="1:41" ht="15.75" customHeight="1">
      <c r="A7" s="1888" t="s">
        <v>881</v>
      </c>
      <c r="B7" s="1888"/>
      <c r="C7" s="1888"/>
      <c r="D7" s="1888"/>
      <c r="E7" s="1888"/>
      <c r="F7" s="1888"/>
      <c r="G7" s="1888"/>
      <c r="H7" s="1888"/>
      <c r="I7" s="1888"/>
      <c r="J7" s="1888"/>
      <c r="K7" s="1888"/>
      <c r="L7" s="1888"/>
      <c r="M7" s="1888"/>
      <c r="N7" s="1888"/>
      <c r="O7" s="1888"/>
      <c r="P7" s="1888"/>
      <c r="Q7" s="1888"/>
      <c r="R7" s="1888"/>
      <c r="S7" s="1888"/>
      <c r="T7" s="1888"/>
      <c r="U7" s="1888"/>
      <c r="V7" s="1888"/>
      <c r="W7" s="1888"/>
      <c r="X7" s="1888"/>
      <c r="Y7" s="1888"/>
      <c r="Z7" s="1888"/>
      <c r="AA7" s="1888"/>
      <c r="AB7" s="1888"/>
      <c r="AC7" s="1888"/>
      <c r="AD7" s="1888"/>
      <c r="AE7" s="1888"/>
      <c r="AF7" s="1888"/>
      <c r="AG7" s="1888"/>
      <c r="AH7" s="1888"/>
      <c r="AI7" s="1888"/>
      <c r="AJ7" s="1888"/>
      <c r="AK7" s="1888"/>
      <c r="AL7" s="1888"/>
      <c r="AM7" s="1888"/>
      <c r="AN7" s="1888"/>
      <c r="AO7" s="1888"/>
    </row>
    <row r="8" spans="1:41" ht="15.75" customHeight="1">
      <c r="A8" s="1883"/>
      <c r="B8" s="1883"/>
      <c r="C8" s="1883"/>
      <c r="D8" s="1883"/>
      <c r="E8" s="1883"/>
      <c r="F8" s="1883"/>
      <c r="G8" s="1883"/>
      <c r="H8" s="1883"/>
      <c r="I8" s="1883"/>
      <c r="J8" s="1883"/>
      <c r="K8" s="1883"/>
      <c r="L8" s="1883"/>
      <c r="M8" s="1883"/>
      <c r="N8" s="1883"/>
      <c r="O8" s="1883"/>
      <c r="P8" s="1883"/>
      <c r="Q8" s="1883"/>
      <c r="R8" s="1883"/>
      <c r="S8" s="1883"/>
      <c r="T8" s="1883"/>
      <c r="U8" s="1883"/>
      <c r="V8" s="1883"/>
      <c r="W8" s="1883"/>
      <c r="X8" s="1883"/>
      <c r="Y8" s="1883"/>
      <c r="Z8" s="1883"/>
      <c r="AA8" s="1883"/>
      <c r="AB8" s="1883"/>
      <c r="AC8" s="1883"/>
      <c r="AD8" s="1883"/>
      <c r="AE8" s="1883"/>
      <c r="AF8" s="1883"/>
      <c r="AG8" s="1883"/>
      <c r="AH8" s="1883"/>
      <c r="AI8" s="1883"/>
      <c r="AJ8" s="1883"/>
      <c r="AK8" s="1883"/>
      <c r="AL8" s="1883"/>
      <c r="AM8" s="1883"/>
      <c r="AN8" s="1883"/>
      <c r="AO8" s="1883"/>
    </row>
    <row r="9" spans="1:41" ht="15.75" customHeight="1">
      <c r="P9" s="1893" t="s">
        <v>882</v>
      </c>
      <c r="Q9" s="1893"/>
      <c r="R9" s="1893"/>
      <c r="S9" s="1893"/>
      <c r="T9" s="1893"/>
      <c r="U9" s="1893"/>
      <c r="V9" s="732" t="s">
        <v>848</v>
      </c>
      <c r="W9" s="731" t="str">
        <f>+入力欄!$M$8</f>
        <v>沖縄県知事 　玉城 康裕</v>
      </c>
      <c r="X9" s="731"/>
      <c r="Y9" s="731"/>
      <c r="Z9" s="731"/>
      <c r="AA9" s="731"/>
      <c r="AB9" s="731"/>
      <c r="AC9" s="731"/>
      <c r="AD9" s="731"/>
      <c r="AE9" s="731"/>
      <c r="AF9" s="731"/>
      <c r="AG9" s="731"/>
      <c r="AH9" s="731"/>
      <c r="AI9" s="731"/>
      <c r="AJ9" s="731"/>
      <c r="AK9" s="731"/>
      <c r="AL9" s="731"/>
      <c r="AM9" s="7"/>
      <c r="AN9" s="8"/>
      <c r="AO9" s="8"/>
    </row>
    <row r="10" spans="1:41" ht="15.75" customHeight="1">
      <c r="P10" s="1893" t="s">
        <v>883</v>
      </c>
      <c r="Q10" s="1893"/>
      <c r="R10" s="1893"/>
      <c r="S10" s="1893"/>
      <c r="T10" s="1893"/>
      <c r="U10" s="1893"/>
      <c r="V10" s="6" t="s">
        <v>848</v>
      </c>
      <c r="W10" s="26" t="s">
        <v>2237</v>
      </c>
      <c r="X10" s="26"/>
      <c r="Y10" s="26"/>
      <c r="Z10" s="26"/>
      <c r="AA10" s="26"/>
      <c r="AB10" s="26"/>
      <c r="AC10" s="26"/>
      <c r="AD10" s="26"/>
      <c r="AE10" s="26"/>
      <c r="AF10" s="26"/>
      <c r="AG10" s="26"/>
      <c r="AH10" s="26"/>
      <c r="AI10" s="26"/>
      <c r="AJ10" s="26"/>
      <c r="AK10" s="26"/>
      <c r="AL10" s="26"/>
      <c r="AM10" s="7"/>
      <c r="AN10" s="8"/>
      <c r="AO10" s="8"/>
    </row>
    <row r="11" spans="1:41" ht="15.75" customHeight="1">
      <c r="P11" s="5"/>
      <c r="Q11" s="5"/>
      <c r="R11" s="5"/>
      <c r="S11" s="5"/>
      <c r="T11" s="5"/>
      <c r="U11" s="5"/>
      <c r="V11" s="6"/>
      <c r="W11" s="7"/>
      <c r="X11" s="7"/>
      <c r="Y11" s="7"/>
      <c r="Z11" s="7"/>
      <c r="AA11" s="7"/>
      <c r="AB11" s="7"/>
      <c r="AC11" s="7"/>
      <c r="AD11" s="7"/>
      <c r="AE11" s="7"/>
      <c r="AF11" s="7"/>
      <c r="AG11" s="7"/>
      <c r="AH11" s="7"/>
      <c r="AI11" s="7"/>
      <c r="AJ11" s="7"/>
      <c r="AK11" s="7"/>
      <c r="AL11" s="7"/>
      <c r="AM11" s="7"/>
      <c r="AN11" s="8"/>
      <c r="AO11" s="8"/>
    </row>
    <row r="12" spans="1:41" ht="15.75" hidden="1" customHeight="1">
      <c r="A12" s="1883"/>
      <c r="B12" s="1883"/>
      <c r="C12" s="1883"/>
      <c r="D12" s="1883"/>
      <c r="E12" s="1883"/>
      <c r="F12" s="1883"/>
      <c r="G12" s="1883"/>
      <c r="H12" s="1883"/>
      <c r="I12" s="1883"/>
      <c r="J12" s="1883"/>
      <c r="K12" s="1883"/>
      <c r="L12" s="1883"/>
      <c r="M12" s="1883"/>
      <c r="N12" s="1883"/>
      <c r="O12" s="1883"/>
      <c r="P12" s="1883"/>
      <c r="Q12" s="1883"/>
      <c r="R12" s="1883"/>
      <c r="S12" s="1883"/>
      <c r="T12" s="1883"/>
      <c r="U12" s="1883"/>
      <c r="V12" s="1883"/>
      <c r="W12" s="1883"/>
      <c r="X12" s="1883"/>
      <c r="Y12" s="1883"/>
      <c r="Z12" s="1883"/>
      <c r="AA12" s="1883"/>
      <c r="AB12" s="1883"/>
      <c r="AC12" s="1883"/>
      <c r="AD12" s="1883"/>
      <c r="AE12" s="1883"/>
      <c r="AF12" s="1883"/>
      <c r="AG12" s="1883"/>
      <c r="AH12" s="1883"/>
      <c r="AI12" s="1883"/>
      <c r="AJ12" s="1883"/>
      <c r="AK12" s="1883"/>
      <c r="AL12" s="1883"/>
      <c r="AM12" s="1883"/>
      <c r="AN12" s="1883"/>
      <c r="AO12" s="1883"/>
    </row>
    <row r="13" spans="1:41" ht="15.75" customHeight="1">
      <c r="A13" s="1884" t="s">
        <v>945</v>
      </c>
      <c r="B13" s="1884"/>
      <c r="C13" s="1884"/>
      <c r="D13" s="1884"/>
      <c r="E13" s="1884"/>
      <c r="F13" s="1884"/>
      <c r="G13" s="1884"/>
      <c r="H13" s="1884"/>
      <c r="I13" s="1884"/>
      <c r="J13" s="1884"/>
      <c r="K13" s="1884"/>
      <c r="L13" s="1884"/>
      <c r="M13" s="1884"/>
      <c r="N13" s="1884"/>
      <c r="O13" s="1884"/>
      <c r="P13" s="1884"/>
      <c r="Q13" s="1884"/>
      <c r="R13" s="1884"/>
      <c r="S13" s="1884"/>
      <c r="T13" s="1884"/>
      <c r="U13" s="1884"/>
      <c r="V13" s="1884"/>
      <c r="W13" s="1884"/>
      <c r="X13" s="1884"/>
      <c r="Y13" s="1884"/>
      <c r="Z13" s="1884"/>
      <c r="AA13" s="1884"/>
      <c r="AB13" s="1884"/>
      <c r="AC13" s="1884"/>
      <c r="AD13" s="1884"/>
      <c r="AE13" s="1884"/>
      <c r="AF13" s="1884"/>
      <c r="AG13" s="1884"/>
      <c r="AH13" s="1884"/>
      <c r="AI13" s="1884"/>
      <c r="AJ13" s="1884"/>
      <c r="AK13" s="1884"/>
      <c r="AL13" s="1884"/>
      <c r="AM13" s="1884"/>
      <c r="AN13" s="1884"/>
      <c r="AO13" s="1884"/>
    </row>
    <row r="14" spans="1:41" ht="15.75" customHeight="1">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c r="W14" s="1883"/>
      <c r="X14" s="1883"/>
      <c r="Y14" s="1883"/>
      <c r="Z14" s="1883"/>
      <c r="AA14" s="1883"/>
      <c r="AB14" s="1883"/>
      <c r="AC14" s="1883"/>
      <c r="AD14" s="1883"/>
      <c r="AE14" s="1883"/>
      <c r="AF14" s="1883"/>
      <c r="AG14" s="1883"/>
      <c r="AH14" s="1883"/>
      <c r="AI14" s="1883"/>
      <c r="AJ14" s="1883"/>
      <c r="AK14" s="1883"/>
      <c r="AL14" s="1883"/>
      <c r="AM14" s="1883"/>
      <c r="AN14" s="1883"/>
      <c r="AO14" s="1883"/>
    </row>
    <row r="15" spans="1:41" ht="15.75" customHeight="1">
      <c r="A15" s="1865" t="s">
        <v>652</v>
      </c>
      <c r="B15" s="1865"/>
      <c r="C15" s="1865"/>
      <c r="D15" s="1865"/>
      <c r="E15" s="1865"/>
      <c r="F15" s="1865"/>
      <c r="G15" s="1865"/>
      <c r="H15" s="1865"/>
      <c r="I15" s="1865"/>
      <c r="J15" s="1865"/>
      <c r="K15" s="1865"/>
      <c r="L15" s="1865"/>
      <c r="M15" s="1865"/>
      <c r="N15" s="1865"/>
      <c r="O15" s="1865"/>
      <c r="P15" s="1865"/>
      <c r="Q15" s="1865"/>
      <c r="R15" s="1865"/>
      <c r="S15" s="1865"/>
      <c r="T15" s="1865"/>
      <c r="U15" s="1865"/>
      <c r="V15" s="1865"/>
      <c r="W15" s="1865"/>
      <c r="X15" s="1865"/>
      <c r="Y15" s="1865"/>
      <c r="Z15" s="1865"/>
      <c r="AA15" s="1865"/>
      <c r="AB15" s="1865"/>
      <c r="AC15" s="1865"/>
      <c r="AD15" s="1865"/>
      <c r="AE15" s="1865"/>
      <c r="AF15" s="1865"/>
      <c r="AG15" s="1865"/>
      <c r="AH15" s="1865"/>
      <c r="AI15" s="1865"/>
      <c r="AJ15" s="1865"/>
      <c r="AK15" s="1865"/>
      <c r="AL15" s="1865"/>
      <c r="AM15" s="1865"/>
      <c r="AN15" s="1865"/>
      <c r="AO15" s="1865"/>
    </row>
    <row r="16" spans="1:41" ht="15.75" customHeight="1" thickBot="1">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row>
    <row r="17" spans="1:83" ht="30" customHeight="1">
      <c r="A17" s="1866" t="s">
        <v>884</v>
      </c>
      <c r="B17" s="1867"/>
      <c r="C17" s="1868" t="s">
        <v>885</v>
      </c>
      <c r="D17" s="1869"/>
      <c r="E17" s="1869"/>
      <c r="F17" s="1869"/>
      <c r="G17" s="1869"/>
      <c r="H17" s="1869"/>
      <c r="I17" s="1870"/>
      <c r="J17" s="1871"/>
      <c r="K17" s="1872"/>
      <c r="L17" s="1872"/>
      <c r="M17" s="1872"/>
      <c r="N17" s="1872"/>
      <c r="O17" s="1872"/>
      <c r="P17" s="1872"/>
      <c r="Q17" s="1872"/>
      <c r="R17" s="1872"/>
      <c r="S17" s="1872"/>
      <c r="T17" s="1872"/>
      <c r="U17" s="1872"/>
      <c r="V17" s="1872"/>
      <c r="W17" s="1872"/>
      <c r="X17" s="1872"/>
      <c r="Y17" s="1872"/>
      <c r="Z17" s="1872"/>
      <c r="AA17" s="1872"/>
      <c r="AB17" s="1872"/>
      <c r="AC17" s="1872"/>
      <c r="AD17" s="1872"/>
      <c r="AE17" s="1872"/>
      <c r="AF17" s="1872"/>
      <c r="AG17" s="1872"/>
      <c r="AH17" s="1872"/>
      <c r="AI17" s="1872"/>
      <c r="AJ17" s="1872"/>
      <c r="AK17" s="1872"/>
      <c r="AL17" s="1872"/>
      <c r="AM17" s="1872"/>
      <c r="AN17" s="1872"/>
      <c r="AO17" s="1873"/>
    </row>
    <row r="18" spans="1:83" s="11" customFormat="1">
      <c r="A18" s="1834"/>
      <c r="B18" s="1835"/>
      <c r="C18" s="1874" t="s">
        <v>886</v>
      </c>
      <c r="D18" s="1875"/>
      <c r="E18" s="1875"/>
      <c r="F18" s="1875"/>
      <c r="G18" s="1875"/>
      <c r="H18" s="1875"/>
      <c r="I18" s="1876"/>
      <c r="J18" s="1877"/>
      <c r="K18" s="1878"/>
      <c r="L18" s="1878"/>
      <c r="M18" s="1878"/>
      <c r="N18" s="1878"/>
      <c r="O18" s="1878"/>
      <c r="P18" s="1878"/>
      <c r="Q18" s="1878"/>
      <c r="R18" s="1878"/>
      <c r="S18" s="1878"/>
      <c r="T18" s="1878"/>
      <c r="U18" s="1878"/>
      <c r="V18" s="1878"/>
      <c r="W18" s="1878"/>
      <c r="X18" s="1878"/>
      <c r="Y18" s="1878"/>
      <c r="Z18" s="1878"/>
      <c r="AA18" s="1878"/>
      <c r="AB18" s="1878"/>
      <c r="AC18" s="1878"/>
      <c r="AD18" s="1878"/>
      <c r="AE18" s="1878"/>
      <c r="AF18" s="1878"/>
      <c r="AG18" s="1878"/>
      <c r="AH18" s="1878"/>
      <c r="AI18" s="1878"/>
      <c r="AJ18" s="1878"/>
      <c r="AK18" s="1878"/>
      <c r="AL18" s="1878"/>
      <c r="AM18" s="1878"/>
      <c r="AN18" s="1878"/>
      <c r="AO18" s="1879"/>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row>
    <row r="19" spans="1:83" ht="20.25" customHeight="1">
      <c r="A19" s="1834"/>
      <c r="B19" s="1835"/>
      <c r="C19" s="1773" t="s">
        <v>887</v>
      </c>
      <c r="D19" s="1774"/>
      <c r="E19" s="1774"/>
      <c r="F19" s="1774"/>
      <c r="G19" s="1774"/>
      <c r="H19" s="1774"/>
      <c r="I19" s="1775"/>
      <c r="J19" s="1880"/>
      <c r="K19" s="1881"/>
      <c r="L19" s="1881"/>
      <c r="M19" s="1881"/>
      <c r="N19" s="1881"/>
      <c r="O19" s="1881"/>
      <c r="P19" s="1881"/>
      <c r="Q19" s="1881"/>
      <c r="R19" s="1881"/>
      <c r="S19" s="1881"/>
      <c r="T19" s="1881"/>
      <c r="U19" s="1881"/>
      <c r="V19" s="1881"/>
      <c r="W19" s="1881"/>
      <c r="X19" s="1881"/>
      <c r="Y19" s="1881"/>
      <c r="Z19" s="1881"/>
      <c r="AA19" s="1881"/>
      <c r="AB19" s="1881"/>
      <c r="AC19" s="1881"/>
      <c r="AD19" s="1881"/>
      <c r="AE19" s="1881"/>
      <c r="AF19" s="1881"/>
      <c r="AG19" s="1881"/>
      <c r="AH19" s="1881"/>
      <c r="AI19" s="1881"/>
      <c r="AJ19" s="1881"/>
      <c r="AK19" s="1881"/>
      <c r="AL19" s="1881"/>
      <c r="AM19" s="1881"/>
      <c r="AN19" s="1881"/>
      <c r="AO19" s="1882"/>
    </row>
    <row r="20" spans="1:83" ht="30" customHeight="1" thickBot="1">
      <c r="A20" s="1836"/>
      <c r="B20" s="1837"/>
      <c r="C20" s="1854" t="s">
        <v>888</v>
      </c>
      <c r="D20" s="1855"/>
      <c r="E20" s="1855"/>
      <c r="F20" s="1855"/>
      <c r="G20" s="1855"/>
      <c r="H20" s="1855"/>
      <c r="I20" s="1856"/>
      <c r="J20" s="1863"/>
      <c r="K20" s="1864"/>
      <c r="L20" s="1864"/>
      <c r="M20" s="1864"/>
      <c r="N20" s="1864"/>
      <c r="O20" s="1864"/>
      <c r="P20" s="1864"/>
      <c r="Q20" s="1864"/>
      <c r="R20" s="1864"/>
      <c r="S20" s="1864"/>
      <c r="T20" s="1864"/>
      <c r="U20" s="1864"/>
      <c r="V20" s="1864"/>
      <c r="W20" s="1864"/>
      <c r="X20" s="1864"/>
      <c r="Y20" s="1864"/>
      <c r="Z20" s="1864"/>
      <c r="AA20" s="1864"/>
      <c r="AB20" s="1864"/>
      <c r="AC20" s="1864"/>
      <c r="AD20" s="1864"/>
      <c r="AE20" s="733"/>
      <c r="AF20" s="733"/>
      <c r="AG20" s="733"/>
      <c r="AH20" s="733"/>
      <c r="AI20" s="733"/>
      <c r="AJ20" s="733"/>
      <c r="AK20" s="733"/>
      <c r="AL20" s="733"/>
      <c r="AM20" s="733"/>
      <c r="AN20" s="733"/>
      <c r="AO20" s="734"/>
    </row>
    <row r="21" spans="1:83" ht="24.75" customHeight="1" thickTop="1">
      <c r="A21" s="1834"/>
      <c r="B21" s="1835"/>
      <c r="C21" s="1773" t="s">
        <v>889</v>
      </c>
      <c r="D21" s="1774"/>
      <c r="E21" s="1774"/>
      <c r="F21" s="1774"/>
      <c r="G21" s="1774"/>
      <c r="H21" s="1774"/>
      <c r="I21" s="1775"/>
      <c r="J21" s="1857" t="str">
        <f>+入力欄!D15</f>
        <v>○○○○○○工事（Ｒ６－１)</v>
      </c>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c r="AN21" s="1858"/>
      <c r="AO21" s="1859"/>
    </row>
    <row r="22" spans="1:83" ht="24.75" customHeight="1">
      <c r="A22" s="1834"/>
      <c r="B22" s="1835"/>
      <c r="C22" s="1782" t="s">
        <v>890</v>
      </c>
      <c r="D22" s="1783"/>
      <c r="E22" s="1783"/>
      <c r="F22" s="1783"/>
      <c r="G22" s="1783"/>
      <c r="H22" s="1783"/>
      <c r="I22" s="1784"/>
      <c r="J22" s="1860" t="str">
        <f>+入力欄!D16</f>
        <v>沖縄県○○地内</v>
      </c>
      <c r="K22" s="1861"/>
      <c r="L22" s="186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2"/>
    </row>
    <row r="23" spans="1:83" ht="18" customHeight="1">
      <c r="A23" s="1834" t="s">
        <v>891</v>
      </c>
      <c r="B23" s="1835"/>
      <c r="C23" s="1792" t="s">
        <v>892</v>
      </c>
      <c r="D23" s="1793"/>
      <c r="E23" s="1793"/>
      <c r="F23" s="1793"/>
      <c r="G23" s="1793"/>
      <c r="H23" s="1793"/>
      <c r="I23" s="1794"/>
      <c r="J23" s="1795" t="s">
        <v>893</v>
      </c>
      <c r="K23" s="1796"/>
      <c r="L23" s="1796"/>
      <c r="M23" s="1796"/>
      <c r="N23" s="1796"/>
      <c r="O23" s="1796"/>
      <c r="P23" s="1796"/>
      <c r="Q23" s="1796"/>
      <c r="R23" s="1796"/>
      <c r="S23" s="1796"/>
      <c r="T23" s="1796"/>
      <c r="U23" s="1796"/>
      <c r="V23" s="1796"/>
      <c r="W23" s="1796"/>
      <c r="X23" s="1796"/>
      <c r="Y23" s="1796"/>
      <c r="Z23" s="1796"/>
      <c r="AA23" s="1796"/>
      <c r="AB23" s="1796"/>
      <c r="AC23" s="1796"/>
      <c r="AD23" s="1796"/>
      <c r="AE23" s="1796"/>
      <c r="AF23" s="1796"/>
      <c r="AG23" s="1796"/>
      <c r="AH23" s="1796"/>
      <c r="AI23" s="1796"/>
      <c r="AJ23" s="1796"/>
      <c r="AK23" s="1796"/>
      <c r="AL23" s="1796"/>
      <c r="AM23" s="1796"/>
      <c r="AN23" s="1796"/>
      <c r="AO23" s="1849"/>
    </row>
    <row r="24" spans="1:83" s="4" customFormat="1" ht="18" customHeight="1">
      <c r="A24" s="1834"/>
      <c r="B24" s="1835"/>
      <c r="C24" s="1850"/>
      <c r="D24" s="1851"/>
      <c r="E24" s="1851"/>
      <c r="F24" s="1851"/>
      <c r="G24" s="1851"/>
      <c r="H24" s="1851"/>
      <c r="I24" s="1852"/>
      <c r="J24" s="1845" t="s">
        <v>894</v>
      </c>
      <c r="K24" s="1831"/>
      <c r="L24" s="1839" t="s">
        <v>895</v>
      </c>
      <c r="M24" s="1839"/>
      <c r="N24" s="1839"/>
      <c r="O24" s="1839"/>
      <c r="P24" s="1839"/>
      <c r="Q24" s="1839"/>
      <c r="R24" s="1839"/>
      <c r="S24" s="1839"/>
      <c r="T24" s="1839"/>
      <c r="U24" s="1839"/>
      <c r="V24" s="1831" t="s">
        <v>894</v>
      </c>
      <c r="W24" s="1831"/>
      <c r="X24" s="1839" t="s">
        <v>896</v>
      </c>
      <c r="Y24" s="1839"/>
      <c r="Z24" s="1839"/>
      <c r="AA24" s="1839"/>
      <c r="AB24" s="1839"/>
      <c r="AC24" s="1839"/>
      <c r="AD24" s="1839"/>
      <c r="AE24" s="1839"/>
      <c r="AF24" s="1839"/>
      <c r="AG24" s="1839"/>
      <c r="AH24" s="1839"/>
      <c r="AI24" s="1839"/>
      <c r="AJ24" s="1839"/>
      <c r="AK24" s="1839"/>
      <c r="AL24" s="1839"/>
      <c r="AM24" s="1839"/>
      <c r="AN24" s="1839"/>
      <c r="AO24" s="1846"/>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row>
    <row r="25" spans="1:83" s="4" customFormat="1" ht="18" customHeight="1">
      <c r="A25" s="1834"/>
      <c r="B25" s="1835"/>
      <c r="C25" s="1838"/>
      <c r="D25" s="1839"/>
      <c r="E25" s="1839"/>
      <c r="F25" s="1839"/>
      <c r="G25" s="1839"/>
      <c r="H25" s="1839"/>
      <c r="I25" s="1840"/>
      <c r="J25" s="1845" t="s">
        <v>894</v>
      </c>
      <c r="K25" s="1831"/>
      <c r="L25" s="1839" t="s">
        <v>897</v>
      </c>
      <c r="M25" s="1839"/>
      <c r="N25" s="1839"/>
      <c r="O25" s="1839"/>
      <c r="P25" s="1839"/>
      <c r="Q25" s="1839"/>
      <c r="R25" s="1839"/>
      <c r="S25" s="1839"/>
      <c r="T25" s="1839"/>
      <c r="U25" s="1839"/>
      <c r="V25" s="1839"/>
      <c r="W25" s="1839"/>
      <c r="X25" s="1839"/>
      <c r="Y25" s="1839"/>
      <c r="Z25" s="1839"/>
      <c r="AA25" s="1839"/>
      <c r="AB25" s="1839"/>
      <c r="AC25" s="1839"/>
      <c r="AD25" s="1839"/>
      <c r="AE25" s="1839"/>
      <c r="AF25" s="1839"/>
      <c r="AG25" s="1839"/>
      <c r="AH25" s="1839"/>
      <c r="AI25" s="1839"/>
      <c r="AJ25" s="1839"/>
      <c r="AK25" s="1839"/>
      <c r="AL25" s="1839"/>
      <c r="AM25" s="1839"/>
      <c r="AN25" s="1839"/>
      <c r="AO25" s="1846"/>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row>
    <row r="26" spans="1:83" s="4" customFormat="1" ht="18" customHeight="1">
      <c r="A26" s="1834"/>
      <c r="B26" s="1835"/>
      <c r="C26" s="1838"/>
      <c r="D26" s="1839"/>
      <c r="E26" s="1839"/>
      <c r="F26" s="1839"/>
      <c r="G26" s="1839"/>
      <c r="H26" s="1839"/>
      <c r="I26" s="1840"/>
      <c r="J26" s="1845" t="s">
        <v>894</v>
      </c>
      <c r="K26" s="1831"/>
      <c r="L26" s="1839" t="s">
        <v>898</v>
      </c>
      <c r="M26" s="1839"/>
      <c r="N26" s="1839"/>
      <c r="O26" s="1839"/>
      <c r="P26" s="1839"/>
      <c r="Q26" s="1839"/>
      <c r="R26" s="1839"/>
      <c r="S26" s="1839"/>
      <c r="T26" s="1839"/>
      <c r="U26" s="1839"/>
      <c r="V26" s="1839"/>
      <c r="W26" s="1839"/>
      <c r="X26" s="1839"/>
      <c r="Y26" s="1839"/>
      <c r="Z26" s="1839"/>
      <c r="AA26" s="1839"/>
      <c r="AB26" s="1839"/>
      <c r="AC26" s="1839"/>
      <c r="AD26" s="1839"/>
      <c r="AE26" s="1847" t="s">
        <v>899</v>
      </c>
      <c r="AF26" s="1848"/>
      <c r="AG26" s="1848"/>
      <c r="AH26" s="1848"/>
      <c r="AI26" s="1848"/>
      <c r="AJ26" s="1848"/>
      <c r="AK26" s="1839" t="s">
        <v>900</v>
      </c>
      <c r="AL26" s="1839"/>
      <c r="AM26" s="1839"/>
      <c r="AN26" s="1839"/>
      <c r="AO26" s="1846"/>
      <c r="AQ26" s="3" t="s">
        <v>925</v>
      </c>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row>
    <row r="27" spans="1:83" ht="18" customHeight="1">
      <c r="A27" s="1834"/>
      <c r="B27" s="1835"/>
      <c r="C27" s="1843"/>
      <c r="D27" s="1827"/>
      <c r="E27" s="1827"/>
      <c r="F27" s="1827"/>
      <c r="G27" s="1827"/>
      <c r="H27" s="1827"/>
      <c r="I27" s="1853"/>
      <c r="J27" s="1843" t="s">
        <v>901</v>
      </c>
      <c r="K27" s="1827"/>
      <c r="L27" s="1827"/>
      <c r="M27" s="1827"/>
      <c r="N27" s="1827"/>
      <c r="O27" s="1827"/>
      <c r="P27" s="1827"/>
      <c r="Q27" s="1827"/>
      <c r="R27" s="1827"/>
      <c r="S27" s="1827"/>
      <c r="T27" s="1827"/>
      <c r="U27" s="1827"/>
      <c r="V27" s="1827"/>
      <c r="W27" s="1827"/>
      <c r="X27" s="1827"/>
      <c r="Y27" s="1827"/>
      <c r="Z27" s="1827"/>
      <c r="AA27" s="1827"/>
      <c r="AB27" s="1827"/>
      <c r="AC27" s="1827"/>
      <c r="AD27" s="1827"/>
      <c r="AE27" s="1827"/>
      <c r="AF27" s="1827"/>
      <c r="AG27" s="1827"/>
      <c r="AH27" s="1827"/>
      <c r="AI27" s="1827"/>
      <c r="AJ27" s="1827"/>
      <c r="AK27" s="1827"/>
      <c r="AL27" s="1827"/>
      <c r="AM27" s="1827"/>
      <c r="AN27" s="1827"/>
      <c r="AO27" s="1844"/>
      <c r="AQ27" s="1764" t="s">
        <v>926</v>
      </c>
      <c r="AR27" s="1765"/>
      <c r="AS27" s="1765"/>
      <c r="AT27" s="1765"/>
      <c r="AU27" s="1765"/>
      <c r="AV27" s="1765"/>
      <c r="AW27" s="1765"/>
      <c r="AX27" s="1765"/>
      <c r="AY27" s="1765"/>
      <c r="AZ27" s="1766"/>
      <c r="BA27" s="1765" t="s">
        <v>927</v>
      </c>
      <c r="BB27" s="1765"/>
      <c r="BC27" s="1765"/>
      <c r="BD27" s="1765"/>
      <c r="BE27" s="1765"/>
      <c r="BF27" s="1765"/>
      <c r="BG27" s="1765"/>
      <c r="BH27" s="1765"/>
      <c r="BI27" s="1765"/>
      <c r="BJ27" s="1765"/>
      <c r="BK27" s="1765"/>
      <c r="BL27" s="1765"/>
      <c r="BM27" s="1765"/>
      <c r="BN27" s="1765"/>
      <c r="BO27" s="1765"/>
      <c r="BP27" s="1765"/>
      <c r="BQ27" s="1765"/>
      <c r="BR27" s="1765"/>
      <c r="BS27" s="1765"/>
      <c r="BT27" s="1765"/>
      <c r="BU27" s="1765"/>
      <c r="BV27" s="1765"/>
      <c r="BW27" s="1765"/>
      <c r="BX27" s="1765"/>
      <c r="BY27" s="1765"/>
      <c r="BZ27" s="1765"/>
      <c r="CA27" s="1765"/>
      <c r="CB27" s="1765"/>
      <c r="CC27" s="1765"/>
      <c r="CD27" s="1765"/>
      <c r="CE27" s="1766"/>
    </row>
    <row r="28" spans="1:83" s="4" customFormat="1" ht="18" customHeight="1">
      <c r="A28" s="1834"/>
      <c r="B28" s="1835"/>
      <c r="C28" s="1838"/>
      <c r="D28" s="1839"/>
      <c r="E28" s="1839"/>
      <c r="F28" s="1839"/>
      <c r="G28" s="1839"/>
      <c r="H28" s="1839"/>
      <c r="I28" s="1840"/>
      <c r="J28" s="18"/>
      <c r="K28" s="1839" t="s">
        <v>895</v>
      </c>
      <c r="L28" s="1839"/>
      <c r="M28" s="1839"/>
      <c r="N28" s="1839"/>
      <c r="O28" s="1839"/>
      <c r="P28" s="1839"/>
      <c r="Q28" s="1839"/>
      <c r="R28" s="1839"/>
      <c r="S28" s="1839"/>
      <c r="T28" s="1839"/>
      <c r="U28" s="1839"/>
      <c r="V28" s="1839"/>
      <c r="W28" s="1839"/>
      <c r="X28" s="1828" t="s">
        <v>191</v>
      </c>
      <c r="Y28" s="1828"/>
      <c r="Z28" s="1829"/>
      <c r="AA28" s="1829"/>
      <c r="AB28" s="1828" t="s">
        <v>902</v>
      </c>
      <c r="AC28" s="1828"/>
      <c r="AD28" s="1829"/>
      <c r="AE28" s="1829"/>
      <c r="AF28" s="1828" t="s">
        <v>903</v>
      </c>
      <c r="AG28" s="1828"/>
      <c r="AH28" s="1828"/>
      <c r="AI28" s="1828"/>
      <c r="AJ28" s="1828"/>
      <c r="AK28" s="1828"/>
      <c r="AL28" s="1829"/>
      <c r="AM28" s="1829"/>
      <c r="AN28" s="1829"/>
      <c r="AO28" s="19" t="s">
        <v>190</v>
      </c>
      <c r="AQ28" s="1764" t="s">
        <v>928</v>
      </c>
      <c r="AR28" s="1765"/>
      <c r="AS28" s="1765"/>
      <c r="AT28" s="1765"/>
      <c r="AU28" s="1765"/>
      <c r="AV28" s="1765"/>
      <c r="AW28" s="1765"/>
      <c r="AX28" s="1765"/>
      <c r="AY28" s="1765"/>
      <c r="AZ28" s="1765"/>
      <c r="BA28" s="1765"/>
      <c r="BB28" s="1765"/>
      <c r="BC28" s="1765"/>
      <c r="BD28" s="1765"/>
      <c r="BE28" s="1765"/>
      <c r="BF28" s="1765"/>
      <c r="BG28" s="1765"/>
      <c r="BH28" s="1765"/>
      <c r="BI28" s="1765"/>
      <c r="BJ28" s="1765"/>
      <c r="BK28" s="1765"/>
      <c r="BL28" s="1765"/>
      <c r="BM28" s="1765"/>
      <c r="BN28" s="1765"/>
      <c r="BO28" s="1765"/>
      <c r="BP28" s="1765"/>
      <c r="BQ28" s="1765"/>
      <c r="BR28" s="1765"/>
      <c r="BS28" s="1765"/>
      <c r="BT28" s="1765"/>
      <c r="BU28" s="1765"/>
      <c r="BV28" s="1765"/>
      <c r="BW28" s="1765"/>
      <c r="BX28" s="1765"/>
      <c r="BY28" s="1765"/>
      <c r="BZ28" s="1765"/>
      <c r="CA28" s="1765"/>
      <c r="CB28" s="1765"/>
      <c r="CC28" s="1765"/>
      <c r="CD28" s="1765"/>
      <c r="CE28" s="1766"/>
    </row>
    <row r="29" spans="1:83" s="4" customFormat="1" ht="18" customHeight="1">
      <c r="A29" s="1834"/>
      <c r="B29" s="1835"/>
      <c r="C29" s="1838"/>
      <c r="D29" s="1839"/>
      <c r="E29" s="1839"/>
      <c r="F29" s="1839"/>
      <c r="G29" s="1839"/>
      <c r="H29" s="1839"/>
      <c r="I29" s="1840"/>
      <c r="J29" s="18"/>
      <c r="K29" s="1839" t="s">
        <v>896</v>
      </c>
      <c r="L29" s="1839"/>
      <c r="M29" s="1839"/>
      <c r="N29" s="1839"/>
      <c r="O29" s="1839"/>
      <c r="P29" s="1839"/>
      <c r="Q29" s="1839"/>
      <c r="R29" s="1839"/>
      <c r="S29" s="1839"/>
      <c r="T29" s="1839"/>
      <c r="U29" s="1839"/>
      <c r="V29" s="1839"/>
      <c r="W29" s="1839"/>
      <c r="X29" s="1828" t="s">
        <v>191</v>
      </c>
      <c r="Y29" s="1828"/>
      <c r="Z29" s="1829"/>
      <c r="AA29" s="1829"/>
      <c r="AB29" s="1828" t="s">
        <v>902</v>
      </c>
      <c r="AC29" s="1828"/>
      <c r="AD29" s="1829"/>
      <c r="AE29" s="1829"/>
      <c r="AF29" s="1828" t="s">
        <v>903</v>
      </c>
      <c r="AG29" s="1828"/>
      <c r="AH29" s="1828"/>
      <c r="AI29" s="1828"/>
      <c r="AJ29" s="1828"/>
      <c r="AK29" s="1828"/>
      <c r="AL29" s="1829"/>
      <c r="AM29" s="1829"/>
      <c r="AN29" s="1829"/>
      <c r="AO29" s="19" t="s">
        <v>190</v>
      </c>
      <c r="AQ29" s="1764" t="s">
        <v>929</v>
      </c>
      <c r="AR29" s="1765"/>
      <c r="AS29" s="1765"/>
      <c r="AT29" s="1765"/>
      <c r="AU29" s="1765"/>
      <c r="AV29" s="1765"/>
      <c r="AW29" s="1765"/>
      <c r="AX29" s="1765"/>
      <c r="AY29" s="1765"/>
      <c r="AZ29" s="1766"/>
      <c r="BA29" s="1765" t="s">
        <v>930</v>
      </c>
      <c r="BB29" s="1765"/>
      <c r="BC29" s="1765"/>
      <c r="BD29" s="1765"/>
      <c r="BE29" s="1765"/>
      <c r="BF29" s="1765"/>
      <c r="BG29" s="1765"/>
      <c r="BH29" s="1765"/>
      <c r="BI29" s="1765"/>
      <c r="BJ29" s="1765"/>
      <c r="BK29" s="1765"/>
      <c r="BL29" s="1765"/>
      <c r="BM29" s="1765"/>
      <c r="BN29" s="1765"/>
      <c r="BO29" s="1765"/>
      <c r="BP29" s="1765"/>
      <c r="BQ29" s="1765"/>
      <c r="BR29" s="1765"/>
      <c r="BS29" s="1765"/>
      <c r="BT29" s="1765"/>
      <c r="BU29" s="1765"/>
      <c r="BV29" s="1765"/>
      <c r="BW29" s="1765"/>
      <c r="BX29" s="1765"/>
      <c r="BY29" s="1765"/>
      <c r="BZ29" s="1765"/>
      <c r="CA29" s="1765"/>
      <c r="CB29" s="1765"/>
      <c r="CC29" s="1765"/>
      <c r="CD29" s="1765"/>
      <c r="CE29" s="1766"/>
    </row>
    <row r="30" spans="1:83" s="4" customFormat="1" ht="18" customHeight="1">
      <c r="A30" s="1834"/>
      <c r="B30" s="1835"/>
      <c r="C30" s="1838"/>
      <c r="D30" s="1839"/>
      <c r="E30" s="1839"/>
      <c r="F30" s="1839"/>
      <c r="G30" s="1839"/>
      <c r="H30" s="1839"/>
      <c r="I30" s="1840"/>
      <c r="J30" s="14"/>
      <c r="K30" s="1839" t="s">
        <v>946</v>
      </c>
      <c r="L30" s="1839"/>
      <c r="M30" s="1839"/>
      <c r="N30" s="1839"/>
      <c r="O30" s="1839"/>
      <c r="P30" s="1839"/>
      <c r="Q30" s="1839"/>
      <c r="R30" s="1839"/>
      <c r="S30" s="1839"/>
      <c r="T30" s="1839"/>
      <c r="U30" s="1839"/>
      <c r="V30" s="1839"/>
      <c r="W30" s="1839"/>
      <c r="X30" s="1839"/>
      <c r="Y30" s="1839"/>
      <c r="Z30" s="1839"/>
      <c r="AA30" s="1839"/>
      <c r="AB30" s="1839"/>
      <c r="AC30" s="1839"/>
      <c r="AD30" s="1839"/>
      <c r="AE30" s="1839"/>
      <c r="AF30" s="1839"/>
      <c r="AG30" s="1839"/>
      <c r="AH30" s="1839"/>
      <c r="AI30" s="1839"/>
      <c r="AJ30" s="1839"/>
      <c r="AK30" s="1839"/>
      <c r="AL30" s="1839"/>
      <c r="AM30" s="1839"/>
      <c r="AN30" s="1839"/>
      <c r="AO30" s="1846"/>
      <c r="AQ30" s="1764" t="s">
        <v>931</v>
      </c>
      <c r="AR30" s="1765"/>
      <c r="AS30" s="1765"/>
      <c r="AT30" s="1765"/>
      <c r="AU30" s="1765"/>
      <c r="AV30" s="1765"/>
      <c r="AW30" s="1765"/>
      <c r="AX30" s="1765"/>
      <c r="AY30" s="1765"/>
      <c r="AZ30" s="1766"/>
      <c r="BA30" s="1765" t="s">
        <v>932</v>
      </c>
      <c r="BB30" s="1765"/>
      <c r="BC30" s="1765"/>
      <c r="BD30" s="1765"/>
      <c r="BE30" s="1765"/>
      <c r="BF30" s="1765"/>
      <c r="BG30" s="1765"/>
      <c r="BH30" s="1765"/>
      <c r="BI30" s="1765"/>
      <c r="BJ30" s="1765"/>
      <c r="BK30" s="1765"/>
      <c r="BL30" s="1765"/>
      <c r="BM30" s="1765"/>
      <c r="BN30" s="1765"/>
      <c r="BO30" s="1765"/>
      <c r="BP30" s="1765"/>
      <c r="BQ30" s="1765"/>
      <c r="BR30" s="1765"/>
      <c r="BS30" s="1765"/>
      <c r="BT30" s="1765"/>
      <c r="BU30" s="1765"/>
      <c r="BV30" s="1765"/>
      <c r="BW30" s="1765"/>
      <c r="BX30" s="1765"/>
      <c r="BY30" s="1765"/>
      <c r="BZ30" s="1765"/>
      <c r="CA30" s="1765"/>
      <c r="CB30" s="1765"/>
      <c r="CC30" s="1765"/>
      <c r="CD30" s="1765"/>
      <c r="CE30" s="1766"/>
    </row>
    <row r="31" spans="1:83" s="4" customFormat="1" ht="18" customHeight="1">
      <c r="A31" s="1834"/>
      <c r="B31" s="1835"/>
      <c r="C31" s="1838"/>
      <c r="D31" s="1839"/>
      <c r="E31" s="1839"/>
      <c r="F31" s="1839"/>
      <c r="G31" s="1839"/>
      <c r="H31" s="1839"/>
      <c r="I31" s="1840"/>
      <c r="J31" s="14"/>
      <c r="K31" s="1839"/>
      <c r="L31" s="1839"/>
      <c r="M31" s="1839"/>
      <c r="N31" s="1839"/>
      <c r="O31" s="1839"/>
      <c r="P31" s="1839"/>
      <c r="Q31" s="1839"/>
      <c r="R31" s="1839"/>
      <c r="S31" s="1839"/>
      <c r="T31" s="1839"/>
      <c r="U31" s="1839"/>
      <c r="V31" s="1839"/>
      <c r="W31" s="1839"/>
      <c r="X31" s="1828" t="s">
        <v>191</v>
      </c>
      <c r="Y31" s="1828"/>
      <c r="Z31" s="1829"/>
      <c r="AA31" s="1829"/>
      <c r="AB31" s="1828" t="s">
        <v>902</v>
      </c>
      <c r="AC31" s="1828"/>
      <c r="AD31" s="1829"/>
      <c r="AE31" s="1829"/>
      <c r="AF31" s="1828" t="s">
        <v>904</v>
      </c>
      <c r="AG31" s="1828"/>
      <c r="AH31" s="1828"/>
      <c r="AI31" s="1829"/>
      <c r="AJ31" s="1829"/>
      <c r="AK31" s="1829"/>
      <c r="AL31" s="1828" t="s">
        <v>905</v>
      </c>
      <c r="AM31" s="1828"/>
      <c r="AN31" s="1828"/>
      <c r="AO31" s="1833"/>
      <c r="AQ31" s="1764" t="s">
        <v>933</v>
      </c>
      <c r="AR31" s="1765"/>
      <c r="AS31" s="1765"/>
      <c r="AT31" s="1765"/>
      <c r="AU31" s="1765"/>
      <c r="AV31" s="1765"/>
      <c r="AW31" s="1765"/>
      <c r="AX31" s="1765"/>
      <c r="AY31" s="1765"/>
      <c r="AZ31" s="1765"/>
      <c r="BA31" s="1765"/>
      <c r="BB31" s="1765"/>
      <c r="BC31" s="1765"/>
      <c r="BD31" s="1765"/>
      <c r="BE31" s="1765"/>
      <c r="BF31" s="1765"/>
      <c r="BG31" s="1765"/>
      <c r="BH31" s="1765"/>
      <c r="BI31" s="1765"/>
      <c r="BJ31" s="1765"/>
      <c r="BK31" s="1765"/>
      <c r="BL31" s="1765"/>
      <c r="BM31" s="1765"/>
      <c r="BN31" s="1765"/>
      <c r="BO31" s="1765"/>
      <c r="BP31" s="1765"/>
      <c r="BQ31" s="1765"/>
      <c r="BR31" s="1765"/>
      <c r="BS31" s="1765"/>
      <c r="BT31" s="1765"/>
      <c r="BU31" s="1765"/>
      <c r="BV31" s="1765"/>
      <c r="BW31" s="1765"/>
      <c r="BX31" s="1765"/>
      <c r="BY31" s="1765"/>
      <c r="BZ31" s="1765"/>
      <c r="CA31" s="1765"/>
      <c r="CB31" s="1765"/>
      <c r="CC31" s="1765"/>
      <c r="CD31" s="1765"/>
      <c r="CE31" s="1766"/>
    </row>
    <row r="32" spans="1:83" s="4" customFormat="1" ht="18" customHeight="1">
      <c r="A32" s="1834"/>
      <c r="B32" s="1835"/>
      <c r="C32" s="1838"/>
      <c r="D32" s="1839"/>
      <c r="E32" s="1839"/>
      <c r="F32" s="1839"/>
      <c r="G32" s="1839"/>
      <c r="H32" s="1839"/>
      <c r="I32" s="1840"/>
      <c r="J32" s="14"/>
      <c r="K32" s="1839" t="s">
        <v>906</v>
      </c>
      <c r="L32" s="1839"/>
      <c r="M32" s="1839"/>
      <c r="N32" s="1839"/>
      <c r="O32" s="1839"/>
      <c r="P32" s="1839"/>
      <c r="Q32" s="1839"/>
      <c r="R32" s="1839"/>
      <c r="S32" s="1839"/>
      <c r="T32" s="1839"/>
      <c r="U32" s="1839"/>
      <c r="V32" s="1839"/>
      <c r="W32" s="1839"/>
      <c r="X32" s="1839"/>
      <c r="Y32" s="1839"/>
      <c r="Z32" s="1839"/>
      <c r="AA32" s="1839"/>
      <c r="AB32" s="1839"/>
      <c r="AC32" s="1839"/>
      <c r="AD32" s="1839"/>
      <c r="AE32" s="1839"/>
      <c r="AF32" s="1828" t="s">
        <v>904</v>
      </c>
      <c r="AG32" s="1828"/>
      <c r="AH32" s="1828"/>
      <c r="AI32" s="1841"/>
      <c r="AJ32" s="1842"/>
      <c r="AK32" s="1842"/>
      <c r="AL32" s="1828" t="s">
        <v>905</v>
      </c>
      <c r="AM32" s="1828"/>
      <c r="AN32" s="1828"/>
      <c r="AO32" s="1833"/>
      <c r="AQ32" s="1764" t="s">
        <v>934</v>
      </c>
      <c r="AR32" s="1765"/>
      <c r="AS32" s="1765"/>
      <c r="AT32" s="1765"/>
      <c r="AU32" s="1765"/>
      <c r="AV32" s="1765"/>
      <c r="AW32" s="1765"/>
      <c r="AX32" s="1765"/>
      <c r="AY32" s="1765"/>
      <c r="AZ32" s="1765"/>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25"/>
    </row>
    <row r="33" spans="1:83" s="4" customFormat="1" ht="18" customHeight="1">
      <c r="A33" s="1834"/>
      <c r="B33" s="1835"/>
      <c r="C33" s="1838"/>
      <c r="D33" s="1839"/>
      <c r="E33" s="1839"/>
      <c r="F33" s="1839"/>
      <c r="G33" s="1839"/>
      <c r="H33" s="1839"/>
      <c r="I33" s="1840"/>
      <c r="J33" s="1843" t="s">
        <v>907</v>
      </c>
      <c r="K33" s="1827"/>
      <c r="L33" s="1827"/>
      <c r="M33" s="1827"/>
      <c r="N33" s="1827"/>
      <c r="O33" s="1827"/>
      <c r="P33" s="1827"/>
      <c r="Q33" s="1827"/>
      <c r="R33" s="1827"/>
      <c r="S33" s="1827"/>
      <c r="T33" s="1827"/>
      <c r="U33" s="1827"/>
      <c r="V33" s="1827"/>
      <c r="W33" s="1827"/>
      <c r="X33" s="1827"/>
      <c r="Y33" s="1827"/>
      <c r="Z33" s="1827"/>
      <c r="AA33" s="1827"/>
      <c r="AB33" s="1827"/>
      <c r="AC33" s="1827"/>
      <c r="AD33" s="1827"/>
      <c r="AE33" s="1827"/>
      <c r="AF33" s="1827"/>
      <c r="AG33" s="1827"/>
      <c r="AH33" s="1827"/>
      <c r="AI33" s="1827"/>
      <c r="AJ33" s="1827"/>
      <c r="AK33" s="1827"/>
      <c r="AL33" s="1827"/>
      <c r="AM33" s="1827"/>
      <c r="AN33" s="1827"/>
      <c r="AO33" s="1844"/>
      <c r="AQ33" s="23" t="s">
        <v>935</v>
      </c>
      <c r="AR33" s="24"/>
      <c r="AS33" s="24"/>
      <c r="AT33" s="24"/>
      <c r="AU33" s="24"/>
      <c r="AV33" s="24"/>
      <c r="AW33" s="24"/>
      <c r="AX33" s="24"/>
      <c r="AY33" s="24"/>
      <c r="AZ33" s="24"/>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25"/>
    </row>
    <row r="34" spans="1:83" s="4" customFormat="1" ht="18" customHeight="1">
      <c r="A34" s="1834"/>
      <c r="B34" s="1835"/>
      <c r="C34" s="1838"/>
      <c r="D34" s="1839"/>
      <c r="E34" s="1839"/>
      <c r="F34" s="1839"/>
      <c r="G34" s="1839"/>
      <c r="H34" s="1839"/>
      <c r="I34" s="1840"/>
      <c r="J34" s="1845" t="s">
        <v>894</v>
      </c>
      <c r="K34" s="1831"/>
      <c r="L34" s="13" t="s">
        <v>908</v>
      </c>
      <c r="M34" s="1830" t="s">
        <v>909</v>
      </c>
      <c r="N34" s="1830"/>
      <c r="O34" s="1830"/>
      <c r="P34" s="1830"/>
      <c r="Q34" s="1830"/>
      <c r="R34" s="1830"/>
      <c r="S34" s="1830"/>
      <c r="T34" s="1830"/>
      <c r="U34" s="1830"/>
      <c r="V34" s="1830"/>
      <c r="W34" s="1830"/>
      <c r="X34" s="1830"/>
      <c r="Y34" s="1830"/>
      <c r="Z34" s="1830"/>
      <c r="AA34" s="1830"/>
      <c r="AB34" s="1830"/>
      <c r="AC34" s="1830"/>
      <c r="AD34" s="1830"/>
      <c r="AE34" s="1830"/>
      <c r="AF34" s="1830"/>
      <c r="AG34" s="1830"/>
      <c r="AH34" s="1830"/>
      <c r="AI34" s="1831" t="s">
        <v>894</v>
      </c>
      <c r="AJ34" s="1831"/>
      <c r="AK34" s="1830" t="s">
        <v>910</v>
      </c>
      <c r="AL34" s="1830"/>
      <c r="AM34" s="1830"/>
      <c r="AN34" s="1830"/>
      <c r="AO34" s="1832"/>
      <c r="AQ34" s="1764" t="s">
        <v>936</v>
      </c>
      <c r="AR34" s="1765"/>
      <c r="AS34" s="1765"/>
      <c r="AT34" s="1765"/>
      <c r="AU34" s="1765"/>
      <c r="AV34" s="1765"/>
      <c r="AW34" s="1765"/>
      <c r="AX34" s="1765"/>
      <c r="AY34" s="1765"/>
      <c r="AZ34" s="1765"/>
      <c r="BA34" s="1765"/>
      <c r="BB34" s="1765"/>
      <c r="BC34" s="1765"/>
      <c r="BD34" s="1765"/>
      <c r="BE34" s="1765"/>
      <c r="BF34" s="1765"/>
      <c r="BG34" s="1765"/>
      <c r="BH34" s="1765"/>
      <c r="BI34" s="1765"/>
      <c r="BJ34" s="1765"/>
      <c r="BK34" s="1765"/>
      <c r="BL34" s="1765"/>
      <c r="BM34" s="1765"/>
      <c r="BN34" s="1765"/>
      <c r="BO34" s="1765"/>
      <c r="BP34" s="1765"/>
      <c r="BQ34" s="1765"/>
      <c r="BR34" s="1765"/>
      <c r="BS34" s="1765"/>
      <c r="BT34" s="1765"/>
      <c r="BU34" s="1765"/>
      <c r="BV34" s="1765"/>
      <c r="BW34" s="1765"/>
      <c r="BX34" s="1765"/>
      <c r="BY34" s="1765"/>
      <c r="BZ34" s="1765"/>
      <c r="CA34" s="1765"/>
      <c r="CB34" s="1765"/>
      <c r="CC34" s="1765"/>
      <c r="CD34" s="1765"/>
      <c r="CE34" s="1766"/>
    </row>
    <row r="35" spans="1:83" ht="9" customHeight="1">
      <c r="A35" s="1834"/>
      <c r="B35" s="1835"/>
      <c r="C35" s="1789"/>
      <c r="D35" s="1788"/>
      <c r="E35" s="1788"/>
      <c r="F35" s="1788"/>
      <c r="G35" s="1788"/>
      <c r="H35" s="1788"/>
      <c r="I35" s="1790"/>
      <c r="J35" s="1789"/>
      <c r="K35" s="1788"/>
      <c r="L35" s="1788"/>
      <c r="M35" s="1788"/>
      <c r="N35" s="1788"/>
      <c r="O35" s="1788"/>
      <c r="P35" s="1788"/>
      <c r="Q35" s="1788"/>
      <c r="R35" s="1788"/>
      <c r="S35" s="1788"/>
      <c r="T35" s="1788"/>
      <c r="U35" s="1788"/>
      <c r="V35" s="1788"/>
      <c r="W35" s="1788"/>
      <c r="X35" s="1788"/>
      <c r="Y35" s="1788"/>
      <c r="Z35" s="1788"/>
      <c r="AA35" s="1788"/>
      <c r="AB35" s="1788"/>
      <c r="AC35" s="1788"/>
      <c r="AD35" s="1788"/>
      <c r="AE35" s="1788"/>
      <c r="AF35" s="1788"/>
      <c r="AG35" s="1788"/>
      <c r="AH35" s="1788"/>
      <c r="AI35" s="1788"/>
      <c r="AJ35" s="1788"/>
      <c r="AK35" s="1788"/>
      <c r="AL35" s="1788"/>
      <c r="AM35" s="1788"/>
      <c r="AN35" s="1788"/>
      <c r="AO35" s="1791"/>
      <c r="AQ35" s="1764" t="s">
        <v>937</v>
      </c>
      <c r="AR35" s="1765"/>
      <c r="AS35" s="1765"/>
      <c r="AT35" s="1765"/>
      <c r="AU35" s="1765"/>
      <c r="AV35" s="1765"/>
      <c r="AW35" s="1765"/>
      <c r="AX35" s="1765"/>
      <c r="AY35" s="1765"/>
      <c r="AZ35" s="1765"/>
      <c r="BA35" s="1765"/>
      <c r="BB35" s="1765"/>
      <c r="BC35" s="1765"/>
      <c r="BD35" s="1765"/>
      <c r="BE35" s="1765"/>
      <c r="BF35" s="1765"/>
      <c r="BG35" s="1765"/>
      <c r="BH35" s="1765"/>
      <c r="BI35" s="1765"/>
      <c r="BJ35" s="1765"/>
      <c r="BK35" s="1765"/>
      <c r="BL35" s="1765"/>
      <c r="BM35" s="1765"/>
      <c r="BN35" s="1765"/>
      <c r="BO35" s="1765"/>
      <c r="BP35" s="1765"/>
      <c r="BQ35" s="1765"/>
      <c r="BR35" s="1765"/>
      <c r="BS35" s="1765"/>
      <c r="BT35" s="1765"/>
      <c r="BU35" s="1765"/>
      <c r="BV35" s="1765"/>
      <c r="BW35" s="1765"/>
      <c r="BX35" s="1765"/>
      <c r="BY35" s="1765"/>
      <c r="BZ35" s="1765"/>
      <c r="CA35" s="1765"/>
      <c r="CB35" s="1765"/>
      <c r="CC35" s="1765"/>
      <c r="CD35" s="1765"/>
      <c r="CE35" s="1766"/>
    </row>
    <row r="36" spans="1:83" ht="24.75" customHeight="1">
      <c r="A36" s="1834"/>
      <c r="B36" s="1835"/>
      <c r="C36" s="1792" t="s">
        <v>911</v>
      </c>
      <c r="D36" s="1793"/>
      <c r="E36" s="1793"/>
      <c r="F36" s="1793"/>
      <c r="G36" s="1793"/>
      <c r="H36" s="1793"/>
      <c r="I36" s="1794"/>
      <c r="J36" s="1795"/>
      <c r="K36" s="1796"/>
      <c r="L36" s="1797">
        <f>+入力欄!X20</f>
        <v>45384</v>
      </c>
      <c r="M36" s="1797"/>
      <c r="N36" s="1797"/>
      <c r="O36" s="1797"/>
      <c r="P36" s="1797"/>
      <c r="Q36" s="1797"/>
      <c r="R36" s="1797"/>
      <c r="S36" s="1797"/>
      <c r="T36" s="1797"/>
      <c r="U36" s="1797"/>
      <c r="V36" s="1797"/>
      <c r="W36" s="1798" t="s">
        <v>912</v>
      </c>
      <c r="X36" s="1798"/>
      <c r="Y36" s="1798"/>
      <c r="Z36" s="1797">
        <f>+入力欄!X21</f>
        <v>45565</v>
      </c>
      <c r="AA36" s="1797"/>
      <c r="AB36" s="1797"/>
      <c r="AC36" s="1797"/>
      <c r="AD36" s="1797"/>
      <c r="AE36" s="1797"/>
      <c r="AF36" s="1797"/>
      <c r="AG36" s="1797"/>
      <c r="AH36" s="1797"/>
      <c r="AI36" s="1797"/>
      <c r="AJ36" s="1797"/>
      <c r="AK36" s="1810"/>
      <c r="AL36" s="1810"/>
      <c r="AM36" s="1810"/>
      <c r="AN36" s="1810"/>
      <c r="AO36" s="1811"/>
      <c r="AQ36" s="1764" t="s">
        <v>938</v>
      </c>
      <c r="AR36" s="1765"/>
      <c r="AS36" s="1765"/>
      <c r="AT36" s="1765"/>
      <c r="AU36" s="1765"/>
      <c r="AV36" s="1765"/>
      <c r="AW36" s="1765"/>
      <c r="AX36" s="1765"/>
      <c r="AY36" s="1765"/>
      <c r="AZ36" s="1766"/>
      <c r="BA36" s="1765" t="s">
        <v>939</v>
      </c>
      <c r="BB36" s="1765"/>
      <c r="BC36" s="1765"/>
      <c r="BD36" s="1765"/>
      <c r="BE36" s="1765"/>
      <c r="BF36" s="1765"/>
      <c r="BG36" s="1765"/>
      <c r="BH36" s="1765"/>
      <c r="BI36" s="1765"/>
      <c r="BJ36" s="1765"/>
      <c r="BK36" s="1765"/>
      <c r="BL36" s="1765"/>
      <c r="BM36" s="1765"/>
      <c r="BN36" s="1765"/>
      <c r="BO36" s="1765"/>
      <c r="BP36" s="1765"/>
      <c r="BQ36" s="1765"/>
      <c r="BR36" s="1765"/>
      <c r="BS36" s="1765"/>
      <c r="BT36" s="1765"/>
      <c r="BU36" s="1765"/>
      <c r="BV36" s="1765"/>
      <c r="BW36" s="1765"/>
      <c r="BX36" s="1765"/>
      <c r="BY36" s="1765"/>
      <c r="BZ36" s="1765"/>
      <c r="CA36" s="1765"/>
      <c r="CB36" s="1765"/>
      <c r="CC36" s="1765"/>
      <c r="CD36" s="1765"/>
      <c r="CE36" s="1766"/>
    </row>
    <row r="37" spans="1:83" ht="24.75" customHeight="1" thickBot="1">
      <c r="A37" s="1836"/>
      <c r="B37" s="1837"/>
      <c r="C37" s="1812"/>
      <c r="D37" s="1813"/>
      <c r="E37" s="1813"/>
      <c r="F37" s="1813"/>
      <c r="G37" s="1813"/>
      <c r="H37" s="1813"/>
      <c r="I37" s="1814"/>
      <c r="J37" s="1815" t="s">
        <v>913</v>
      </c>
      <c r="K37" s="1816"/>
      <c r="L37" s="1816"/>
      <c r="M37" s="1816"/>
      <c r="N37" s="1816"/>
      <c r="O37" s="1816"/>
      <c r="P37" s="1816"/>
      <c r="Q37" s="1816"/>
      <c r="R37" s="1816"/>
      <c r="S37" s="1817" t="s">
        <v>1765</v>
      </c>
      <c r="T37" s="1817"/>
      <c r="U37" s="1817"/>
      <c r="V37" s="1817"/>
      <c r="W37" s="1817"/>
      <c r="X37" s="1817"/>
      <c r="Y37" s="1817"/>
      <c r="Z37" s="1817"/>
      <c r="AA37" s="1817"/>
      <c r="AB37" s="1817"/>
      <c r="AC37" s="1817"/>
      <c r="AD37" s="1818"/>
      <c r="AE37" s="1818"/>
      <c r="AF37" s="1818"/>
      <c r="AG37" s="1818"/>
      <c r="AH37" s="1818"/>
      <c r="AI37" s="1818"/>
      <c r="AJ37" s="1818"/>
      <c r="AK37" s="1818"/>
      <c r="AL37" s="1818"/>
      <c r="AM37" s="1818"/>
      <c r="AN37" s="1818"/>
      <c r="AO37" s="1819"/>
      <c r="AQ37" s="1764" t="s">
        <v>940</v>
      </c>
      <c r="AR37" s="1765"/>
      <c r="AS37" s="1765"/>
      <c r="AT37" s="1765"/>
      <c r="AU37" s="1765"/>
      <c r="AV37" s="1765"/>
      <c r="AW37" s="1765"/>
      <c r="AX37" s="1765"/>
      <c r="AY37" s="1765"/>
      <c r="AZ37" s="1765"/>
      <c r="BA37" s="1765"/>
      <c r="BB37" s="1765"/>
      <c r="BC37" s="1765"/>
      <c r="BD37" s="1765"/>
      <c r="BE37" s="1765"/>
      <c r="BF37" s="1765"/>
      <c r="BG37" s="1765"/>
      <c r="BH37" s="1765"/>
      <c r="BI37" s="1765"/>
      <c r="BJ37" s="1765"/>
      <c r="BK37" s="1765"/>
      <c r="BL37" s="1765"/>
      <c r="BM37" s="1765"/>
      <c r="BN37" s="1765"/>
      <c r="BO37" s="1765"/>
      <c r="BP37" s="1765"/>
      <c r="BQ37" s="1765"/>
      <c r="BR37" s="1765"/>
      <c r="BS37" s="1765"/>
      <c r="BT37" s="1765"/>
      <c r="BU37" s="1765"/>
      <c r="BV37" s="1765"/>
      <c r="BW37" s="1765"/>
      <c r="BX37" s="1765"/>
      <c r="BY37" s="1765"/>
      <c r="BZ37" s="1765"/>
      <c r="CA37" s="1765"/>
      <c r="CB37" s="1765"/>
      <c r="CC37" s="1765"/>
      <c r="CD37" s="1765"/>
      <c r="CE37" s="1766"/>
    </row>
    <row r="38" spans="1:83" ht="17.25" thickTop="1">
      <c r="A38" s="10"/>
      <c r="B38" s="20"/>
      <c r="C38" s="15"/>
      <c r="D38" s="16"/>
      <c r="E38" s="16"/>
      <c r="F38" s="16"/>
      <c r="G38" s="16"/>
      <c r="H38" s="16"/>
      <c r="I38" s="17"/>
      <c r="J38" s="15"/>
      <c r="K38" s="16"/>
      <c r="L38" s="16"/>
      <c r="M38" s="16"/>
      <c r="N38" s="16"/>
      <c r="O38" s="16"/>
      <c r="P38" s="16"/>
      <c r="Q38" s="16"/>
      <c r="R38" s="16"/>
      <c r="S38" s="21"/>
      <c r="T38" s="21"/>
      <c r="U38" s="21"/>
      <c r="V38" s="21"/>
      <c r="W38" s="21"/>
      <c r="X38" s="1820" t="s">
        <v>914</v>
      </c>
      <c r="Y38" s="1821"/>
      <c r="Z38" s="1821"/>
      <c r="AA38" s="1821"/>
      <c r="AB38" s="1821"/>
      <c r="AC38" s="1821"/>
      <c r="AD38" s="1822"/>
      <c r="AE38" s="1823"/>
      <c r="AF38" s="1824"/>
      <c r="AG38" s="1825"/>
      <c r="AH38" s="1825"/>
      <c r="AI38" s="1825"/>
      <c r="AJ38" s="1825"/>
      <c r="AK38" s="1825"/>
      <c r="AL38" s="1825"/>
      <c r="AM38" s="1825"/>
      <c r="AN38" s="1825"/>
      <c r="AO38" s="1826"/>
      <c r="AQ38" s="1764" t="s">
        <v>941</v>
      </c>
      <c r="AR38" s="1765"/>
      <c r="AS38" s="1765"/>
      <c r="AT38" s="1765"/>
      <c r="AU38" s="1765"/>
      <c r="AV38" s="1765"/>
      <c r="AW38" s="1765"/>
      <c r="AX38" s="1765"/>
      <c r="AY38" s="1765"/>
      <c r="AZ38" s="1765"/>
      <c r="BA38" s="1765"/>
      <c r="BB38" s="1765"/>
      <c r="BC38" s="1765"/>
      <c r="BD38" s="1765"/>
      <c r="BE38" s="1765"/>
      <c r="BF38" s="1765"/>
      <c r="BG38" s="1765"/>
      <c r="BH38" s="1765"/>
      <c r="BI38" s="1765"/>
      <c r="BJ38" s="1765"/>
      <c r="BK38" s="1765"/>
      <c r="BL38" s="1765"/>
      <c r="BM38" s="1765"/>
      <c r="BN38" s="1765"/>
      <c r="BO38" s="1765"/>
      <c r="BP38" s="1765"/>
      <c r="BQ38" s="1765"/>
      <c r="BR38" s="1765"/>
      <c r="BS38" s="1765"/>
      <c r="BT38" s="1765"/>
      <c r="BU38" s="1765"/>
      <c r="BV38" s="1765"/>
      <c r="BW38" s="1765"/>
      <c r="BX38" s="1765"/>
      <c r="BY38" s="1765"/>
      <c r="BZ38" s="1765"/>
      <c r="CA38" s="1765"/>
      <c r="CB38" s="1765"/>
      <c r="CC38" s="1765"/>
      <c r="CD38" s="1765"/>
      <c r="CE38" s="1766"/>
    </row>
    <row r="39" spans="1:83" ht="19.5" customHeight="1">
      <c r="A39" s="1771" t="s">
        <v>915</v>
      </c>
      <c r="B39" s="1772"/>
      <c r="C39" s="1773" t="s">
        <v>916</v>
      </c>
      <c r="D39" s="1774"/>
      <c r="E39" s="1774"/>
      <c r="F39" s="1774"/>
      <c r="G39" s="1774"/>
      <c r="H39" s="1774"/>
      <c r="I39" s="1775"/>
      <c r="J39" s="1776" t="str">
        <f>+入力欄!D26</f>
        <v>株式会社　○○建設</v>
      </c>
      <c r="K39" s="1777"/>
      <c r="L39" s="1777"/>
      <c r="M39" s="1777"/>
      <c r="N39" s="1777"/>
      <c r="O39" s="1777"/>
      <c r="P39" s="1777"/>
      <c r="Q39" s="1777"/>
      <c r="R39" s="1777"/>
      <c r="S39" s="1777"/>
      <c r="T39" s="1777"/>
      <c r="U39" s="1777"/>
      <c r="V39" s="1777"/>
      <c r="W39" s="1778"/>
      <c r="X39" s="1773" t="s">
        <v>917</v>
      </c>
      <c r="Y39" s="1774"/>
      <c r="Z39" s="1774"/>
      <c r="AA39" s="1774"/>
      <c r="AB39" s="1774"/>
      <c r="AC39" s="1774"/>
      <c r="AD39" s="1774"/>
      <c r="AE39" s="1775"/>
      <c r="AF39" s="1779" t="str">
        <f>+入力欄!D29</f>
        <v>現場 太郎</v>
      </c>
      <c r="AG39" s="1780"/>
      <c r="AH39" s="1780"/>
      <c r="AI39" s="1780"/>
      <c r="AJ39" s="1780"/>
      <c r="AK39" s="1780"/>
      <c r="AL39" s="1780"/>
      <c r="AM39" s="1780"/>
      <c r="AN39" s="1780"/>
      <c r="AO39" s="1781"/>
      <c r="AQ39" s="1764" t="s">
        <v>942</v>
      </c>
      <c r="AR39" s="1765"/>
      <c r="AS39" s="1765"/>
      <c r="AT39" s="1765"/>
      <c r="AU39" s="1765"/>
      <c r="AV39" s="1765"/>
      <c r="AW39" s="1765"/>
      <c r="AX39" s="1765"/>
      <c r="AY39" s="1765"/>
      <c r="AZ39" s="1765"/>
      <c r="BA39" s="1765"/>
      <c r="BB39" s="1765"/>
      <c r="BC39" s="1765"/>
      <c r="BD39" s="1765"/>
      <c r="BE39" s="1765"/>
      <c r="BF39" s="1765"/>
      <c r="BG39" s="1765"/>
      <c r="BH39" s="1765"/>
      <c r="BI39" s="1765"/>
      <c r="BJ39" s="1765"/>
      <c r="BK39" s="1765"/>
      <c r="BL39" s="1765"/>
      <c r="BM39" s="1765"/>
      <c r="BN39" s="1765"/>
      <c r="BO39" s="1765"/>
      <c r="BP39" s="1765"/>
      <c r="BQ39" s="1765"/>
      <c r="BR39" s="1765"/>
      <c r="BS39" s="1765"/>
      <c r="BT39" s="1765"/>
      <c r="BU39" s="1765"/>
      <c r="BV39" s="1765"/>
      <c r="BW39" s="1765"/>
      <c r="BX39" s="1765"/>
      <c r="BY39" s="1765"/>
      <c r="BZ39" s="1765"/>
      <c r="CA39" s="1765"/>
      <c r="CB39" s="1765"/>
      <c r="CC39" s="1765"/>
      <c r="CD39" s="1765"/>
      <c r="CE39" s="1766"/>
    </row>
    <row r="40" spans="1:83" ht="30" customHeight="1">
      <c r="A40" s="1771" t="s">
        <v>918</v>
      </c>
      <c r="B40" s="1772"/>
      <c r="C40" s="1782" t="s">
        <v>919</v>
      </c>
      <c r="D40" s="1783"/>
      <c r="E40" s="1783"/>
      <c r="F40" s="1783"/>
      <c r="G40" s="1783"/>
      <c r="H40" s="1783"/>
      <c r="I40" s="1784"/>
      <c r="J40" s="1785" t="s">
        <v>920</v>
      </c>
      <c r="K40" s="1786"/>
      <c r="L40" s="1787"/>
      <c r="M40" s="1787"/>
      <c r="N40" s="1787"/>
      <c r="O40" s="1787"/>
      <c r="P40" s="1787"/>
      <c r="Q40" s="1787"/>
      <c r="R40" s="1787"/>
      <c r="S40" s="1799" t="str">
        <f>+入力欄!D25</f>
        <v>沖縄県那覇市○○－○　○○ビル○階</v>
      </c>
      <c r="T40" s="1799"/>
      <c r="U40" s="1799"/>
      <c r="V40" s="1799"/>
      <c r="W40" s="1799"/>
      <c r="X40" s="1799"/>
      <c r="Y40" s="1799"/>
      <c r="Z40" s="1799"/>
      <c r="AA40" s="1799"/>
      <c r="AB40" s="1799"/>
      <c r="AC40" s="1799"/>
      <c r="AD40" s="1799"/>
      <c r="AE40" s="1799"/>
      <c r="AF40" s="1799"/>
      <c r="AG40" s="1799"/>
      <c r="AH40" s="1799"/>
      <c r="AI40" s="1799"/>
      <c r="AJ40" s="1799"/>
      <c r="AK40" s="1799"/>
      <c r="AL40" s="1799"/>
      <c r="AM40" s="1799"/>
      <c r="AN40" s="1799"/>
      <c r="AO40" s="1800"/>
      <c r="AQ40" s="1764" t="s">
        <v>943</v>
      </c>
      <c r="AR40" s="1765"/>
      <c r="AS40" s="1765"/>
      <c r="AT40" s="1765"/>
      <c r="AU40" s="1765"/>
      <c r="AV40" s="1765"/>
      <c r="AW40" s="1765"/>
      <c r="AX40" s="1765"/>
      <c r="AY40" s="1765"/>
      <c r="AZ40" s="1765"/>
      <c r="BA40" s="1765"/>
      <c r="BB40" s="1765"/>
      <c r="BC40" s="1765"/>
      <c r="BD40" s="1765"/>
      <c r="BE40" s="1765"/>
      <c r="BF40" s="1765"/>
      <c r="BG40" s="1765"/>
      <c r="BH40" s="1765"/>
      <c r="BI40" s="1765"/>
      <c r="BJ40" s="1765"/>
      <c r="BK40" s="1765"/>
      <c r="BL40" s="1765"/>
      <c r="BM40" s="1765"/>
      <c r="BN40" s="1765"/>
      <c r="BO40" s="1765"/>
      <c r="BP40" s="1765"/>
      <c r="BQ40" s="1765"/>
      <c r="BR40" s="1765"/>
      <c r="BS40" s="1765"/>
      <c r="BT40" s="1765"/>
      <c r="BU40" s="1765"/>
      <c r="BV40" s="1765"/>
      <c r="BW40" s="1765"/>
      <c r="BX40" s="1765"/>
      <c r="BY40" s="1765"/>
      <c r="BZ40" s="1765"/>
      <c r="CA40" s="1765"/>
      <c r="CB40" s="1765"/>
      <c r="CC40" s="1765"/>
      <c r="CD40" s="1765"/>
      <c r="CE40" s="1766"/>
    </row>
    <row r="41" spans="1:83" ht="30.75" customHeight="1" thickBot="1">
      <c r="A41" s="1801" t="s">
        <v>921</v>
      </c>
      <c r="B41" s="1802"/>
      <c r="C41" s="1803" t="s">
        <v>888</v>
      </c>
      <c r="D41" s="1804"/>
      <c r="E41" s="1804"/>
      <c r="F41" s="1804"/>
      <c r="G41" s="1804"/>
      <c r="H41" s="1804"/>
      <c r="I41" s="1805"/>
      <c r="J41" s="1806"/>
      <c r="K41" s="1807"/>
      <c r="L41" s="1807"/>
      <c r="M41" s="1807"/>
      <c r="N41" s="1807"/>
      <c r="O41" s="1807"/>
      <c r="P41" s="1807"/>
      <c r="Q41" s="1807"/>
      <c r="R41" s="1807"/>
      <c r="S41" s="1807"/>
      <c r="T41" s="1807"/>
      <c r="U41" s="1807"/>
      <c r="V41" s="1807"/>
      <c r="W41" s="1808"/>
      <c r="X41" s="1803" t="s">
        <v>922</v>
      </c>
      <c r="Y41" s="1804"/>
      <c r="Z41" s="1804"/>
      <c r="AA41" s="1805"/>
      <c r="AB41" s="1806"/>
      <c r="AC41" s="1807"/>
      <c r="AD41" s="1807"/>
      <c r="AE41" s="1807"/>
      <c r="AF41" s="1807"/>
      <c r="AG41" s="1807"/>
      <c r="AH41" s="1807"/>
      <c r="AI41" s="1807"/>
      <c r="AJ41" s="1807"/>
      <c r="AK41" s="1807"/>
      <c r="AL41" s="1807"/>
      <c r="AM41" s="1807"/>
      <c r="AN41" s="1807"/>
      <c r="AO41" s="1809"/>
    </row>
    <row r="42" spans="1:83" ht="11.25" customHeight="1">
      <c r="A42" s="22"/>
      <c r="B42" s="22"/>
      <c r="C42" s="6"/>
      <c r="D42" s="6"/>
      <c r="E42" s="6"/>
      <c r="F42" s="6"/>
      <c r="G42" s="6"/>
      <c r="H42" s="6"/>
      <c r="I42" s="6"/>
      <c r="J42" s="22"/>
      <c r="K42" s="22"/>
      <c r="L42" s="22"/>
      <c r="M42" s="22"/>
      <c r="N42" s="22"/>
      <c r="O42" s="22"/>
      <c r="P42" s="22"/>
      <c r="Q42" s="22"/>
      <c r="R42" s="22"/>
      <c r="S42" s="22"/>
      <c r="T42" s="22"/>
      <c r="U42" s="22"/>
      <c r="V42" s="22"/>
      <c r="W42" s="22"/>
      <c r="X42" s="6"/>
      <c r="Y42" s="6"/>
      <c r="Z42" s="6"/>
      <c r="AA42" s="6"/>
      <c r="AB42" s="22"/>
      <c r="AC42" s="22"/>
      <c r="AD42" s="22"/>
      <c r="AE42" s="22"/>
      <c r="AF42" s="22"/>
      <c r="AG42" s="22"/>
      <c r="AH42" s="22"/>
      <c r="AI42" s="22"/>
      <c r="AJ42" s="22"/>
      <c r="AK42" s="22"/>
      <c r="AL42" s="22"/>
      <c r="AM42" s="22"/>
      <c r="AN42" s="22"/>
      <c r="AO42" s="22"/>
    </row>
    <row r="43" spans="1:83" ht="15.75" customHeight="1">
      <c r="A43" s="1788" t="s">
        <v>923</v>
      </c>
      <c r="B43" s="1788"/>
      <c r="C43" s="1788"/>
      <c r="D43" s="1788"/>
      <c r="E43" s="1788"/>
      <c r="F43" s="1788"/>
      <c r="G43" s="1788"/>
      <c r="H43" s="1788"/>
      <c r="I43" s="1788"/>
      <c r="J43" s="1788"/>
      <c r="K43" s="1788"/>
      <c r="L43" s="1788"/>
      <c r="M43" s="1788"/>
      <c r="N43" s="1788"/>
      <c r="O43" s="1788"/>
      <c r="P43" s="1788"/>
      <c r="Q43" s="1788"/>
      <c r="R43" s="1827"/>
      <c r="S43" s="1827"/>
      <c r="T43" s="1827"/>
      <c r="U43" s="1827"/>
      <c r="V43" s="1827"/>
      <c r="W43" s="1827"/>
      <c r="X43" s="1827"/>
      <c r="Y43" s="1827"/>
      <c r="Z43" s="1827"/>
      <c r="AA43" s="1827"/>
      <c r="AB43" s="1827"/>
      <c r="AC43" s="1827"/>
      <c r="AD43" s="1827"/>
      <c r="AE43" s="1827"/>
      <c r="AF43" s="1827"/>
      <c r="AG43" s="1827"/>
      <c r="AH43" s="1827"/>
      <c r="AI43" s="1827"/>
      <c r="AJ43" s="1827"/>
      <c r="AK43" s="1827"/>
      <c r="AL43" s="1827"/>
      <c r="AM43" s="1827"/>
      <c r="AN43" s="1827"/>
      <c r="AO43" s="1827"/>
    </row>
    <row r="44" spans="1:83" ht="15.75" customHeight="1">
      <c r="A44" s="1770" t="s">
        <v>924</v>
      </c>
      <c r="B44" s="1770"/>
      <c r="C44" s="1770"/>
      <c r="D44" s="1770"/>
      <c r="E44" s="1770"/>
      <c r="F44" s="1770"/>
      <c r="G44" s="1770"/>
      <c r="H44" s="1770"/>
      <c r="I44" s="1770"/>
      <c r="J44" s="1770"/>
      <c r="K44" s="1770"/>
      <c r="L44" s="1770"/>
      <c r="M44" s="1770"/>
      <c r="N44" s="1770"/>
      <c r="O44" s="1770"/>
      <c r="P44" s="1770"/>
      <c r="Q44" s="1770"/>
      <c r="R44" s="1770"/>
      <c r="S44" s="1770"/>
      <c r="T44" s="1770"/>
      <c r="U44" s="1770"/>
      <c r="V44" s="1770"/>
      <c r="W44" s="1770"/>
      <c r="X44" s="1770"/>
      <c r="Y44" s="1770"/>
      <c r="Z44" s="1770"/>
      <c r="AA44" s="1770"/>
      <c r="AB44" s="1770"/>
      <c r="AC44" s="1770"/>
      <c r="AD44" s="1770"/>
      <c r="AE44" s="1770"/>
      <c r="AF44" s="1770"/>
      <c r="AG44" s="1770"/>
      <c r="AH44" s="1770"/>
      <c r="AI44" s="1770"/>
      <c r="AJ44" s="1770"/>
      <c r="AK44" s="1770"/>
      <c r="AL44" s="1770"/>
      <c r="AM44" s="1770"/>
      <c r="AN44" s="1770"/>
      <c r="AO44" s="1770"/>
    </row>
    <row r="45" spans="1:83" ht="15" customHeight="1">
      <c r="A45" s="1770"/>
      <c r="B45" s="1770"/>
      <c r="C45" s="1770"/>
      <c r="D45" s="1770"/>
      <c r="E45" s="1770"/>
      <c r="F45" s="1770"/>
      <c r="G45" s="1770"/>
      <c r="H45" s="1770"/>
      <c r="I45" s="1770"/>
      <c r="J45" s="1770"/>
      <c r="K45" s="1770"/>
      <c r="L45" s="1770"/>
      <c r="M45" s="1770"/>
      <c r="N45" s="1770"/>
      <c r="O45" s="1770"/>
      <c r="P45" s="1770"/>
      <c r="Q45" s="1770"/>
      <c r="R45" s="1770"/>
      <c r="S45" s="1770"/>
      <c r="T45" s="1770"/>
      <c r="U45" s="1770"/>
      <c r="V45" s="1770"/>
      <c r="W45" s="1770"/>
      <c r="X45" s="1770"/>
      <c r="Y45" s="1770"/>
      <c r="Z45" s="1770"/>
      <c r="AA45" s="1770"/>
      <c r="AB45" s="1770"/>
      <c r="AC45" s="1770"/>
      <c r="AD45" s="1770"/>
      <c r="AE45" s="1770"/>
      <c r="AF45" s="1770"/>
      <c r="AG45" s="1770"/>
      <c r="AH45" s="1770"/>
      <c r="AI45" s="1770"/>
      <c r="AJ45" s="1770"/>
      <c r="AK45" s="1770"/>
      <c r="AL45" s="1770"/>
      <c r="AM45" s="1770"/>
      <c r="AN45" s="1770"/>
      <c r="AO45" s="1770"/>
    </row>
    <row r="46" spans="1:83" ht="15" customHeight="1">
      <c r="A46" s="40" t="s">
        <v>1073</v>
      </c>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row>
    <row r="47" spans="1:83" ht="15" customHeight="1">
      <c r="A47" s="40"/>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row>
    <row r="48" spans="1:83" s="28" customFormat="1" ht="15">
      <c r="A48" s="1767" t="s">
        <v>1069</v>
      </c>
      <c r="B48" s="1767"/>
      <c r="C48" s="1767"/>
      <c r="D48" s="1767"/>
      <c r="E48" s="1767"/>
      <c r="F48" s="1767"/>
      <c r="G48" s="1767"/>
      <c r="H48" s="1767"/>
      <c r="I48" s="1767"/>
      <c r="J48" s="1767"/>
      <c r="K48" s="1767"/>
      <c r="L48" s="1767"/>
      <c r="M48" s="1767"/>
      <c r="N48" s="1767"/>
      <c r="O48" s="1767"/>
      <c r="P48" s="1767"/>
      <c r="Q48" s="1767"/>
      <c r="R48" s="1767"/>
      <c r="S48" s="1767"/>
      <c r="T48" s="1767"/>
      <c r="U48" s="1767"/>
      <c r="V48" s="1767"/>
      <c r="W48" s="1767"/>
      <c r="X48" s="1767"/>
      <c r="Y48" s="1767"/>
      <c r="Z48" s="1767"/>
      <c r="AA48" s="1767"/>
      <c r="AB48" s="1767"/>
      <c r="AC48" s="1767"/>
      <c r="AD48" s="1767"/>
      <c r="AE48" s="1767"/>
      <c r="AF48" s="1767"/>
      <c r="AG48" s="1767"/>
      <c r="AH48" s="1767"/>
      <c r="AI48" s="1767"/>
      <c r="AJ48" s="1767"/>
      <c r="AK48" s="1767"/>
      <c r="AL48" s="1767"/>
      <c r="AM48" s="1767"/>
      <c r="AN48" s="1767"/>
      <c r="AO48" s="1767"/>
    </row>
    <row r="49" spans="1:41" s="28" customFormat="1" ht="18">
      <c r="A49" s="1768" t="s">
        <v>1070</v>
      </c>
      <c r="B49" s="1768"/>
      <c r="C49" s="1768"/>
      <c r="D49" s="1768"/>
      <c r="E49" s="1768"/>
      <c r="F49" s="1768"/>
      <c r="G49" s="1768"/>
      <c r="H49" s="1768"/>
      <c r="I49" s="1768"/>
      <c r="J49" s="1768"/>
      <c r="K49" s="1768"/>
      <c r="L49" s="1768"/>
      <c r="M49" s="1768"/>
      <c r="N49" s="1768"/>
      <c r="O49" s="1768"/>
      <c r="P49" s="1768"/>
      <c r="Q49" s="1768"/>
      <c r="R49" s="1768"/>
      <c r="S49" s="1768"/>
      <c r="T49" s="1768"/>
      <c r="U49" s="1768"/>
      <c r="V49" s="1768"/>
      <c r="W49" s="1768"/>
      <c r="X49" s="1768"/>
      <c r="Y49" s="1768"/>
      <c r="Z49" s="1768"/>
      <c r="AA49" s="1768"/>
      <c r="AB49" s="1768"/>
      <c r="AC49" s="1768"/>
      <c r="AD49" s="1768"/>
      <c r="AE49" s="1768"/>
      <c r="AF49" s="1768"/>
      <c r="AG49" s="1768"/>
      <c r="AH49" s="1768"/>
      <c r="AI49" s="1768"/>
      <c r="AJ49" s="1768"/>
      <c r="AK49" s="1768"/>
      <c r="AL49" s="1768"/>
      <c r="AM49" s="1768"/>
      <c r="AN49" s="1768"/>
      <c r="AO49" s="1768"/>
    </row>
    <row r="50" spans="1:41" s="28" customFormat="1" ht="15">
      <c r="A50" s="1769"/>
      <c r="B50" s="1769"/>
      <c r="C50" s="1769"/>
      <c r="D50" s="1769"/>
      <c r="E50" s="1769"/>
      <c r="F50" s="1769"/>
      <c r="G50" s="1769"/>
      <c r="H50" s="1769"/>
      <c r="I50" s="1769"/>
      <c r="J50" s="1769"/>
      <c r="K50" s="1769"/>
      <c r="L50" s="1769"/>
      <c r="M50" s="1769"/>
      <c r="N50" s="1769"/>
      <c r="O50" s="1769"/>
      <c r="P50" s="1769"/>
      <c r="Q50" s="1769"/>
      <c r="R50" s="1769"/>
      <c r="S50" s="1769"/>
      <c r="T50" s="1769"/>
      <c r="U50" s="1769"/>
      <c r="V50" s="1769"/>
      <c r="W50" s="1769"/>
      <c r="X50" s="1769"/>
      <c r="Y50" s="1769"/>
      <c r="Z50" s="1769"/>
      <c r="AA50" s="1769"/>
      <c r="AB50" s="1769"/>
      <c r="AC50" s="1769"/>
      <c r="AD50" s="1769"/>
      <c r="AE50" s="1769"/>
      <c r="AF50" s="1769"/>
      <c r="AG50" s="1769"/>
      <c r="AH50" s="1769"/>
      <c r="AI50" s="1769"/>
      <c r="AJ50" s="1769"/>
      <c r="AK50" s="1769"/>
      <c r="AL50" s="1769"/>
      <c r="AM50" s="1769"/>
      <c r="AN50" s="1769"/>
      <c r="AO50" s="1769"/>
    </row>
    <row r="51" spans="1:41" s="28" customFormat="1" ht="22.5" customHeight="1">
      <c r="A51" s="1759" t="s">
        <v>1071</v>
      </c>
      <c r="B51" s="1760"/>
      <c r="C51" s="1760"/>
      <c r="D51" s="1760"/>
      <c r="E51" s="1760"/>
      <c r="F51" s="1760"/>
      <c r="G51" s="1760"/>
      <c r="H51" s="1760"/>
      <c r="I51" s="1760"/>
      <c r="J51" s="1760"/>
      <c r="K51" s="1760"/>
      <c r="L51" s="1760"/>
      <c r="M51" s="1760"/>
      <c r="N51" s="1760"/>
      <c r="O51" s="1760"/>
      <c r="P51" s="1760"/>
      <c r="Q51" s="1761"/>
      <c r="R51" s="1762" t="s">
        <v>1766</v>
      </c>
      <c r="S51" s="1762"/>
      <c r="T51" s="1762"/>
      <c r="U51" s="1762"/>
      <c r="V51" s="1762"/>
      <c r="W51" s="1762"/>
      <c r="X51" s="1762"/>
      <c r="Y51" s="1762"/>
      <c r="Z51" s="1762"/>
      <c r="AA51" s="1762"/>
      <c r="AB51" s="1762"/>
      <c r="AC51" s="1762"/>
      <c r="AD51" s="1762"/>
      <c r="AE51" s="1762"/>
      <c r="AF51" s="1762"/>
      <c r="AG51" s="1762"/>
      <c r="AH51" s="1762"/>
      <c r="AI51" s="1762"/>
      <c r="AJ51" s="1762"/>
      <c r="AK51" s="1762"/>
      <c r="AL51" s="1762"/>
      <c r="AM51" s="1762"/>
      <c r="AN51" s="1762"/>
      <c r="AO51" s="1763"/>
    </row>
    <row r="52" spans="1:41" s="28" customFormat="1" ht="22.5" customHeight="1">
      <c r="A52" s="1759" t="s">
        <v>1072</v>
      </c>
      <c r="B52" s="1760"/>
      <c r="C52" s="1760"/>
      <c r="D52" s="1760"/>
      <c r="E52" s="1760"/>
      <c r="F52" s="1760"/>
      <c r="G52" s="1760"/>
      <c r="H52" s="1760"/>
      <c r="I52" s="1760"/>
      <c r="J52" s="1760"/>
      <c r="K52" s="1760"/>
      <c r="L52" s="1760"/>
      <c r="M52" s="1760"/>
      <c r="N52" s="1760"/>
      <c r="O52" s="1760"/>
      <c r="P52" s="1760"/>
      <c r="Q52" s="1761"/>
      <c r="R52" s="29"/>
      <c r="S52" s="29"/>
      <c r="T52" s="29"/>
      <c r="U52" s="29"/>
      <c r="V52" s="29"/>
      <c r="W52" s="29"/>
      <c r="X52" s="29" t="s">
        <v>1074</v>
      </c>
      <c r="Y52" s="29"/>
      <c r="Z52" s="29"/>
      <c r="AA52" s="29"/>
      <c r="AB52" s="29"/>
      <c r="AC52" s="29"/>
      <c r="AD52" s="29"/>
      <c r="AE52" s="29"/>
      <c r="AF52" s="29"/>
      <c r="AG52" s="29"/>
      <c r="AH52" s="29"/>
      <c r="AI52" s="29"/>
      <c r="AJ52" s="29"/>
      <c r="AK52" s="29"/>
      <c r="AL52" s="29"/>
      <c r="AM52" s="29"/>
      <c r="AN52" s="29"/>
      <c r="AO52" s="30"/>
    </row>
    <row r="53" spans="1:41" s="28" customFormat="1" ht="15">
      <c r="A53" s="31"/>
      <c r="B53" s="32"/>
      <c r="C53" s="33"/>
      <c r="D53" s="33"/>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4"/>
    </row>
    <row r="54" spans="1:41" s="28" customFormat="1" ht="15">
      <c r="A54" s="31"/>
      <c r="B54" s="32"/>
      <c r="C54" s="33"/>
      <c r="D54" s="33"/>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4"/>
    </row>
    <row r="55" spans="1:41" s="28" customFormat="1" ht="15">
      <c r="A55" s="35"/>
      <c r="B55" s="33"/>
      <c r="C55" s="33"/>
      <c r="D55" s="33"/>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4"/>
    </row>
    <row r="56" spans="1:41" s="28" customFormat="1" ht="15">
      <c r="A56" s="35"/>
      <c r="B56" s="33"/>
      <c r="C56" s="33"/>
      <c r="D56" s="33"/>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4"/>
    </row>
    <row r="57" spans="1:41" s="28" customFormat="1" ht="15">
      <c r="A57" s="35"/>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4"/>
    </row>
    <row r="58" spans="1:41" s="28" customFormat="1" ht="15">
      <c r="A58" s="35"/>
      <c r="B58" s="33"/>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4"/>
    </row>
    <row r="59" spans="1:41" s="28" customFormat="1" ht="15">
      <c r="A59" s="35"/>
      <c r="B59" s="33"/>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4"/>
    </row>
    <row r="60" spans="1:41" s="28" customFormat="1" ht="15">
      <c r="A60" s="35"/>
      <c r="B60" s="33"/>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4"/>
    </row>
    <row r="61" spans="1:41" s="28" customFormat="1" ht="15">
      <c r="A61" s="35"/>
      <c r="B61" s="33"/>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4"/>
    </row>
    <row r="62" spans="1:41" s="28" customFormat="1" ht="15">
      <c r="A62" s="35"/>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4"/>
    </row>
    <row r="63" spans="1:41" s="28" customFormat="1" ht="15">
      <c r="A63" s="35"/>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4"/>
    </row>
    <row r="64" spans="1:41" s="28" customFormat="1" ht="15">
      <c r="A64" s="35"/>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4"/>
    </row>
    <row r="65" spans="1:41" s="28" customFormat="1" ht="15">
      <c r="A65" s="35"/>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4"/>
    </row>
    <row r="66" spans="1:41" s="28" customFormat="1" ht="15">
      <c r="A66" s="35"/>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4"/>
    </row>
    <row r="67" spans="1:41" s="28" customFormat="1" ht="15">
      <c r="A67" s="35"/>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4"/>
    </row>
    <row r="68" spans="1:41" s="28" customFormat="1" ht="15">
      <c r="A68" s="35"/>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4"/>
    </row>
    <row r="69" spans="1:41" s="28" customFormat="1" ht="15">
      <c r="A69" s="35"/>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4"/>
    </row>
    <row r="70" spans="1:41" s="28" customFormat="1" ht="15">
      <c r="A70" s="35"/>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4"/>
    </row>
    <row r="71" spans="1:41" s="28" customFormat="1" ht="15">
      <c r="A71" s="35"/>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4"/>
    </row>
    <row r="72" spans="1:41" s="28" customFormat="1" ht="15">
      <c r="A72" s="35"/>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4"/>
    </row>
    <row r="73" spans="1:41" s="28" customFormat="1" ht="15">
      <c r="A73" s="35"/>
      <c r="B73" s="33"/>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4"/>
    </row>
    <row r="74" spans="1:41" s="28" customFormat="1" ht="15">
      <c r="A74" s="35"/>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4"/>
    </row>
    <row r="75" spans="1:41" s="28" customFormat="1" ht="15">
      <c r="A75" s="35"/>
      <c r="B75" s="33"/>
      <c r="C75" s="33"/>
      <c r="D75" s="33"/>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4"/>
    </row>
    <row r="76" spans="1:41" s="28" customFormat="1" ht="15">
      <c r="A76" s="35"/>
      <c r="B76" s="33"/>
      <c r="C76" s="33"/>
      <c r="D76" s="33"/>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4"/>
    </row>
    <row r="77" spans="1:41" s="28" customFormat="1" ht="15">
      <c r="A77" s="35"/>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4"/>
    </row>
    <row r="78" spans="1:41" s="28" customFormat="1" ht="15">
      <c r="A78" s="35"/>
      <c r="B78" s="33"/>
      <c r="C78" s="33"/>
      <c r="D78" s="33"/>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4"/>
    </row>
    <row r="79" spans="1:41" s="28" customFormat="1" ht="15">
      <c r="A79" s="35"/>
      <c r="B79" s="33"/>
      <c r="C79" s="33"/>
      <c r="D79" s="33"/>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4"/>
    </row>
    <row r="80" spans="1:41" s="28" customFormat="1" ht="15">
      <c r="A80" s="35"/>
      <c r="B80" s="33"/>
      <c r="C80" s="33"/>
      <c r="D80" s="33"/>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4"/>
    </row>
    <row r="81" spans="1:41" s="28" customFormat="1" ht="15">
      <c r="A81" s="35"/>
      <c r="B81" s="33"/>
      <c r="C81" s="33"/>
      <c r="D81" s="33"/>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4"/>
    </row>
    <row r="82" spans="1:41" s="28" customFormat="1" ht="15">
      <c r="A82" s="35"/>
      <c r="B82" s="33"/>
      <c r="C82" s="33"/>
      <c r="D82" s="33"/>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4"/>
    </row>
    <row r="83" spans="1:41" s="28" customFormat="1" ht="15">
      <c r="A83" s="35"/>
      <c r="B83" s="33"/>
      <c r="C83" s="33"/>
      <c r="D83" s="33"/>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4"/>
    </row>
    <row r="84" spans="1:41" s="28" customFormat="1" ht="15">
      <c r="A84" s="35"/>
      <c r="B84" s="33"/>
      <c r="C84" s="33"/>
      <c r="D84" s="33"/>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4"/>
    </row>
    <row r="85" spans="1:41" s="28" customFormat="1" ht="15">
      <c r="A85" s="35"/>
      <c r="B85" s="33"/>
      <c r="C85" s="33"/>
      <c r="D85" s="33"/>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4"/>
    </row>
    <row r="86" spans="1:41" s="28" customFormat="1" ht="15">
      <c r="A86" s="35"/>
      <c r="B86" s="33"/>
      <c r="C86" s="33"/>
      <c r="D86" s="33"/>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4"/>
    </row>
    <row r="87" spans="1:41" s="28" customFormat="1" ht="15">
      <c r="A87" s="35"/>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4"/>
    </row>
    <row r="88" spans="1:41" s="28" customFormat="1" ht="15">
      <c r="A88" s="35"/>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4"/>
    </row>
    <row r="89" spans="1:41" s="28" customFormat="1" ht="15">
      <c r="A89" s="35"/>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4"/>
    </row>
    <row r="90" spans="1:41" s="28" customFormat="1" ht="15">
      <c r="A90" s="35"/>
      <c r="B90" s="33"/>
      <c r="C90" s="33"/>
      <c r="D90" s="33"/>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4"/>
    </row>
    <row r="91" spans="1:41" s="28" customFormat="1" ht="15">
      <c r="A91" s="35"/>
      <c r="B91" s="33"/>
      <c r="C91" s="33"/>
      <c r="D91" s="33"/>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4"/>
    </row>
    <row r="92" spans="1:41" s="28" customFormat="1" ht="15">
      <c r="A92" s="35"/>
      <c r="B92" s="33"/>
      <c r="C92" s="33"/>
      <c r="D92" s="33"/>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4"/>
    </row>
    <row r="93" spans="1:41" s="28" customFormat="1" ht="15">
      <c r="A93" s="35"/>
      <c r="B93" s="33"/>
      <c r="C93" s="33"/>
      <c r="D93" s="33"/>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4"/>
    </row>
    <row r="94" spans="1:41" s="28" customFormat="1" ht="15">
      <c r="A94" s="35"/>
      <c r="B94" s="33"/>
      <c r="C94" s="33"/>
      <c r="D94" s="33"/>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4"/>
    </row>
    <row r="95" spans="1:41" s="28" customFormat="1" ht="15">
      <c r="A95" s="35"/>
      <c r="B95" s="33"/>
      <c r="C95" s="33"/>
      <c r="D95" s="33"/>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4"/>
    </row>
    <row r="96" spans="1:41" s="28" customFormat="1" ht="15">
      <c r="A96" s="35"/>
      <c r="B96" s="33"/>
      <c r="C96" s="33"/>
      <c r="D96" s="33"/>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4"/>
    </row>
    <row r="97" spans="1:41" s="28" customFormat="1" ht="15">
      <c r="A97" s="35"/>
      <c r="B97" s="33"/>
      <c r="C97" s="33"/>
      <c r="D97" s="33"/>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4"/>
    </row>
    <row r="98" spans="1:41" s="28" customFormat="1" ht="15">
      <c r="A98" s="36"/>
      <c r="B98" s="37"/>
      <c r="C98" s="37"/>
      <c r="D98" s="37"/>
      <c r="E98" s="37"/>
      <c r="F98" s="37"/>
      <c r="G98" s="37"/>
      <c r="H98" s="37"/>
      <c r="I98" s="37"/>
      <c r="J98" s="37"/>
      <c r="K98" s="37"/>
      <c r="L98" s="37"/>
      <c r="M98" s="37"/>
      <c r="N98" s="37"/>
      <c r="O98" s="37"/>
      <c r="P98" s="37"/>
      <c r="Q98" s="37"/>
      <c r="R98" s="37"/>
      <c r="S98" s="37"/>
      <c r="T98" s="37"/>
      <c r="U98" s="37"/>
      <c r="V98" s="37"/>
      <c r="W98" s="37"/>
      <c r="X98" s="37"/>
      <c r="Y98" s="37"/>
      <c r="Z98" s="37"/>
      <c r="AA98" s="37"/>
      <c r="AB98" s="37"/>
      <c r="AC98" s="37"/>
      <c r="AD98" s="37"/>
      <c r="AE98" s="37"/>
      <c r="AF98" s="37"/>
      <c r="AG98" s="37"/>
      <c r="AH98" s="37"/>
      <c r="AI98" s="37"/>
      <c r="AJ98" s="37"/>
      <c r="AK98" s="37"/>
      <c r="AL98" s="37"/>
      <c r="AM98" s="37"/>
      <c r="AN98" s="37"/>
      <c r="AO98" s="38"/>
    </row>
    <row r="99" spans="1:41" s="28" customFormat="1" ht="15"/>
    <row r="100" spans="1:41" s="28" customFormat="1" ht="15"/>
    <row r="101" spans="1:41" s="28" customFormat="1" ht="15"/>
    <row r="102" spans="1:41" s="28" customFormat="1" ht="15"/>
  </sheetData>
  <mergeCells count="157">
    <mergeCell ref="A2:AO2"/>
    <mergeCell ref="A3:AO3"/>
    <mergeCell ref="A4:AD4"/>
    <mergeCell ref="AE4:AH4"/>
    <mergeCell ref="AI4:AM4"/>
    <mergeCell ref="AN4:AO4"/>
    <mergeCell ref="A8:AO8"/>
    <mergeCell ref="P9:U9"/>
    <mergeCell ref="P10:U10"/>
    <mergeCell ref="A12:AO12"/>
    <mergeCell ref="A13:AO13"/>
    <mergeCell ref="A14:AO14"/>
    <mergeCell ref="A5:AD5"/>
    <mergeCell ref="AE5:AO5"/>
    <mergeCell ref="A6:I6"/>
    <mergeCell ref="J6:M6"/>
    <mergeCell ref="N6:AO6"/>
    <mergeCell ref="A7:AO7"/>
    <mergeCell ref="C20:I20"/>
    <mergeCell ref="A21:B22"/>
    <mergeCell ref="C21:I21"/>
    <mergeCell ref="J21:AO21"/>
    <mergeCell ref="C22:I22"/>
    <mergeCell ref="J22:AO22"/>
    <mergeCell ref="J20:AD20"/>
    <mergeCell ref="A15:AO15"/>
    <mergeCell ref="A17:B20"/>
    <mergeCell ref="C17:I17"/>
    <mergeCell ref="J17:AO17"/>
    <mergeCell ref="C18:I18"/>
    <mergeCell ref="J18:N18"/>
    <mergeCell ref="O18:AO18"/>
    <mergeCell ref="C19:I19"/>
    <mergeCell ref="J19:N19"/>
    <mergeCell ref="O19:AO19"/>
    <mergeCell ref="L25:AO25"/>
    <mergeCell ref="C26:I26"/>
    <mergeCell ref="J26:K26"/>
    <mergeCell ref="L26:AD26"/>
    <mergeCell ref="AE26:AJ26"/>
    <mergeCell ref="AK26:AO26"/>
    <mergeCell ref="A23:B31"/>
    <mergeCell ref="C23:I23"/>
    <mergeCell ref="J23:AO23"/>
    <mergeCell ref="C24:I24"/>
    <mergeCell ref="J24:K24"/>
    <mergeCell ref="L24:U24"/>
    <mergeCell ref="V24:W24"/>
    <mergeCell ref="X24:AO24"/>
    <mergeCell ref="C25:I25"/>
    <mergeCell ref="J25:K25"/>
    <mergeCell ref="C27:I27"/>
    <mergeCell ref="J27:AO27"/>
    <mergeCell ref="C28:I28"/>
    <mergeCell ref="K28:W28"/>
    <mergeCell ref="X28:Y28"/>
    <mergeCell ref="Z28:AA28"/>
    <mergeCell ref="AB28:AC28"/>
    <mergeCell ref="AD28:AE28"/>
    <mergeCell ref="AF28:AK28"/>
    <mergeCell ref="AL28:AN28"/>
    <mergeCell ref="A32:B37"/>
    <mergeCell ref="C32:I32"/>
    <mergeCell ref="K32:AE32"/>
    <mergeCell ref="AF32:AH32"/>
    <mergeCell ref="AI32:AK32"/>
    <mergeCell ref="AL32:AO32"/>
    <mergeCell ref="C33:I33"/>
    <mergeCell ref="J33:AO33"/>
    <mergeCell ref="C34:I34"/>
    <mergeCell ref="J34:K34"/>
    <mergeCell ref="AF29:AK29"/>
    <mergeCell ref="AL29:AN29"/>
    <mergeCell ref="C30:I30"/>
    <mergeCell ref="K30:AO30"/>
    <mergeCell ref="C31:I31"/>
    <mergeCell ref="K31:W31"/>
    <mergeCell ref="X31:Y31"/>
    <mergeCell ref="Z31:AA31"/>
    <mergeCell ref="AB31:AC31"/>
    <mergeCell ref="AD31:AE31"/>
    <mergeCell ref="C29:I29"/>
    <mergeCell ref="K29:W29"/>
    <mergeCell ref="R43:AO43"/>
    <mergeCell ref="X29:Y29"/>
    <mergeCell ref="Z29:AA29"/>
    <mergeCell ref="AB29:AC29"/>
    <mergeCell ref="AD29:AE29"/>
    <mergeCell ref="M34:AH34"/>
    <mergeCell ref="AI34:AJ34"/>
    <mergeCell ref="AK34:AO34"/>
    <mergeCell ref="AF31:AH31"/>
    <mergeCell ref="AI31:AK31"/>
    <mergeCell ref="AL31:AO31"/>
    <mergeCell ref="C35:I35"/>
    <mergeCell ref="J35:AO35"/>
    <mergeCell ref="C36:I36"/>
    <mergeCell ref="J36:K36"/>
    <mergeCell ref="L36:V36"/>
    <mergeCell ref="W36:Y36"/>
    <mergeCell ref="Z36:AJ36"/>
    <mergeCell ref="S40:AO40"/>
    <mergeCell ref="A41:B41"/>
    <mergeCell ref="C41:I41"/>
    <mergeCell ref="J41:W41"/>
    <mergeCell ref="X41:AA41"/>
    <mergeCell ref="AB41:AO41"/>
    <mergeCell ref="AK36:AO36"/>
    <mergeCell ref="C37:I37"/>
    <mergeCell ref="J37:R37"/>
    <mergeCell ref="S37:AC37"/>
    <mergeCell ref="AD37:AO37"/>
    <mergeCell ref="X38:AE38"/>
    <mergeCell ref="AF38:AO38"/>
    <mergeCell ref="AQ27:AZ27"/>
    <mergeCell ref="BA27:CE27"/>
    <mergeCell ref="AQ28:AZ28"/>
    <mergeCell ref="BA28:CE28"/>
    <mergeCell ref="AQ29:AZ29"/>
    <mergeCell ref="BA29:CE29"/>
    <mergeCell ref="AQ30:AZ30"/>
    <mergeCell ref="BA30:CE30"/>
    <mergeCell ref="AQ31:AZ31"/>
    <mergeCell ref="BA31:CE31"/>
    <mergeCell ref="AQ32:AZ32"/>
    <mergeCell ref="AQ34:AZ34"/>
    <mergeCell ref="BA34:CE34"/>
    <mergeCell ref="AQ35:AZ35"/>
    <mergeCell ref="BA35:CE35"/>
    <mergeCell ref="AQ36:AZ36"/>
    <mergeCell ref="BA36:CE36"/>
    <mergeCell ref="AQ37:AZ37"/>
    <mergeCell ref="BA37:CE37"/>
    <mergeCell ref="A51:Q51"/>
    <mergeCell ref="R51:AO51"/>
    <mergeCell ref="A52:Q52"/>
    <mergeCell ref="AQ38:AZ38"/>
    <mergeCell ref="BA38:CE38"/>
    <mergeCell ref="AQ39:AZ39"/>
    <mergeCell ref="BA39:CE39"/>
    <mergeCell ref="AQ40:AZ40"/>
    <mergeCell ref="BA40:CE40"/>
    <mergeCell ref="A48:AO48"/>
    <mergeCell ref="A49:AO49"/>
    <mergeCell ref="A50:AO50"/>
    <mergeCell ref="A44:AO45"/>
    <mergeCell ref="A39:B39"/>
    <mergeCell ref="C39:I39"/>
    <mergeCell ref="J39:W39"/>
    <mergeCell ref="X39:AE39"/>
    <mergeCell ref="AF39:AO39"/>
    <mergeCell ref="A40:B40"/>
    <mergeCell ref="C40:I40"/>
    <mergeCell ref="J40:K40"/>
    <mergeCell ref="L40:R40"/>
    <mergeCell ref="A43:F43"/>
    <mergeCell ref="G43:Q43"/>
  </mergeCells>
  <phoneticPr fontId="2"/>
  <dataValidations count="1">
    <dataValidation type="list" allowBlank="1" showInputMessage="1" showErrorMessage="1" sqref="J24:K26 V24:W24 J34:K34 AI34:AJ34">
      <formula1>"□,■"</formula1>
    </dataValidation>
  </dataValidations>
  <printOptions horizontalCentered="1" verticalCentered="1"/>
  <pageMargins left="0.70866141732283472" right="0.70866141732283472" top="0.74803149606299213" bottom="0.39370078740157483" header="0.31496062992125984" footer="0.31496062992125984"/>
  <pageSetup paperSize="9"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B1:D43"/>
  <sheetViews>
    <sheetView view="pageBreakPreview" zoomScale="85" zoomScaleNormal="100" zoomScaleSheetLayoutView="85" workbookViewId="0"/>
  </sheetViews>
  <sheetFormatPr defaultRowHeight="13.5"/>
  <cols>
    <col min="15" max="15" width="9" customWidth="1"/>
  </cols>
  <sheetData>
    <row r="1" spans="2:4" ht="15.6" customHeight="1"/>
    <row r="2" spans="2:4" ht="24.95" customHeight="1">
      <c r="B2" s="27"/>
      <c r="C2" s="27"/>
      <c r="D2" s="27"/>
    </row>
    <row r="3" spans="2:4" ht="9.6" customHeight="1"/>
    <row r="4" spans="2:4" ht="12.6" customHeight="1"/>
    <row r="5" spans="2:4" ht="12.6" customHeight="1"/>
    <row r="6" spans="2:4" ht="12.6" customHeight="1"/>
    <row r="7" spans="2:4" ht="9.6" customHeight="1"/>
    <row r="8" spans="2:4" ht="12.6" customHeight="1"/>
    <row r="9" spans="2:4" ht="10.7" customHeight="1"/>
    <row r="10" spans="2:4" ht="10.7" customHeight="1"/>
    <row r="11" spans="2:4" ht="9.6" customHeight="1"/>
    <row r="12" spans="2:4" ht="9.6" customHeight="1"/>
    <row r="13" spans="2:4" ht="31.35" customHeight="1"/>
    <row r="14" spans="2:4" ht="11.1" customHeight="1"/>
    <row r="15" spans="2:4" ht="17.100000000000001" customHeight="1"/>
    <row r="16" spans="2:4" ht="10.7" customHeight="1"/>
    <row r="17" ht="10.7" customHeight="1"/>
    <row r="18" ht="11.25" customHeight="1"/>
    <row r="19" ht="10.7" customHeight="1"/>
    <row r="20" ht="10.7" customHeight="1"/>
    <row r="21" ht="11.25" customHeight="1"/>
    <row r="22" ht="10.7" customHeight="1"/>
    <row r="23" ht="10.7" customHeight="1"/>
    <row r="24" ht="11.25" customHeight="1"/>
    <row r="25" ht="10.7" customHeight="1"/>
    <row r="26" ht="10.7" customHeight="1"/>
    <row r="27" ht="11.25" customHeight="1"/>
    <row r="28" ht="10.7" customHeight="1"/>
    <row r="29" ht="10.7" customHeight="1"/>
    <row r="30" ht="11.25" customHeight="1"/>
    <row r="31" ht="10.7" customHeight="1"/>
    <row r="32" ht="10.7" customHeight="1"/>
    <row r="33" ht="11.25" customHeight="1"/>
    <row r="34" ht="10.7" customHeight="1"/>
    <row r="35" ht="10.7" customHeight="1"/>
    <row r="36" ht="11.25" customHeight="1"/>
    <row r="37" ht="10.7" customHeight="1"/>
    <row r="38" ht="10.7" customHeight="1"/>
    <row r="39" ht="11.25" customHeight="1"/>
    <row r="40" ht="10.7" customHeight="1"/>
    <row r="41" ht="10.7" customHeight="1"/>
    <row r="42" ht="11.25" customHeight="1"/>
    <row r="43" ht="10.5" customHeight="1"/>
  </sheetData>
  <phoneticPr fontId="2"/>
  <printOptions horizontalCentered="1" verticalCentered="1"/>
  <pageMargins left="0.70866141732283472" right="0.70866141732283472" top="0.74803149606299213" bottom="0.39370078740157483" header="0.31496062992125984" footer="0.31496062992125984"/>
  <pageSetup paperSize="9" scale="99" orientation="landscape" blackAndWhite="1" r:id="rId1"/>
  <headerFooter>
    <oddFooter>&amp;C&amp;P/&amp;N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51"/>
  <sheetViews>
    <sheetView view="pageBreakPreview" zoomScale="85" zoomScaleNormal="100" zoomScaleSheetLayoutView="85" workbookViewId="0"/>
  </sheetViews>
  <sheetFormatPr defaultRowHeight="13.5"/>
  <cols>
    <col min="15" max="15" width="8" customWidth="1"/>
  </cols>
  <sheetData>
    <row r="1" ht="15.6" customHeight="1"/>
    <row r="2" ht="10.5" customHeight="1"/>
    <row r="3" ht="12" customHeight="1"/>
    <row r="4" ht="6.6" customHeight="1"/>
    <row r="5" ht="13.5" customHeight="1"/>
    <row r="6" ht="13.5" hidden="1" customHeight="1"/>
    <row r="7" ht="6.2" customHeight="1"/>
    <row r="8" ht="12.6" customHeight="1"/>
    <row r="9" ht="9.6" customHeight="1"/>
    <row r="10" ht="9.9499999999999993" customHeight="1"/>
    <row r="11" ht="9.6" customHeight="1"/>
    <row r="12" ht="9.9499999999999993" customHeight="1"/>
    <row r="13" ht="9.6" customHeight="1"/>
    <row r="14" ht="9.9499999999999993" customHeight="1"/>
    <row r="15" ht="9.6" customHeight="1"/>
    <row r="16" ht="9.9499999999999993" customHeight="1"/>
    <row r="17" ht="9.6" customHeight="1"/>
    <row r="18" ht="9.9499999999999993" customHeight="1"/>
    <row r="19" ht="9.6" customHeight="1"/>
    <row r="20" ht="9.9499999999999993" customHeight="1"/>
    <row r="21" ht="9.6" customHeight="1"/>
    <row r="22" ht="9.9499999999999993" customHeight="1"/>
    <row r="23" ht="9.6" customHeight="1"/>
    <row r="24" ht="9.9499999999999993" customHeight="1"/>
    <row r="25" ht="9.6" customHeight="1"/>
    <row r="26" ht="9.9499999999999993" customHeight="1"/>
    <row r="27" ht="9.6" customHeight="1"/>
    <row r="28" ht="9.9499999999999993" customHeight="1"/>
    <row r="29" ht="9.6" customHeight="1"/>
    <row r="30" ht="9.9499999999999993" customHeight="1"/>
    <row r="31" ht="9.6" customHeight="1"/>
    <row r="32" ht="9.9499999999999993" customHeight="1"/>
    <row r="33" ht="9.6" customHeight="1"/>
    <row r="34" ht="9.9499999999999993" customHeight="1"/>
    <row r="35" ht="9.6" customHeight="1"/>
    <row r="36" ht="9.9499999999999993" customHeight="1"/>
    <row r="37" ht="9.6" customHeight="1"/>
    <row r="38" ht="9.9499999999999993" customHeight="1"/>
    <row r="39" ht="9.6" customHeight="1"/>
    <row r="40" ht="9.9499999999999993" customHeight="1"/>
    <row r="41" ht="9.6" customHeight="1"/>
    <row r="42" ht="9.9499999999999993" customHeight="1"/>
    <row r="43" ht="9.6" customHeight="1"/>
    <row r="44" ht="9.9499999999999993" customHeight="1"/>
    <row r="45" ht="9.6" customHeight="1"/>
    <row r="46" ht="9.9499999999999993" customHeight="1"/>
    <row r="47" ht="9.6" customHeight="1"/>
    <row r="48" ht="9.9499999999999993" customHeight="1"/>
    <row r="49" ht="9" customHeight="1"/>
    <row r="50" ht="9.9499999999999993" customHeight="1"/>
    <row r="51" hidden="1"/>
  </sheetData>
  <phoneticPr fontId="2"/>
  <printOptions horizontalCentered="1" verticalCentered="1"/>
  <pageMargins left="0.70866141732283472" right="0.70866141732283472" top="0.74803149606299213" bottom="0.39370078740157483" header="0.31496062992125984" footer="0.31496062992125984"/>
  <pageSetup paperSize="9" scale="95" orientation="landscape" blackAndWhite="1" r:id="rId1"/>
  <headerFooter>
    <oddFooter>&amp;C&amp;P/&amp;N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41"/>
  <sheetViews>
    <sheetView view="pageBreakPreview" zoomScaleNormal="100" zoomScaleSheetLayoutView="100" workbookViewId="0"/>
  </sheetViews>
  <sheetFormatPr defaultRowHeight="13.5"/>
  <cols>
    <col min="1" max="1" width="2.125" style="923" customWidth="1"/>
    <col min="2" max="2" width="5.75" style="923" customWidth="1"/>
    <col min="3" max="3" width="4.875" style="923" customWidth="1"/>
    <col min="4" max="4" width="2.75" style="923" customWidth="1"/>
    <col min="5" max="5" width="6.75" style="923" customWidth="1"/>
    <col min="6" max="6" width="2.875" style="923" customWidth="1"/>
    <col min="7" max="7" width="4.25" style="923" customWidth="1"/>
    <col min="8" max="8" width="7.25" style="923" customWidth="1"/>
    <col min="9" max="9" width="8.625" style="923" customWidth="1"/>
    <col min="10" max="10" width="6.75" style="923" customWidth="1"/>
    <col min="11" max="11" width="4.5" style="923" customWidth="1"/>
    <col min="12" max="12" width="1.875" style="923" customWidth="1"/>
    <col min="13" max="13" width="13.625" style="923" customWidth="1"/>
    <col min="14" max="14" width="5.25" style="923" customWidth="1"/>
    <col min="15" max="15" width="2.625" style="923" customWidth="1"/>
    <col min="16" max="16" width="4.375" style="923" customWidth="1"/>
    <col min="17" max="17" width="5" style="923" customWidth="1"/>
    <col min="18" max="256" width="9" style="923"/>
    <col min="257" max="257" width="2.125" style="923" customWidth="1"/>
    <col min="258" max="258" width="5.75" style="923" customWidth="1"/>
    <col min="259" max="259" width="4.875" style="923" customWidth="1"/>
    <col min="260" max="260" width="2.75" style="923" customWidth="1"/>
    <col min="261" max="261" width="6.75" style="923" customWidth="1"/>
    <col min="262" max="262" width="2.875" style="923" customWidth="1"/>
    <col min="263" max="263" width="4.25" style="923" customWidth="1"/>
    <col min="264" max="264" width="7.25" style="923" customWidth="1"/>
    <col min="265" max="265" width="8.625" style="923" customWidth="1"/>
    <col min="266" max="266" width="6.75" style="923" customWidth="1"/>
    <col min="267" max="267" width="4.5" style="923" customWidth="1"/>
    <col min="268" max="268" width="1.875" style="923" customWidth="1"/>
    <col min="269" max="269" width="13.625" style="923" customWidth="1"/>
    <col min="270" max="270" width="5.25" style="923" customWidth="1"/>
    <col min="271" max="271" width="2.625" style="923" customWidth="1"/>
    <col min="272" max="272" width="4.375" style="923" customWidth="1"/>
    <col min="273" max="273" width="5" style="923" customWidth="1"/>
    <col min="274" max="512" width="9" style="923"/>
    <col min="513" max="513" width="2.125" style="923" customWidth="1"/>
    <col min="514" max="514" width="5.75" style="923" customWidth="1"/>
    <col min="515" max="515" width="4.875" style="923" customWidth="1"/>
    <col min="516" max="516" width="2.75" style="923" customWidth="1"/>
    <col min="517" max="517" width="6.75" style="923" customWidth="1"/>
    <col min="518" max="518" width="2.875" style="923" customWidth="1"/>
    <col min="519" max="519" width="4.25" style="923" customWidth="1"/>
    <col min="520" max="520" width="7.25" style="923" customWidth="1"/>
    <col min="521" max="521" width="8.625" style="923" customWidth="1"/>
    <col min="522" max="522" width="6.75" style="923" customWidth="1"/>
    <col min="523" max="523" width="4.5" style="923" customWidth="1"/>
    <col min="524" max="524" width="1.875" style="923" customWidth="1"/>
    <col min="525" max="525" width="13.625" style="923" customWidth="1"/>
    <col min="526" max="526" width="5.25" style="923" customWidth="1"/>
    <col min="527" max="527" width="2.625" style="923" customWidth="1"/>
    <col min="528" max="528" width="4.375" style="923" customWidth="1"/>
    <col min="529" max="529" width="5" style="923" customWidth="1"/>
    <col min="530" max="768" width="9" style="923"/>
    <col min="769" max="769" width="2.125" style="923" customWidth="1"/>
    <col min="770" max="770" width="5.75" style="923" customWidth="1"/>
    <col min="771" max="771" width="4.875" style="923" customWidth="1"/>
    <col min="772" max="772" width="2.75" style="923" customWidth="1"/>
    <col min="773" max="773" width="6.75" style="923" customWidth="1"/>
    <col min="774" max="774" width="2.875" style="923" customWidth="1"/>
    <col min="775" max="775" width="4.25" style="923" customWidth="1"/>
    <col min="776" max="776" width="7.25" style="923" customWidth="1"/>
    <col min="777" max="777" width="8.625" style="923" customWidth="1"/>
    <col min="778" max="778" width="6.75" style="923" customWidth="1"/>
    <col min="779" max="779" width="4.5" style="923" customWidth="1"/>
    <col min="780" max="780" width="1.875" style="923" customWidth="1"/>
    <col min="781" max="781" width="13.625" style="923" customWidth="1"/>
    <col min="782" max="782" width="5.25" style="923" customWidth="1"/>
    <col min="783" max="783" width="2.625" style="923" customWidth="1"/>
    <col min="784" max="784" width="4.375" style="923" customWidth="1"/>
    <col min="785" max="785" width="5" style="923" customWidth="1"/>
    <col min="786" max="1024" width="9" style="923"/>
    <col min="1025" max="1025" width="2.125" style="923" customWidth="1"/>
    <col min="1026" max="1026" width="5.75" style="923" customWidth="1"/>
    <col min="1027" max="1027" width="4.875" style="923" customWidth="1"/>
    <col min="1028" max="1028" width="2.75" style="923" customWidth="1"/>
    <col min="1029" max="1029" width="6.75" style="923" customWidth="1"/>
    <col min="1030" max="1030" width="2.875" style="923" customWidth="1"/>
    <col min="1031" max="1031" width="4.25" style="923" customWidth="1"/>
    <col min="1032" max="1032" width="7.25" style="923" customWidth="1"/>
    <col min="1033" max="1033" width="8.625" style="923" customWidth="1"/>
    <col min="1034" max="1034" width="6.75" style="923" customWidth="1"/>
    <col min="1035" max="1035" width="4.5" style="923" customWidth="1"/>
    <col min="1036" max="1036" width="1.875" style="923" customWidth="1"/>
    <col min="1037" max="1037" width="13.625" style="923" customWidth="1"/>
    <col min="1038" max="1038" width="5.25" style="923" customWidth="1"/>
    <col min="1039" max="1039" width="2.625" style="923" customWidth="1"/>
    <col min="1040" max="1040" width="4.375" style="923" customWidth="1"/>
    <col min="1041" max="1041" width="5" style="923" customWidth="1"/>
    <col min="1042" max="1280" width="9" style="923"/>
    <col min="1281" max="1281" width="2.125" style="923" customWidth="1"/>
    <col min="1282" max="1282" width="5.75" style="923" customWidth="1"/>
    <col min="1283" max="1283" width="4.875" style="923" customWidth="1"/>
    <col min="1284" max="1284" width="2.75" style="923" customWidth="1"/>
    <col min="1285" max="1285" width="6.75" style="923" customWidth="1"/>
    <col min="1286" max="1286" width="2.875" style="923" customWidth="1"/>
    <col min="1287" max="1287" width="4.25" style="923" customWidth="1"/>
    <col min="1288" max="1288" width="7.25" style="923" customWidth="1"/>
    <col min="1289" max="1289" width="8.625" style="923" customWidth="1"/>
    <col min="1290" max="1290" width="6.75" style="923" customWidth="1"/>
    <col min="1291" max="1291" width="4.5" style="923" customWidth="1"/>
    <col min="1292" max="1292" width="1.875" style="923" customWidth="1"/>
    <col min="1293" max="1293" width="13.625" style="923" customWidth="1"/>
    <col min="1294" max="1294" width="5.25" style="923" customWidth="1"/>
    <col min="1295" max="1295" width="2.625" style="923" customWidth="1"/>
    <col min="1296" max="1296" width="4.375" style="923" customWidth="1"/>
    <col min="1297" max="1297" width="5" style="923" customWidth="1"/>
    <col min="1298" max="1536" width="9" style="923"/>
    <col min="1537" max="1537" width="2.125" style="923" customWidth="1"/>
    <col min="1538" max="1538" width="5.75" style="923" customWidth="1"/>
    <col min="1539" max="1539" width="4.875" style="923" customWidth="1"/>
    <col min="1540" max="1540" width="2.75" style="923" customWidth="1"/>
    <col min="1541" max="1541" width="6.75" style="923" customWidth="1"/>
    <col min="1542" max="1542" width="2.875" style="923" customWidth="1"/>
    <col min="1543" max="1543" width="4.25" style="923" customWidth="1"/>
    <col min="1544" max="1544" width="7.25" style="923" customWidth="1"/>
    <col min="1545" max="1545" width="8.625" style="923" customWidth="1"/>
    <col min="1546" max="1546" width="6.75" style="923" customWidth="1"/>
    <col min="1547" max="1547" width="4.5" style="923" customWidth="1"/>
    <col min="1548" max="1548" width="1.875" style="923" customWidth="1"/>
    <col min="1549" max="1549" width="13.625" style="923" customWidth="1"/>
    <col min="1550" max="1550" width="5.25" style="923" customWidth="1"/>
    <col min="1551" max="1551" width="2.625" style="923" customWidth="1"/>
    <col min="1552" max="1552" width="4.375" style="923" customWidth="1"/>
    <col min="1553" max="1553" width="5" style="923" customWidth="1"/>
    <col min="1554" max="1792" width="9" style="923"/>
    <col min="1793" max="1793" width="2.125" style="923" customWidth="1"/>
    <col min="1794" max="1794" width="5.75" style="923" customWidth="1"/>
    <col min="1795" max="1795" width="4.875" style="923" customWidth="1"/>
    <col min="1796" max="1796" width="2.75" style="923" customWidth="1"/>
    <col min="1797" max="1797" width="6.75" style="923" customWidth="1"/>
    <col min="1798" max="1798" width="2.875" style="923" customWidth="1"/>
    <col min="1799" max="1799" width="4.25" style="923" customWidth="1"/>
    <col min="1800" max="1800" width="7.25" style="923" customWidth="1"/>
    <col min="1801" max="1801" width="8.625" style="923" customWidth="1"/>
    <col min="1802" max="1802" width="6.75" style="923" customWidth="1"/>
    <col min="1803" max="1803" width="4.5" style="923" customWidth="1"/>
    <col min="1804" max="1804" width="1.875" style="923" customWidth="1"/>
    <col min="1805" max="1805" width="13.625" style="923" customWidth="1"/>
    <col min="1806" max="1806" width="5.25" style="923" customWidth="1"/>
    <col min="1807" max="1807" width="2.625" style="923" customWidth="1"/>
    <col min="1808" max="1808" width="4.375" style="923" customWidth="1"/>
    <col min="1809" max="1809" width="5" style="923" customWidth="1"/>
    <col min="1810" max="2048" width="9" style="923"/>
    <col min="2049" max="2049" width="2.125" style="923" customWidth="1"/>
    <col min="2050" max="2050" width="5.75" style="923" customWidth="1"/>
    <col min="2051" max="2051" width="4.875" style="923" customWidth="1"/>
    <col min="2052" max="2052" width="2.75" style="923" customWidth="1"/>
    <col min="2053" max="2053" width="6.75" style="923" customWidth="1"/>
    <col min="2054" max="2054" width="2.875" style="923" customWidth="1"/>
    <col min="2055" max="2055" width="4.25" style="923" customWidth="1"/>
    <col min="2056" max="2056" width="7.25" style="923" customWidth="1"/>
    <col min="2057" max="2057" width="8.625" style="923" customWidth="1"/>
    <col min="2058" max="2058" width="6.75" style="923" customWidth="1"/>
    <col min="2059" max="2059" width="4.5" style="923" customWidth="1"/>
    <col min="2060" max="2060" width="1.875" style="923" customWidth="1"/>
    <col min="2061" max="2061" width="13.625" style="923" customWidth="1"/>
    <col min="2062" max="2062" width="5.25" style="923" customWidth="1"/>
    <col min="2063" max="2063" width="2.625" style="923" customWidth="1"/>
    <col min="2064" max="2064" width="4.375" style="923" customWidth="1"/>
    <col min="2065" max="2065" width="5" style="923" customWidth="1"/>
    <col min="2066" max="2304" width="9" style="923"/>
    <col min="2305" max="2305" width="2.125" style="923" customWidth="1"/>
    <col min="2306" max="2306" width="5.75" style="923" customWidth="1"/>
    <col min="2307" max="2307" width="4.875" style="923" customWidth="1"/>
    <col min="2308" max="2308" width="2.75" style="923" customWidth="1"/>
    <col min="2309" max="2309" width="6.75" style="923" customWidth="1"/>
    <col min="2310" max="2310" width="2.875" style="923" customWidth="1"/>
    <col min="2311" max="2311" width="4.25" style="923" customWidth="1"/>
    <col min="2312" max="2312" width="7.25" style="923" customWidth="1"/>
    <col min="2313" max="2313" width="8.625" style="923" customWidth="1"/>
    <col min="2314" max="2314" width="6.75" style="923" customWidth="1"/>
    <col min="2315" max="2315" width="4.5" style="923" customWidth="1"/>
    <col min="2316" max="2316" width="1.875" style="923" customWidth="1"/>
    <col min="2317" max="2317" width="13.625" style="923" customWidth="1"/>
    <col min="2318" max="2318" width="5.25" style="923" customWidth="1"/>
    <col min="2319" max="2319" width="2.625" style="923" customWidth="1"/>
    <col min="2320" max="2320" width="4.375" style="923" customWidth="1"/>
    <col min="2321" max="2321" width="5" style="923" customWidth="1"/>
    <col min="2322" max="2560" width="9" style="923"/>
    <col min="2561" max="2561" width="2.125" style="923" customWidth="1"/>
    <col min="2562" max="2562" width="5.75" style="923" customWidth="1"/>
    <col min="2563" max="2563" width="4.875" style="923" customWidth="1"/>
    <col min="2564" max="2564" width="2.75" style="923" customWidth="1"/>
    <col min="2565" max="2565" width="6.75" style="923" customWidth="1"/>
    <col min="2566" max="2566" width="2.875" style="923" customWidth="1"/>
    <col min="2567" max="2567" width="4.25" style="923" customWidth="1"/>
    <col min="2568" max="2568" width="7.25" style="923" customWidth="1"/>
    <col min="2569" max="2569" width="8.625" style="923" customWidth="1"/>
    <col min="2570" max="2570" width="6.75" style="923" customWidth="1"/>
    <col min="2571" max="2571" width="4.5" style="923" customWidth="1"/>
    <col min="2572" max="2572" width="1.875" style="923" customWidth="1"/>
    <col min="2573" max="2573" width="13.625" style="923" customWidth="1"/>
    <col min="2574" max="2574" width="5.25" style="923" customWidth="1"/>
    <col min="2575" max="2575" width="2.625" style="923" customWidth="1"/>
    <col min="2576" max="2576" width="4.375" style="923" customWidth="1"/>
    <col min="2577" max="2577" width="5" style="923" customWidth="1"/>
    <col min="2578" max="2816" width="9" style="923"/>
    <col min="2817" max="2817" width="2.125" style="923" customWidth="1"/>
    <col min="2818" max="2818" width="5.75" style="923" customWidth="1"/>
    <col min="2819" max="2819" width="4.875" style="923" customWidth="1"/>
    <col min="2820" max="2820" width="2.75" style="923" customWidth="1"/>
    <col min="2821" max="2821" width="6.75" style="923" customWidth="1"/>
    <col min="2822" max="2822" width="2.875" style="923" customWidth="1"/>
    <col min="2823" max="2823" width="4.25" style="923" customWidth="1"/>
    <col min="2824" max="2824" width="7.25" style="923" customWidth="1"/>
    <col min="2825" max="2825" width="8.625" style="923" customWidth="1"/>
    <col min="2826" max="2826" width="6.75" style="923" customWidth="1"/>
    <col min="2827" max="2827" width="4.5" style="923" customWidth="1"/>
    <col min="2828" max="2828" width="1.875" style="923" customWidth="1"/>
    <col min="2829" max="2829" width="13.625" style="923" customWidth="1"/>
    <col min="2830" max="2830" width="5.25" style="923" customWidth="1"/>
    <col min="2831" max="2831" width="2.625" style="923" customWidth="1"/>
    <col min="2832" max="2832" width="4.375" style="923" customWidth="1"/>
    <col min="2833" max="2833" width="5" style="923" customWidth="1"/>
    <col min="2834" max="3072" width="9" style="923"/>
    <col min="3073" max="3073" width="2.125" style="923" customWidth="1"/>
    <col min="3074" max="3074" width="5.75" style="923" customWidth="1"/>
    <col min="3075" max="3075" width="4.875" style="923" customWidth="1"/>
    <col min="3076" max="3076" width="2.75" style="923" customWidth="1"/>
    <col min="3077" max="3077" width="6.75" style="923" customWidth="1"/>
    <col min="3078" max="3078" width="2.875" style="923" customWidth="1"/>
    <col min="3079" max="3079" width="4.25" style="923" customWidth="1"/>
    <col min="3080" max="3080" width="7.25" style="923" customWidth="1"/>
    <col min="3081" max="3081" width="8.625" style="923" customWidth="1"/>
    <col min="3082" max="3082" width="6.75" style="923" customWidth="1"/>
    <col min="3083" max="3083" width="4.5" style="923" customWidth="1"/>
    <col min="3084" max="3084" width="1.875" style="923" customWidth="1"/>
    <col min="3085" max="3085" width="13.625" style="923" customWidth="1"/>
    <col min="3086" max="3086" width="5.25" style="923" customWidth="1"/>
    <col min="3087" max="3087" width="2.625" style="923" customWidth="1"/>
    <col min="3088" max="3088" width="4.375" style="923" customWidth="1"/>
    <col min="3089" max="3089" width="5" style="923" customWidth="1"/>
    <col min="3090" max="3328" width="9" style="923"/>
    <col min="3329" max="3329" width="2.125" style="923" customWidth="1"/>
    <col min="3330" max="3330" width="5.75" style="923" customWidth="1"/>
    <col min="3331" max="3331" width="4.875" style="923" customWidth="1"/>
    <col min="3332" max="3332" width="2.75" style="923" customWidth="1"/>
    <col min="3333" max="3333" width="6.75" style="923" customWidth="1"/>
    <col min="3334" max="3334" width="2.875" style="923" customWidth="1"/>
    <col min="3335" max="3335" width="4.25" style="923" customWidth="1"/>
    <col min="3336" max="3336" width="7.25" style="923" customWidth="1"/>
    <col min="3337" max="3337" width="8.625" style="923" customWidth="1"/>
    <col min="3338" max="3338" width="6.75" style="923" customWidth="1"/>
    <col min="3339" max="3339" width="4.5" style="923" customWidth="1"/>
    <col min="3340" max="3340" width="1.875" style="923" customWidth="1"/>
    <col min="3341" max="3341" width="13.625" style="923" customWidth="1"/>
    <col min="3342" max="3342" width="5.25" style="923" customWidth="1"/>
    <col min="3343" max="3343" width="2.625" style="923" customWidth="1"/>
    <col min="3344" max="3344" width="4.375" style="923" customWidth="1"/>
    <col min="3345" max="3345" width="5" style="923" customWidth="1"/>
    <col min="3346" max="3584" width="9" style="923"/>
    <col min="3585" max="3585" width="2.125" style="923" customWidth="1"/>
    <col min="3586" max="3586" width="5.75" style="923" customWidth="1"/>
    <col min="3587" max="3587" width="4.875" style="923" customWidth="1"/>
    <col min="3588" max="3588" width="2.75" style="923" customWidth="1"/>
    <col min="3589" max="3589" width="6.75" style="923" customWidth="1"/>
    <col min="3590" max="3590" width="2.875" style="923" customWidth="1"/>
    <col min="3591" max="3591" width="4.25" style="923" customWidth="1"/>
    <col min="3592" max="3592" width="7.25" style="923" customWidth="1"/>
    <col min="3593" max="3593" width="8.625" style="923" customWidth="1"/>
    <col min="3594" max="3594" width="6.75" style="923" customWidth="1"/>
    <col min="3595" max="3595" width="4.5" style="923" customWidth="1"/>
    <col min="3596" max="3596" width="1.875" style="923" customWidth="1"/>
    <col min="3597" max="3597" width="13.625" style="923" customWidth="1"/>
    <col min="3598" max="3598" width="5.25" style="923" customWidth="1"/>
    <col min="3599" max="3599" width="2.625" style="923" customWidth="1"/>
    <col min="3600" max="3600" width="4.375" style="923" customWidth="1"/>
    <col min="3601" max="3601" width="5" style="923" customWidth="1"/>
    <col min="3602" max="3840" width="9" style="923"/>
    <col min="3841" max="3841" width="2.125" style="923" customWidth="1"/>
    <col min="3842" max="3842" width="5.75" style="923" customWidth="1"/>
    <col min="3843" max="3843" width="4.875" style="923" customWidth="1"/>
    <col min="3844" max="3844" width="2.75" style="923" customWidth="1"/>
    <col min="3845" max="3845" width="6.75" style="923" customWidth="1"/>
    <col min="3846" max="3846" width="2.875" style="923" customWidth="1"/>
    <col min="3847" max="3847" width="4.25" style="923" customWidth="1"/>
    <col min="3848" max="3848" width="7.25" style="923" customWidth="1"/>
    <col min="3849" max="3849" width="8.625" style="923" customWidth="1"/>
    <col min="3850" max="3850" width="6.75" style="923" customWidth="1"/>
    <col min="3851" max="3851" width="4.5" style="923" customWidth="1"/>
    <col min="3852" max="3852" width="1.875" style="923" customWidth="1"/>
    <col min="3853" max="3853" width="13.625" style="923" customWidth="1"/>
    <col min="3854" max="3854" width="5.25" style="923" customWidth="1"/>
    <col min="3855" max="3855" width="2.625" style="923" customWidth="1"/>
    <col min="3856" max="3856" width="4.375" style="923" customWidth="1"/>
    <col min="3857" max="3857" width="5" style="923" customWidth="1"/>
    <col min="3858" max="4096" width="9" style="923"/>
    <col min="4097" max="4097" width="2.125" style="923" customWidth="1"/>
    <col min="4098" max="4098" width="5.75" style="923" customWidth="1"/>
    <col min="4099" max="4099" width="4.875" style="923" customWidth="1"/>
    <col min="4100" max="4100" width="2.75" style="923" customWidth="1"/>
    <col min="4101" max="4101" width="6.75" style="923" customWidth="1"/>
    <col min="4102" max="4102" width="2.875" style="923" customWidth="1"/>
    <col min="4103" max="4103" width="4.25" style="923" customWidth="1"/>
    <col min="4104" max="4104" width="7.25" style="923" customWidth="1"/>
    <col min="4105" max="4105" width="8.625" style="923" customWidth="1"/>
    <col min="4106" max="4106" width="6.75" style="923" customWidth="1"/>
    <col min="4107" max="4107" width="4.5" style="923" customWidth="1"/>
    <col min="4108" max="4108" width="1.875" style="923" customWidth="1"/>
    <col min="4109" max="4109" width="13.625" style="923" customWidth="1"/>
    <col min="4110" max="4110" width="5.25" style="923" customWidth="1"/>
    <col min="4111" max="4111" width="2.625" style="923" customWidth="1"/>
    <col min="4112" max="4112" width="4.375" style="923" customWidth="1"/>
    <col min="4113" max="4113" width="5" style="923" customWidth="1"/>
    <col min="4114" max="4352" width="9" style="923"/>
    <col min="4353" max="4353" width="2.125" style="923" customWidth="1"/>
    <col min="4354" max="4354" width="5.75" style="923" customWidth="1"/>
    <col min="4355" max="4355" width="4.875" style="923" customWidth="1"/>
    <col min="4356" max="4356" width="2.75" style="923" customWidth="1"/>
    <col min="4357" max="4357" width="6.75" style="923" customWidth="1"/>
    <col min="4358" max="4358" width="2.875" style="923" customWidth="1"/>
    <col min="4359" max="4359" width="4.25" style="923" customWidth="1"/>
    <col min="4360" max="4360" width="7.25" style="923" customWidth="1"/>
    <col min="4361" max="4361" width="8.625" style="923" customWidth="1"/>
    <col min="4362" max="4362" width="6.75" style="923" customWidth="1"/>
    <col min="4363" max="4363" width="4.5" style="923" customWidth="1"/>
    <col min="4364" max="4364" width="1.875" style="923" customWidth="1"/>
    <col min="4365" max="4365" width="13.625" style="923" customWidth="1"/>
    <col min="4366" max="4366" width="5.25" style="923" customWidth="1"/>
    <col min="4367" max="4367" width="2.625" style="923" customWidth="1"/>
    <col min="4368" max="4368" width="4.375" style="923" customWidth="1"/>
    <col min="4369" max="4369" width="5" style="923" customWidth="1"/>
    <col min="4370" max="4608" width="9" style="923"/>
    <col min="4609" max="4609" width="2.125" style="923" customWidth="1"/>
    <col min="4610" max="4610" width="5.75" style="923" customWidth="1"/>
    <col min="4611" max="4611" width="4.875" style="923" customWidth="1"/>
    <col min="4612" max="4612" width="2.75" style="923" customWidth="1"/>
    <col min="4613" max="4613" width="6.75" style="923" customWidth="1"/>
    <col min="4614" max="4614" width="2.875" style="923" customWidth="1"/>
    <col min="4615" max="4615" width="4.25" style="923" customWidth="1"/>
    <col min="4616" max="4616" width="7.25" style="923" customWidth="1"/>
    <col min="4617" max="4617" width="8.625" style="923" customWidth="1"/>
    <col min="4618" max="4618" width="6.75" style="923" customWidth="1"/>
    <col min="4619" max="4619" width="4.5" style="923" customWidth="1"/>
    <col min="4620" max="4620" width="1.875" style="923" customWidth="1"/>
    <col min="4621" max="4621" width="13.625" style="923" customWidth="1"/>
    <col min="4622" max="4622" width="5.25" style="923" customWidth="1"/>
    <col min="4623" max="4623" width="2.625" style="923" customWidth="1"/>
    <col min="4624" max="4624" width="4.375" style="923" customWidth="1"/>
    <col min="4625" max="4625" width="5" style="923" customWidth="1"/>
    <col min="4626" max="4864" width="9" style="923"/>
    <col min="4865" max="4865" width="2.125" style="923" customWidth="1"/>
    <col min="4866" max="4866" width="5.75" style="923" customWidth="1"/>
    <col min="4867" max="4867" width="4.875" style="923" customWidth="1"/>
    <col min="4868" max="4868" width="2.75" style="923" customWidth="1"/>
    <col min="4869" max="4869" width="6.75" style="923" customWidth="1"/>
    <col min="4870" max="4870" width="2.875" style="923" customWidth="1"/>
    <col min="4871" max="4871" width="4.25" style="923" customWidth="1"/>
    <col min="4872" max="4872" width="7.25" style="923" customWidth="1"/>
    <col min="4873" max="4873" width="8.625" style="923" customWidth="1"/>
    <col min="4874" max="4874" width="6.75" style="923" customWidth="1"/>
    <col min="4875" max="4875" width="4.5" style="923" customWidth="1"/>
    <col min="4876" max="4876" width="1.875" style="923" customWidth="1"/>
    <col min="4877" max="4877" width="13.625" style="923" customWidth="1"/>
    <col min="4878" max="4878" width="5.25" style="923" customWidth="1"/>
    <col min="4879" max="4879" width="2.625" style="923" customWidth="1"/>
    <col min="4880" max="4880" width="4.375" style="923" customWidth="1"/>
    <col min="4881" max="4881" width="5" style="923" customWidth="1"/>
    <col min="4882" max="5120" width="9" style="923"/>
    <col min="5121" max="5121" width="2.125" style="923" customWidth="1"/>
    <col min="5122" max="5122" width="5.75" style="923" customWidth="1"/>
    <col min="5123" max="5123" width="4.875" style="923" customWidth="1"/>
    <col min="5124" max="5124" width="2.75" style="923" customWidth="1"/>
    <col min="5125" max="5125" width="6.75" style="923" customWidth="1"/>
    <col min="5126" max="5126" width="2.875" style="923" customWidth="1"/>
    <col min="5127" max="5127" width="4.25" style="923" customWidth="1"/>
    <col min="5128" max="5128" width="7.25" style="923" customWidth="1"/>
    <col min="5129" max="5129" width="8.625" style="923" customWidth="1"/>
    <col min="5130" max="5130" width="6.75" style="923" customWidth="1"/>
    <col min="5131" max="5131" width="4.5" style="923" customWidth="1"/>
    <col min="5132" max="5132" width="1.875" style="923" customWidth="1"/>
    <col min="5133" max="5133" width="13.625" style="923" customWidth="1"/>
    <col min="5134" max="5134" width="5.25" style="923" customWidth="1"/>
    <col min="5135" max="5135" width="2.625" style="923" customWidth="1"/>
    <col min="5136" max="5136" width="4.375" style="923" customWidth="1"/>
    <col min="5137" max="5137" width="5" style="923" customWidth="1"/>
    <col min="5138" max="5376" width="9" style="923"/>
    <col min="5377" max="5377" width="2.125" style="923" customWidth="1"/>
    <col min="5378" max="5378" width="5.75" style="923" customWidth="1"/>
    <col min="5379" max="5379" width="4.875" style="923" customWidth="1"/>
    <col min="5380" max="5380" width="2.75" style="923" customWidth="1"/>
    <col min="5381" max="5381" width="6.75" style="923" customWidth="1"/>
    <col min="5382" max="5382" width="2.875" style="923" customWidth="1"/>
    <col min="5383" max="5383" width="4.25" style="923" customWidth="1"/>
    <col min="5384" max="5384" width="7.25" style="923" customWidth="1"/>
    <col min="5385" max="5385" width="8.625" style="923" customWidth="1"/>
    <col min="5386" max="5386" width="6.75" style="923" customWidth="1"/>
    <col min="5387" max="5387" width="4.5" style="923" customWidth="1"/>
    <col min="5388" max="5388" width="1.875" style="923" customWidth="1"/>
    <col min="5389" max="5389" width="13.625" style="923" customWidth="1"/>
    <col min="5390" max="5390" width="5.25" style="923" customWidth="1"/>
    <col min="5391" max="5391" width="2.625" style="923" customWidth="1"/>
    <col min="5392" max="5392" width="4.375" style="923" customWidth="1"/>
    <col min="5393" max="5393" width="5" style="923" customWidth="1"/>
    <col min="5394" max="5632" width="9" style="923"/>
    <col min="5633" max="5633" width="2.125" style="923" customWidth="1"/>
    <col min="5634" max="5634" width="5.75" style="923" customWidth="1"/>
    <col min="5635" max="5635" width="4.875" style="923" customWidth="1"/>
    <col min="5636" max="5636" width="2.75" style="923" customWidth="1"/>
    <col min="5637" max="5637" width="6.75" style="923" customWidth="1"/>
    <col min="5638" max="5638" width="2.875" style="923" customWidth="1"/>
    <col min="5639" max="5639" width="4.25" style="923" customWidth="1"/>
    <col min="5640" max="5640" width="7.25" style="923" customWidth="1"/>
    <col min="5641" max="5641" width="8.625" style="923" customWidth="1"/>
    <col min="5642" max="5642" width="6.75" style="923" customWidth="1"/>
    <col min="5643" max="5643" width="4.5" style="923" customWidth="1"/>
    <col min="5644" max="5644" width="1.875" style="923" customWidth="1"/>
    <col min="5645" max="5645" width="13.625" style="923" customWidth="1"/>
    <col min="5646" max="5646" width="5.25" style="923" customWidth="1"/>
    <col min="5647" max="5647" width="2.625" style="923" customWidth="1"/>
    <col min="5648" max="5648" width="4.375" style="923" customWidth="1"/>
    <col min="5649" max="5649" width="5" style="923" customWidth="1"/>
    <col min="5650" max="5888" width="9" style="923"/>
    <col min="5889" max="5889" width="2.125" style="923" customWidth="1"/>
    <col min="5890" max="5890" width="5.75" style="923" customWidth="1"/>
    <col min="5891" max="5891" width="4.875" style="923" customWidth="1"/>
    <col min="5892" max="5892" width="2.75" style="923" customWidth="1"/>
    <col min="5893" max="5893" width="6.75" style="923" customWidth="1"/>
    <col min="5894" max="5894" width="2.875" style="923" customWidth="1"/>
    <col min="5895" max="5895" width="4.25" style="923" customWidth="1"/>
    <col min="5896" max="5896" width="7.25" style="923" customWidth="1"/>
    <col min="5897" max="5897" width="8.625" style="923" customWidth="1"/>
    <col min="5898" max="5898" width="6.75" style="923" customWidth="1"/>
    <col min="5899" max="5899" width="4.5" style="923" customWidth="1"/>
    <col min="5900" max="5900" width="1.875" style="923" customWidth="1"/>
    <col min="5901" max="5901" width="13.625" style="923" customWidth="1"/>
    <col min="5902" max="5902" width="5.25" style="923" customWidth="1"/>
    <col min="5903" max="5903" width="2.625" style="923" customWidth="1"/>
    <col min="5904" max="5904" width="4.375" style="923" customWidth="1"/>
    <col min="5905" max="5905" width="5" style="923" customWidth="1"/>
    <col min="5906" max="6144" width="9" style="923"/>
    <col min="6145" max="6145" width="2.125" style="923" customWidth="1"/>
    <col min="6146" max="6146" width="5.75" style="923" customWidth="1"/>
    <col min="6147" max="6147" width="4.875" style="923" customWidth="1"/>
    <col min="6148" max="6148" width="2.75" style="923" customWidth="1"/>
    <col min="6149" max="6149" width="6.75" style="923" customWidth="1"/>
    <col min="6150" max="6150" width="2.875" style="923" customWidth="1"/>
    <col min="6151" max="6151" width="4.25" style="923" customWidth="1"/>
    <col min="6152" max="6152" width="7.25" style="923" customWidth="1"/>
    <col min="6153" max="6153" width="8.625" style="923" customWidth="1"/>
    <col min="6154" max="6154" width="6.75" style="923" customWidth="1"/>
    <col min="6155" max="6155" width="4.5" style="923" customWidth="1"/>
    <col min="6156" max="6156" width="1.875" style="923" customWidth="1"/>
    <col min="6157" max="6157" width="13.625" style="923" customWidth="1"/>
    <col min="6158" max="6158" width="5.25" style="923" customWidth="1"/>
    <col min="6159" max="6159" width="2.625" style="923" customWidth="1"/>
    <col min="6160" max="6160" width="4.375" style="923" customWidth="1"/>
    <col min="6161" max="6161" width="5" style="923" customWidth="1"/>
    <col min="6162" max="6400" width="9" style="923"/>
    <col min="6401" max="6401" width="2.125" style="923" customWidth="1"/>
    <col min="6402" max="6402" width="5.75" style="923" customWidth="1"/>
    <col min="6403" max="6403" width="4.875" style="923" customWidth="1"/>
    <col min="6404" max="6404" width="2.75" style="923" customWidth="1"/>
    <col min="6405" max="6405" width="6.75" style="923" customWidth="1"/>
    <col min="6406" max="6406" width="2.875" style="923" customWidth="1"/>
    <col min="6407" max="6407" width="4.25" style="923" customWidth="1"/>
    <col min="6408" max="6408" width="7.25" style="923" customWidth="1"/>
    <col min="6409" max="6409" width="8.625" style="923" customWidth="1"/>
    <col min="6410" max="6410" width="6.75" style="923" customWidth="1"/>
    <col min="6411" max="6411" width="4.5" style="923" customWidth="1"/>
    <col min="6412" max="6412" width="1.875" style="923" customWidth="1"/>
    <col min="6413" max="6413" width="13.625" style="923" customWidth="1"/>
    <col min="6414" max="6414" width="5.25" style="923" customWidth="1"/>
    <col min="6415" max="6415" width="2.625" style="923" customWidth="1"/>
    <col min="6416" max="6416" width="4.375" style="923" customWidth="1"/>
    <col min="6417" max="6417" width="5" style="923" customWidth="1"/>
    <col min="6418" max="6656" width="9" style="923"/>
    <col min="6657" max="6657" width="2.125" style="923" customWidth="1"/>
    <col min="6658" max="6658" width="5.75" style="923" customWidth="1"/>
    <col min="6659" max="6659" width="4.875" style="923" customWidth="1"/>
    <col min="6660" max="6660" width="2.75" style="923" customWidth="1"/>
    <col min="6661" max="6661" width="6.75" style="923" customWidth="1"/>
    <col min="6662" max="6662" width="2.875" style="923" customWidth="1"/>
    <col min="6663" max="6663" width="4.25" style="923" customWidth="1"/>
    <col min="6664" max="6664" width="7.25" style="923" customWidth="1"/>
    <col min="6665" max="6665" width="8.625" style="923" customWidth="1"/>
    <col min="6666" max="6666" width="6.75" style="923" customWidth="1"/>
    <col min="6667" max="6667" width="4.5" style="923" customWidth="1"/>
    <col min="6668" max="6668" width="1.875" style="923" customWidth="1"/>
    <col min="6669" max="6669" width="13.625" style="923" customWidth="1"/>
    <col min="6670" max="6670" width="5.25" style="923" customWidth="1"/>
    <col min="6671" max="6671" width="2.625" style="923" customWidth="1"/>
    <col min="6672" max="6672" width="4.375" style="923" customWidth="1"/>
    <col min="6673" max="6673" width="5" style="923" customWidth="1"/>
    <col min="6674" max="6912" width="9" style="923"/>
    <col min="6913" max="6913" width="2.125" style="923" customWidth="1"/>
    <col min="6914" max="6914" width="5.75" style="923" customWidth="1"/>
    <col min="6915" max="6915" width="4.875" style="923" customWidth="1"/>
    <col min="6916" max="6916" width="2.75" style="923" customWidth="1"/>
    <col min="6917" max="6917" width="6.75" style="923" customWidth="1"/>
    <col min="6918" max="6918" width="2.875" style="923" customWidth="1"/>
    <col min="6919" max="6919" width="4.25" style="923" customWidth="1"/>
    <col min="6920" max="6920" width="7.25" style="923" customWidth="1"/>
    <col min="6921" max="6921" width="8.625" style="923" customWidth="1"/>
    <col min="6922" max="6922" width="6.75" style="923" customWidth="1"/>
    <col min="6923" max="6923" width="4.5" style="923" customWidth="1"/>
    <col min="6924" max="6924" width="1.875" style="923" customWidth="1"/>
    <col min="6925" max="6925" width="13.625" style="923" customWidth="1"/>
    <col min="6926" max="6926" width="5.25" style="923" customWidth="1"/>
    <col min="6927" max="6927" width="2.625" style="923" customWidth="1"/>
    <col min="6928" max="6928" width="4.375" style="923" customWidth="1"/>
    <col min="6929" max="6929" width="5" style="923" customWidth="1"/>
    <col min="6930" max="7168" width="9" style="923"/>
    <col min="7169" max="7169" width="2.125" style="923" customWidth="1"/>
    <col min="7170" max="7170" width="5.75" style="923" customWidth="1"/>
    <col min="7171" max="7171" width="4.875" style="923" customWidth="1"/>
    <col min="7172" max="7172" width="2.75" style="923" customWidth="1"/>
    <col min="7173" max="7173" width="6.75" style="923" customWidth="1"/>
    <col min="7174" max="7174" width="2.875" style="923" customWidth="1"/>
    <col min="7175" max="7175" width="4.25" style="923" customWidth="1"/>
    <col min="7176" max="7176" width="7.25" style="923" customWidth="1"/>
    <col min="7177" max="7177" width="8.625" style="923" customWidth="1"/>
    <col min="7178" max="7178" width="6.75" style="923" customWidth="1"/>
    <col min="7179" max="7179" width="4.5" style="923" customWidth="1"/>
    <col min="7180" max="7180" width="1.875" style="923" customWidth="1"/>
    <col min="7181" max="7181" width="13.625" style="923" customWidth="1"/>
    <col min="7182" max="7182" width="5.25" style="923" customWidth="1"/>
    <col min="7183" max="7183" width="2.625" style="923" customWidth="1"/>
    <col min="7184" max="7184" width="4.375" style="923" customWidth="1"/>
    <col min="7185" max="7185" width="5" style="923" customWidth="1"/>
    <col min="7186" max="7424" width="9" style="923"/>
    <col min="7425" max="7425" width="2.125" style="923" customWidth="1"/>
    <col min="7426" max="7426" width="5.75" style="923" customWidth="1"/>
    <col min="7427" max="7427" width="4.875" style="923" customWidth="1"/>
    <col min="7428" max="7428" width="2.75" style="923" customWidth="1"/>
    <col min="7429" max="7429" width="6.75" style="923" customWidth="1"/>
    <col min="7430" max="7430" width="2.875" style="923" customWidth="1"/>
    <col min="7431" max="7431" width="4.25" style="923" customWidth="1"/>
    <col min="7432" max="7432" width="7.25" style="923" customWidth="1"/>
    <col min="7433" max="7433" width="8.625" style="923" customWidth="1"/>
    <col min="7434" max="7434" width="6.75" style="923" customWidth="1"/>
    <col min="7435" max="7435" width="4.5" style="923" customWidth="1"/>
    <col min="7436" max="7436" width="1.875" style="923" customWidth="1"/>
    <col min="7437" max="7437" width="13.625" style="923" customWidth="1"/>
    <col min="7438" max="7438" width="5.25" style="923" customWidth="1"/>
    <col min="7439" max="7439" width="2.625" style="923" customWidth="1"/>
    <col min="7440" max="7440" width="4.375" style="923" customWidth="1"/>
    <col min="7441" max="7441" width="5" style="923" customWidth="1"/>
    <col min="7442" max="7680" width="9" style="923"/>
    <col min="7681" max="7681" width="2.125" style="923" customWidth="1"/>
    <col min="7682" max="7682" width="5.75" style="923" customWidth="1"/>
    <col min="7683" max="7683" width="4.875" style="923" customWidth="1"/>
    <col min="7684" max="7684" width="2.75" style="923" customWidth="1"/>
    <col min="7685" max="7685" width="6.75" style="923" customWidth="1"/>
    <col min="7686" max="7686" width="2.875" style="923" customWidth="1"/>
    <col min="7687" max="7687" width="4.25" style="923" customWidth="1"/>
    <col min="7688" max="7688" width="7.25" style="923" customWidth="1"/>
    <col min="7689" max="7689" width="8.625" style="923" customWidth="1"/>
    <col min="7690" max="7690" width="6.75" style="923" customWidth="1"/>
    <col min="7691" max="7691" width="4.5" style="923" customWidth="1"/>
    <col min="7692" max="7692" width="1.875" style="923" customWidth="1"/>
    <col min="7693" max="7693" width="13.625" style="923" customWidth="1"/>
    <col min="7694" max="7694" width="5.25" style="923" customWidth="1"/>
    <col min="7695" max="7695" width="2.625" style="923" customWidth="1"/>
    <col min="7696" max="7696" width="4.375" style="923" customWidth="1"/>
    <col min="7697" max="7697" width="5" style="923" customWidth="1"/>
    <col min="7698" max="7936" width="9" style="923"/>
    <col min="7937" max="7937" width="2.125" style="923" customWidth="1"/>
    <col min="7938" max="7938" width="5.75" style="923" customWidth="1"/>
    <col min="7939" max="7939" width="4.875" style="923" customWidth="1"/>
    <col min="7940" max="7940" width="2.75" style="923" customWidth="1"/>
    <col min="7941" max="7941" width="6.75" style="923" customWidth="1"/>
    <col min="7942" max="7942" width="2.875" style="923" customWidth="1"/>
    <col min="7943" max="7943" width="4.25" style="923" customWidth="1"/>
    <col min="7944" max="7944" width="7.25" style="923" customWidth="1"/>
    <col min="7945" max="7945" width="8.625" style="923" customWidth="1"/>
    <col min="7946" max="7946" width="6.75" style="923" customWidth="1"/>
    <col min="7947" max="7947" width="4.5" style="923" customWidth="1"/>
    <col min="7948" max="7948" width="1.875" style="923" customWidth="1"/>
    <col min="7949" max="7949" width="13.625" style="923" customWidth="1"/>
    <col min="7950" max="7950" width="5.25" style="923" customWidth="1"/>
    <col min="7951" max="7951" width="2.625" style="923" customWidth="1"/>
    <col min="7952" max="7952" width="4.375" style="923" customWidth="1"/>
    <col min="7953" max="7953" width="5" style="923" customWidth="1"/>
    <col min="7954" max="8192" width="9" style="923"/>
    <col min="8193" max="8193" width="2.125" style="923" customWidth="1"/>
    <col min="8194" max="8194" width="5.75" style="923" customWidth="1"/>
    <col min="8195" max="8195" width="4.875" style="923" customWidth="1"/>
    <col min="8196" max="8196" width="2.75" style="923" customWidth="1"/>
    <col min="8197" max="8197" width="6.75" style="923" customWidth="1"/>
    <col min="8198" max="8198" width="2.875" style="923" customWidth="1"/>
    <col min="8199" max="8199" width="4.25" style="923" customWidth="1"/>
    <col min="8200" max="8200" width="7.25" style="923" customWidth="1"/>
    <col min="8201" max="8201" width="8.625" style="923" customWidth="1"/>
    <col min="8202" max="8202" width="6.75" style="923" customWidth="1"/>
    <col min="8203" max="8203" width="4.5" style="923" customWidth="1"/>
    <col min="8204" max="8204" width="1.875" style="923" customWidth="1"/>
    <col min="8205" max="8205" width="13.625" style="923" customWidth="1"/>
    <col min="8206" max="8206" width="5.25" style="923" customWidth="1"/>
    <col min="8207" max="8207" width="2.625" style="923" customWidth="1"/>
    <col min="8208" max="8208" width="4.375" style="923" customWidth="1"/>
    <col min="8209" max="8209" width="5" style="923" customWidth="1"/>
    <col min="8210" max="8448" width="9" style="923"/>
    <col min="8449" max="8449" width="2.125" style="923" customWidth="1"/>
    <col min="8450" max="8450" width="5.75" style="923" customWidth="1"/>
    <col min="8451" max="8451" width="4.875" style="923" customWidth="1"/>
    <col min="8452" max="8452" width="2.75" style="923" customWidth="1"/>
    <col min="8453" max="8453" width="6.75" style="923" customWidth="1"/>
    <col min="8454" max="8454" width="2.875" style="923" customWidth="1"/>
    <col min="8455" max="8455" width="4.25" style="923" customWidth="1"/>
    <col min="8456" max="8456" width="7.25" style="923" customWidth="1"/>
    <col min="8457" max="8457" width="8.625" style="923" customWidth="1"/>
    <col min="8458" max="8458" width="6.75" style="923" customWidth="1"/>
    <col min="8459" max="8459" width="4.5" style="923" customWidth="1"/>
    <col min="8460" max="8460" width="1.875" style="923" customWidth="1"/>
    <col min="8461" max="8461" width="13.625" style="923" customWidth="1"/>
    <col min="8462" max="8462" width="5.25" style="923" customWidth="1"/>
    <col min="8463" max="8463" width="2.625" style="923" customWidth="1"/>
    <col min="8464" max="8464" width="4.375" style="923" customWidth="1"/>
    <col min="8465" max="8465" width="5" style="923" customWidth="1"/>
    <col min="8466" max="8704" width="9" style="923"/>
    <col min="8705" max="8705" width="2.125" style="923" customWidth="1"/>
    <col min="8706" max="8706" width="5.75" style="923" customWidth="1"/>
    <col min="8707" max="8707" width="4.875" style="923" customWidth="1"/>
    <col min="8708" max="8708" width="2.75" style="923" customWidth="1"/>
    <col min="8709" max="8709" width="6.75" style="923" customWidth="1"/>
    <col min="8710" max="8710" width="2.875" style="923" customWidth="1"/>
    <col min="8711" max="8711" width="4.25" style="923" customWidth="1"/>
    <col min="8712" max="8712" width="7.25" style="923" customWidth="1"/>
    <col min="8713" max="8713" width="8.625" style="923" customWidth="1"/>
    <col min="8714" max="8714" width="6.75" style="923" customWidth="1"/>
    <col min="8715" max="8715" width="4.5" style="923" customWidth="1"/>
    <col min="8716" max="8716" width="1.875" style="923" customWidth="1"/>
    <col min="8717" max="8717" width="13.625" style="923" customWidth="1"/>
    <col min="8718" max="8718" width="5.25" style="923" customWidth="1"/>
    <col min="8719" max="8719" width="2.625" style="923" customWidth="1"/>
    <col min="8720" max="8720" width="4.375" style="923" customWidth="1"/>
    <col min="8721" max="8721" width="5" style="923" customWidth="1"/>
    <col min="8722" max="8960" width="9" style="923"/>
    <col min="8961" max="8961" width="2.125" style="923" customWidth="1"/>
    <col min="8962" max="8962" width="5.75" style="923" customWidth="1"/>
    <col min="8963" max="8963" width="4.875" style="923" customWidth="1"/>
    <col min="8964" max="8964" width="2.75" style="923" customWidth="1"/>
    <col min="8965" max="8965" width="6.75" style="923" customWidth="1"/>
    <col min="8966" max="8966" width="2.875" style="923" customWidth="1"/>
    <col min="8967" max="8967" width="4.25" style="923" customWidth="1"/>
    <col min="8968" max="8968" width="7.25" style="923" customWidth="1"/>
    <col min="8969" max="8969" width="8.625" style="923" customWidth="1"/>
    <col min="8970" max="8970" width="6.75" style="923" customWidth="1"/>
    <col min="8971" max="8971" width="4.5" style="923" customWidth="1"/>
    <col min="8972" max="8972" width="1.875" style="923" customWidth="1"/>
    <col min="8973" max="8973" width="13.625" style="923" customWidth="1"/>
    <col min="8974" max="8974" width="5.25" style="923" customWidth="1"/>
    <col min="8975" max="8975" width="2.625" style="923" customWidth="1"/>
    <col min="8976" max="8976" width="4.375" style="923" customWidth="1"/>
    <col min="8977" max="8977" width="5" style="923" customWidth="1"/>
    <col min="8978" max="9216" width="9" style="923"/>
    <col min="9217" max="9217" width="2.125" style="923" customWidth="1"/>
    <col min="9218" max="9218" width="5.75" style="923" customWidth="1"/>
    <col min="9219" max="9219" width="4.875" style="923" customWidth="1"/>
    <col min="9220" max="9220" width="2.75" style="923" customWidth="1"/>
    <col min="9221" max="9221" width="6.75" style="923" customWidth="1"/>
    <col min="9222" max="9222" width="2.875" style="923" customWidth="1"/>
    <col min="9223" max="9223" width="4.25" style="923" customWidth="1"/>
    <col min="9224" max="9224" width="7.25" style="923" customWidth="1"/>
    <col min="9225" max="9225" width="8.625" style="923" customWidth="1"/>
    <col min="9226" max="9226" width="6.75" style="923" customWidth="1"/>
    <col min="9227" max="9227" width="4.5" style="923" customWidth="1"/>
    <col min="9228" max="9228" width="1.875" style="923" customWidth="1"/>
    <col min="9229" max="9229" width="13.625" style="923" customWidth="1"/>
    <col min="9230" max="9230" width="5.25" style="923" customWidth="1"/>
    <col min="9231" max="9231" width="2.625" style="923" customWidth="1"/>
    <col min="9232" max="9232" width="4.375" style="923" customWidth="1"/>
    <col min="9233" max="9233" width="5" style="923" customWidth="1"/>
    <col min="9234" max="9472" width="9" style="923"/>
    <col min="9473" max="9473" width="2.125" style="923" customWidth="1"/>
    <col min="9474" max="9474" width="5.75" style="923" customWidth="1"/>
    <col min="9475" max="9475" width="4.875" style="923" customWidth="1"/>
    <col min="9476" max="9476" width="2.75" style="923" customWidth="1"/>
    <col min="9477" max="9477" width="6.75" style="923" customWidth="1"/>
    <col min="9478" max="9478" width="2.875" style="923" customWidth="1"/>
    <col min="9479" max="9479" width="4.25" style="923" customWidth="1"/>
    <col min="9480" max="9480" width="7.25" style="923" customWidth="1"/>
    <col min="9481" max="9481" width="8.625" style="923" customWidth="1"/>
    <col min="9482" max="9482" width="6.75" style="923" customWidth="1"/>
    <col min="9483" max="9483" width="4.5" style="923" customWidth="1"/>
    <col min="9484" max="9484" width="1.875" style="923" customWidth="1"/>
    <col min="9485" max="9485" width="13.625" style="923" customWidth="1"/>
    <col min="9486" max="9486" width="5.25" style="923" customWidth="1"/>
    <col min="9487" max="9487" width="2.625" style="923" customWidth="1"/>
    <col min="9488" max="9488" width="4.375" style="923" customWidth="1"/>
    <col min="9489" max="9489" width="5" style="923" customWidth="1"/>
    <col min="9490" max="9728" width="9" style="923"/>
    <col min="9729" max="9729" width="2.125" style="923" customWidth="1"/>
    <col min="9730" max="9730" width="5.75" style="923" customWidth="1"/>
    <col min="9731" max="9731" width="4.875" style="923" customWidth="1"/>
    <col min="9732" max="9732" width="2.75" style="923" customWidth="1"/>
    <col min="9733" max="9733" width="6.75" style="923" customWidth="1"/>
    <col min="9734" max="9734" width="2.875" style="923" customWidth="1"/>
    <col min="9735" max="9735" width="4.25" style="923" customWidth="1"/>
    <col min="9736" max="9736" width="7.25" style="923" customWidth="1"/>
    <col min="9737" max="9737" width="8.625" style="923" customWidth="1"/>
    <col min="9738" max="9738" width="6.75" style="923" customWidth="1"/>
    <col min="9739" max="9739" width="4.5" style="923" customWidth="1"/>
    <col min="9740" max="9740" width="1.875" style="923" customWidth="1"/>
    <col min="9741" max="9741" width="13.625" style="923" customWidth="1"/>
    <col min="9742" max="9742" width="5.25" style="923" customWidth="1"/>
    <col min="9743" max="9743" width="2.625" style="923" customWidth="1"/>
    <col min="9744" max="9744" width="4.375" style="923" customWidth="1"/>
    <col min="9745" max="9745" width="5" style="923" customWidth="1"/>
    <col min="9746" max="9984" width="9" style="923"/>
    <col min="9985" max="9985" width="2.125" style="923" customWidth="1"/>
    <col min="9986" max="9986" width="5.75" style="923" customWidth="1"/>
    <col min="9987" max="9987" width="4.875" style="923" customWidth="1"/>
    <col min="9988" max="9988" width="2.75" style="923" customWidth="1"/>
    <col min="9989" max="9989" width="6.75" style="923" customWidth="1"/>
    <col min="9990" max="9990" width="2.875" style="923" customWidth="1"/>
    <col min="9991" max="9991" width="4.25" style="923" customWidth="1"/>
    <col min="9992" max="9992" width="7.25" style="923" customWidth="1"/>
    <col min="9993" max="9993" width="8.625" style="923" customWidth="1"/>
    <col min="9994" max="9994" width="6.75" style="923" customWidth="1"/>
    <col min="9995" max="9995" width="4.5" style="923" customWidth="1"/>
    <col min="9996" max="9996" width="1.875" style="923" customWidth="1"/>
    <col min="9997" max="9997" width="13.625" style="923" customWidth="1"/>
    <col min="9998" max="9998" width="5.25" style="923" customWidth="1"/>
    <col min="9999" max="9999" width="2.625" style="923" customWidth="1"/>
    <col min="10000" max="10000" width="4.375" style="923" customWidth="1"/>
    <col min="10001" max="10001" width="5" style="923" customWidth="1"/>
    <col min="10002" max="10240" width="9" style="923"/>
    <col min="10241" max="10241" width="2.125" style="923" customWidth="1"/>
    <col min="10242" max="10242" width="5.75" style="923" customWidth="1"/>
    <col min="10243" max="10243" width="4.875" style="923" customWidth="1"/>
    <col min="10244" max="10244" width="2.75" style="923" customWidth="1"/>
    <col min="10245" max="10245" width="6.75" style="923" customWidth="1"/>
    <col min="10246" max="10246" width="2.875" style="923" customWidth="1"/>
    <col min="10247" max="10247" width="4.25" style="923" customWidth="1"/>
    <col min="10248" max="10248" width="7.25" style="923" customWidth="1"/>
    <col min="10249" max="10249" width="8.625" style="923" customWidth="1"/>
    <col min="10250" max="10250" width="6.75" style="923" customWidth="1"/>
    <col min="10251" max="10251" width="4.5" style="923" customWidth="1"/>
    <col min="10252" max="10252" width="1.875" style="923" customWidth="1"/>
    <col min="10253" max="10253" width="13.625" style="923" customWidth="1"/>
    <col min="10254" max="10254" width="5.25" style="923" customWidth="1"/>
    <col min="10255" max="10255" width="2.625" style="923" customWidth="1"/>
    <col min="10256" max="10256" width="4.375" style="923" customWidth="1"/>
    <col min="10257" max="10257" width="5" style="923" customWidth="1"/>
    <col min="10258" max="10496" width="9" style="923"/>
    <col min="10497" max="10497" width="2.125" style="923" customWidth="1"/>
    <col min="10498" max="10498" width="5.75" style="923" customWidth="1"/>
    <col min="10499" max="10499" width="4.875" style="923" customWidth="1"/>
    <col min="10500" max="10500" width="2.75" style="923" customWidth="1"/>
    <col min="10501" max="10501" width="6.75" style="923" customWidth="1"/>
    <col min="10502" max="10502" width="2.875" style="923" customWidth="1"/>
    <col min="10503" max="10503" width="4.25" style="923" customWidth="1"/>
    <col min="10504" max="10504" width="7.25" style="923" customWidth="1"/>
    <col min="10505" max="10505" width="8.625" style="923" customWidth="1"/>
    <col min="10506" max="10506" width="6.75" style="923" customWidth="1"/>
    <col min="10507" max="10507" width="4.5" style="923" customWidth="1"/>
    <col min="10508" max="10508" width="1.875" style="923" customWidth="1"/>
    <col min="10509" max="10509" width="13.625" style="923" customWidth="1"/>
    <col min="10510" max="10510" width="5.25" style="923" customWidth="1"/>
    <col min="10511" max="10511" width="2.625" style="923" customWidth="1"/>
    <col min="10512" max="10512" width="4.375" style="923" customWidth="1"/>
    <col min="10513" max="10513" width="5" style="923" customWidth="1"/>
    <col min="10514" max="10752" width="9" style="923"/>
    <col min="10753" max="10753" width="2.125" style="923" customWidth="1"/>
    <col min="10754" max="10754" width="5.75" style="923" customWidth="1"/>
    <col min="10755" max="10755" width="4.875" style="923" customWidth="1"/>
    <col min="10756" max="10756" width="2.75" style="923" customWidth="1"/>
    <col min="10757" max="10757" width="6.75" style="923" customWidth="1"/>
    <col min="10758" max="10758" width="2.875" style="923" customWidth="1"/>
    <col min="10759" max="10759" width="4.25" style="923" customWidth="1"/>
    <col min="10760" max="10760" width="7.25" style="923" customWidth="1"/>
    <col min="10761" max="10761" width="8.625" style="923" customWidth="1"/>
    <col min="10762" max="10762" width="6.75" style="923" customWidth="1"/>
    <col min="10763" max="10763" width="4.5" style="923" customWidth="1"/>
    <col min="10764" max="10764" width="1.875" style="923" customWidth="1"/>
    <col min="10765" max="10765" width="13.625" style="923" customWidth="1"/>
    <col min="10766" max="10766" width="5.25" style="923" customWidth="1"/>
    <col min="10767" max="10767" width="2.625" style="923" customWidth="1"/>
    <col min="10768" max="10768" width="4.375" style="923" customWidth="1"/>
    <col min="10769" max="10769" width="5" style="923" customWidth="1"/>
    <col min="10770" max="11008" width="9" style="923"/>
    <col min="11009" max="11009" width="2.125" style="923" customWidth="1"/>
    <col min="11010" max="11010" width="5.75" style="923" customWidth="1"/>
    <col min="11011" max="11011" width="4.875" style="923" customWidth="1"/>
    <col min="11012" max="11012" width="2.75" style="923" customWidth="1"/>
    <col min="11013" max="11013" width="6.75" style="923" customWidth="1"/>
    <col min="11014" max="11014" width="2.875" style="923" customWidth="1"/>
    <col min="11015" max="11015" width="4.25" style="923" customWidth="1"/>
    <col min="11016" max="11016" width="7.25" style="923" customWidth="1"/>
    <col min="11017" max="11017" width="8.625" style="923" customWidth="1"/>
    <col min="11018" max="11018" width="6.75" style="923" customWidth="1"/>
    <col min="11019" max="11019" width="4.5" style="923" customWidth="1"/>
    <col min="11020" max="11020" width="1.875" style="923" customWidth="1"/>
    <col min="11021" max="11021" width="13.625" style="923" customWidth="1"/>
    <col min="11022" max="11022" width="5.25" style="923" customWidth="1"/>
    <col min="11023" max="11023" width="2.625" style="923" customWidth="1"/>
    <col min="11024" max="11024" width="4.375" style="923" customWidth="1"/>
    <col min="11025" max="11025" width="5" style="923" customWidth="1"/>
    <col min="11026" max="11264" width="9" style="923"/>
    <col min="11265" max="11265" width="2.125" style="923" customWidth="1"/>
    <col min="11266" max="11266" width="5.75" style="923" customWidth="1"/>
    <col min="11267" max="11267" width="4.875" style="923" customWidth="1"/>
    <col min="11268" max="11268" width="2.75" style="923" customWidth="1"/>
    <col min="11269" max="11269" width="6.75" style="923" customWidth="1"/>
    <col min="11270" max="11270" width="2.875" style="923" customWidth="1"/>
    <col min="11271" max="11271" width="4.25" style="923" customWidth="1"/>
    <col min="11272" max="11272" width="7.25" style="923" customWidth="1"/>
    <col min="11273" max="11273" width="8.625" style="923" customWidth="1"/>
    <col min="11274" max="11274" width="6.75" style="923" customWidth="1"/>
    <col min="11275" max="11275" width="4.5" style="923" customWidth="1"/>
    <col min="11276" max="11276" width="1.875" style="923" customWidth="1"/>
    <col min="11277" max="11277" width="13.625" style="923" customWidth="1"/>
    <col min="11278" max="11278" width="5.25" style="923" customWidth="1"/>
    <col min="11279" max="11279" width="2.625" style="923" customWidth="1"/>
    <col min="11280" max="11280" width="4.375" style="923" customWidth="1"/>
    <col min="11281" max="11281" width="5" style="923" customWidth="1"/>
    <col min="11282" max="11520" width="9" style="923"/>
    <col min="11521" max="11521" width="2.125" style="923" customWidth="1"/>
    <col min="11522" max="11522" width="5.75" style="923" customWidth="1"/>
    <col min="11523" max="11523" width="4.875" style="923" customWidth="1"/>
    <col min="11524" max="11524" width="2.75" style="923" customWidth="1"/>
    <col min="11525" max="11525" width="6.75" style="923" customWidth="1"/>
    <col min="11526" max="11526" width="2.875" style="923" customWidth="1"/>
    <col min="11527" max="11527" width="4.25" style="923" customWidth="1"/>
    <col min="11528" max="11528" width="7.25" style="923" customWidth="1"/>
    <col min="11529" max="11529" width="8.625" style="923" customWidth="1"/>
    <col min="11530" max="11530" width="6.75" style="923" customWidth="1"/>
    <col min="11531" max="11531" width="4.5" style="923" customWidth="1"/>
    <col min="11532" max="11532" width="1.875" style="923" customWidth="1"/>
    <col min="11533" max="11533" width="13.625" style="923" customWidth="1"/>
    <col min="11534" max="11534" width="5.25" style="923" customWidth="1"/>
    <col min="11535" max="11535" width="2.625" style="923" customWidth="1"/>
    <col min="11536" max="11536" width="4.375" style="923" customWidth="1"/>
    <col min="11537" max="11537" width="5" style="923" customWidth="1"/>
    <col min="11538" max="11776" width="9" style="923"/>
    <col min="11777" max="11777" width="2.125" style="923" customWidth="1"/>
    <col min="11778" max="11778" width="5.75" style="923" customWidth="1"/>
    <col min="11779" max="11779" width="4.875" style="923" customWidth="1"/>
    <col min="11780" max="11780" width="2.75" style="923" customWidth="1"/>
    <col min="11781" max="11781" width="6.75" style="923" customWidth="1"/>
    <col min="11782" max="11782" width="2.875" style="923" customWidth="1"/>
    <col min="11783" max="11783" width="4.25" style="923" customWidth="1"/>
    <col min="11784" max="11784" width="7.25" style="923" customWidth="1"/>
    <col min="11785" max="11785" width="8.625" style="923" customWidth="1"/>
    <col min="11786" max="11786" width="6.75" style="923" customWidth="1"/>
    <col min="11787" max="11787" width="4.5" style="923" customWidth="1"/>
    <col min="11788" max="11788" width="1.875" style="923" customWidth="1"/>
    <col min="11789" max="11789" width="13.625" style="923" customWidth="1"/>
    <col min="11790" max="11790" width="5.25" style="923" customWidth="1"/>
    <col min="11791" max="11791" width="2.625" style="923" customWidth="1"/>
    <col min="11792" max="11792" width="4.375" style="923" customWidth="1"/>
    <col min="11793" max="11793" width="5" style="923" customWidth="1"/>
    <col min="11794" max="12032" width="9" style="923"/>
    <col min="12033" max="12033" width="2.125" style="923" customWidth="1"/>
    <col min="12034" max="12034" width="5.75" style="923" customWidth="1"/>
    <col min="12035" max="12035" width="4.875" style="923" customWidth="1"/>
    <col min="12036" max="12036" width="2.75" style="923" customWidth="1"/>
    <col min="12037" max="12037" width="6.75" style="923" customWidth="1"/>
    <col min="12038" max="12038" width="2.875" style="923" customWidth="1"/>
    <col min="12039" max="12039" width="4.25" style="923" customWidth="1"/>
    <col min="12040" max="12040" width="7.25" style="923" customWidth="1"/>
    <col min="12041" max="12041" width="8.625" style="923" customWidth="1"/>
    <col min="12042" max="12042" width="6.75" style="923" customWidth="1"/>
    <col min="12043" max="12043" width="4.5" style="923" customWidth="1"/>
    <col min="12044" max="12044" width="1.875" style="923" customWidth="1"/>
    <col min="12045" max="12045" width="13.625" style="923" customWidth="1"/>
    <col min="12046" max="12046" width="5.25" style="923" customWidth="1"/>
    <col min="12047" max="12047" width="2.625" style="923" customWidth="1"/>
    <col min="12048" max="12048" width="4.375" style="923" customWidth="1"/>
    <col min="12049" max="12049" width="5" style="923" customWidth="1"/>
    <col min="12050" max="12288" width="9" style="923"/>
    <col min="12289" max="12289" width="2.125" style="923" customWidth="1"/>
    <col min="12290" max="12290" width="5.75" style="923" customWidth="1"/>
    <col min="12291" max="12291" width="4.875" style="923" customWidth="1"/>
    <col min="12292" max="12292" width="2.75" style="923" customWidth="1"/>
    <col min="12293" max="12293" width="6.75" style="923" customWidth="1"/>
    <col min="12294" max="12294" width="2.875" style="923" customWidth="1"/>
    <col min="12295" max="12295" width="4.25" style="923" customWidth="1"/>
    <col min="12296" max="12296" width="7.25" style="923" customWidth="1"/>
    <col min="12297" max="12297" width="8.625" style="923" customWidth="1"/>
    <col min="12298" max="12298" width="6.75" style="923" customWidth="1"/>
    <col min="12299" max="12299" width="4.5" style="923" customWidth="1"/>
    <col min="12300" max="12300" width="1.875" style="923" customWidth="1"/>
    <col min="12301" max="12301" width="13.625" style="923" customWidth="1"/>
    <col min="12302" max="12302" width="5.25" style="923" customWidth="1"/>
    <col min="12303" max="12303" width="2.625" style="923" customWidth="1"/>
    <col min="12304" max="12304" width="4.375" style="923" customWidth="1"/>
    <col min="12305" max="12305" width="5" style="923" customWidth="1"/>
    <col min="12306" max="12544" width="9" style="923"/>
    <col min="12545" max="12545" width="2.125" style="923" customWidth="1"/>
    <col min="12546" max="12546" width="5.75" style="923" customWidth="1"/>
    <col min="12547" max="12547" width="4.875" style="923" customWidth="1"/>
    <col min="12548" max="12548" width="2.75" style="923" customWidth="1"/>
    <col min="12549" max="12549" width="6.75" style="923" customWidth="1"/>
    <col min="12550" max="12550" width="2.875" style="923" customWidth="1"/>
    <col min="12551" max="12551" width="4.25" style="923" customWidth="1"/>
    <col min="12552" max="12552" width="7.25" style="923" customWidth="1"/>
    <col min="12553" max="12553" width="8.625" style="923" customWidth="1"/>
    <col min="12554" max="12554" width="6.75" style="923" customWidth="1"/>
    <col min="12555" max="12555" width="4.5" style="923" customWidth="1"/>
    <col min="12556" max="12556" width="1.875" style="923" customWidth="1"/>
    <col min="12557" max="12557" width="13.625" style="923" customWidth="1"/>
    <col min="12558" max="12558" width="5.25" style="923" customWidth="1"/>
    <col min="12559" max="12559" width="2.625" style="923" customWidth="1"/>
    <col min="12560" max="12560" width="4.375" style="923" customWidth="1"/>
    <col min="12561" max="12561" width="5" style="923" customWidth="1"/>
    <col min="12562" max="12800" width="9" style="923"/>
    <col min="12801" max="12801" width="2.125" style="923" customWidth="1"/>
    <col min="12802" max="12802" width="5.75" style="923" customWidth="1"/>
    <col min="12803" max="12803" width="4.875" style="923" customWidth="1"/>
    <col min="12804" max="12804" width="2.75" style="923" customWidth="1"/>
    <col min="12805" max="12805" width="6.75" style="923" customWidth="1"/>
    <col min="12806" max="12806" width="2.875" style="923" customWidth="1"/>
    <col min="12807" max="12807" width="4.25" style="923" customWidth="1"/>
    <col min="12808" max="12808" width="7.25" style="923" customWidth="1"/>
    <col min="12809" max="12809" width="8.625" style="923" customWidth="1"/>
    <col min="12810" max="12810" width="6.75" style="923" customWidth="1"/>
    <col min="12811" max="12811" width="4.5" style="923" customWidth="1"/>
    <col min="12812" max="12812" width="1.875" style="923" customWidth="1"/>
    <col min="12813" max="12813" width="13.625" style="923" customWidth="1"/>
    <col min="12814" max="12814" width="5.25" style="923" customWidth="1"/>
    <col min="12815" max="12815" width="2.625" style="923" customWidth="1"/>
    <col min="12816" max="12816" width="4.375" style="923" customWidth="1"/>
    <col min="12817" max="12817" width="5" style="923" customWidth="1"/>
    <col min="12818" max="13056" width="9" style="923"/>
    <col min="13057" max="13057" width="2.125" style="923" customWidth="1"/>
    <col min="13058" max="13058" width="5.75" style="923" customWidth="1"/>
    <col min="13059" max="13059" width="4.875" style="923" customWidth="1"/>
    <col min="13060" max="13060" width="2.75" style="923" customWidth="1"/>
    <col min="13061" max="13061" width="6.75" style="923" customWidth="1"/>
    <col min="13062" max="13062" width="2.875" style="923" customWidth="1"/>
    <col min="13063" max="13063" width="4.25" style="923" customWidth="1"/>
    <col min="13064" max="13064" width="7.25" style="923" customWidth="1"/>
    <col min="13065" max="13065" width="8.625" style="923" customWidth="1"/>
    <col min="13066" max="13066" width="6.75" style="923" customWidth="1"/>
    <col min="13067" max="13067" width="4.5" style="923" customWidth="1"/>
    <col min="13068" max="13068" width="1.875" style="923" customWidth="1"/>
    <col min="13069" max="13069" width="13.625" style="923" customWidth="1"/>
    <col min="13070" max="13070" width="5.25" style="923" customWidth="1"/>
    <col min="13071" max="13071" width="2.625" style="923" customWidth="1"/>
    <col min="13072" max="13072" width="4.375" style="923" customWidth="1"/>
    <col min="13073" max="13073" width="5" style="923" customWidth="1"/>
    <col min="13074" max="13312" width="9" style="923"/>
    <col min="13313" max="13313" width="2.125" style="923" customWidth="1"/>
    <col min="13314" max="13314" width="5.75" style="923" customWidth="1"/>
    <col min="13315" max="13315" width="4.875" style="923" customWidth="1"/>
    <col min="13316" max="13316" width="2.75" style="923" customWidth="1"/>
    <col min="13317" max="13317" width="6.75" style="923" customWidth="1"/>
    <col min="13318" max="13318" width="2.875" style="923" customWidth="1"/>
    <col min="13319" max="13319" width="4.25" style="923" customWidth="1"/>
    <col min="13320" max="13320" width="7.25" style="923" customWidth="1"/>
    <col min="13321" max="13321" width="8.625" style="923" customWidth="1"/>
    <col min="13322" max="13322" width="6.75" style="923" customWidth="1"/>
    <col min="13323" max="13323" width="4.5" style="923" customWidth="1"/>
    <col min="13324" max="13324" width="1.875" style="923" customWidth="1"/>
    <col min="13325" max="13325" width="13.625" style="923" customWidth="1"/>
    <col min="13326" max="13326" width="5.25" style="923" customWidth="1"/>
    <col min="13327" max="13327" width="2.625" style="923" customWidth="1"/>
    <col min="13328" max="13328" width="4.375" style="923" customWidth="1"/>
    <col min="13329" max="13329" width="5" style="923" customWidth="1"/>
    <col min="13330" max="13568" width="9" style="923"/>
    <col min="13569" max="13569" width="2.125" style="923" customWidth="1"/>
    <col min="13570" max="13570" width="5.75" style="923" customWidth="1"/>
    <col min="13571" max="13571" width="4.875" style="923" customWidth="1"/>
    <col min="13572" max="13572" width="2.75" style="923" customWidth="1"/>
    <col min="13573" max="13573" width="6.75" style="923" customWidth="1"/>
    <col min="13574" max="13574" width="2.875" style="923" customWidth="1"/>
    <col min="13575" max="13575" width="4.25" style="923" customWidth="1"/>
    <col min="13576" max="13576" width="7.25" style="923" customWidth="1"/>
    <col min="13577" max="13577" width="8.625" style="923" customWidth="1"/>
    <col min="13578" max="13578" width="6.75" style="923" customWidth="1"/>
    <col min="13579" max="13579" width="4.5" style="923" customWidth="1"/>
    <col min="13580" max="13580" width="1.875" style="923" customWidth="1"/>
    <col min="13581" max="13581" width="13.625" style="923" customWidth="1"/>
    <col min="13582" max="13582" width="5.25" style="923" customWidth="1"/>
    <col min="13583" max="13583" width="2.625" style="923" customWidth="1"/>
    <col min="13584" max="13584" width="4.375" style="923" customWidth="1"/>
    <col min="13585" max="13585" width="5" style="923" customWidth="1"/>
    <col min="13586" max="13824" width="9" style="923"/>
    <col min="13825" max="13825" width="2.125" style="923" customWidth="1"/>
    <col min="13826" max="13826" width="5.75" style="923" customWidth="1"/>
    <col min="13827" max="13827" width="4.875" style="923" customWidth="1"/>
    <col min="13828" max="13828" width="2.75" style="923" customWidth="1"/>
    <col min="13829" max="13829" width="6.75" style="923" customWidth="1"/>
    <col min="13830" max="13830" width="2.875" style="923" customWidth="1"/>
    <col min="13831" max="13831" width="4.25" style="923" customWidth="1"/>
    <col min="13832" max="13832" width="7.25" style="923" customWidth="1"/>
    <col min="13833" max="13833" width="8.625" style="923" customWidth="1"/>
    <col min="13834" max="13834" width="6.75" style="923" customWidth="1"/>
    <col min="13835" max="13835" width="4.5" style="923" customWidth="1"/>
    <col min="13836" max="13836" width="1.875" style="923" customWidth="1"/>
    <col min="13837" max="13837" width="13.625" style="923" customWidth="1"/>
    <col min="13838" max="13838" width="5.25" style="923" customWidth="1"/>
    <col min="13839" max="13839" width="2.625" style="923" customWidth="1"/>
    <col min="13840" max="13840" width="4.375" style="923" customWidth="1"/>
    <col min="13841" max="13841" width="5" style="923" customWidth="1"/>
    <col min="13842" max="14080" width="9" style="923"/>
    <col min="14081" max="14081" width="2.125" style="923" customWidth="1"/>
    <col min="14082" max="14082" width="5.75" style="923" customWidth="1"/>
    <col min="14083" max="14083" width="4.875" style="923" customWidth="1"/>
    <col min="14084" max="14084" width="2.75" style="923" customWidth="1"/>
    <col min="14085" max="14085" width="6.75" style="923" customWidth="1"/>
    <col min="14086" max="14086" width="2.875" style="923" customWidth="1"/>
    <col min="14087" max="14087" width="4.25" style="923" customWidth="1"/>
    <col min="14088" max="14088" width="7.25" style="923" customWidth="1"/>
    <col min="14089" max="14089" width="8.625" style="923" customWidth="1"/>
    <col min="14090" max="14090" width="6.75" style="923" customWidth="1"/>
    <col min="14091" max="14091" width="4.5" style="923" customWidth="1"/>
    <col min="14092" max="14092" width="1.875" style="923" customWidth="1"/>
    <col min="14093" max="14093" width="13.625" style="923" customWidth="1"/>
    <col min="14094" max="14094" width="5.25" style="923" customWidth="1"/>
    <col min="14095" max="14095" width="2.625" style="923" customWidth="1"/>
    <col min="14096" max="14096" width="4.375" style="923" customWidth="1"/>
    <col min="14097" max="14097" width="5" style="923" customWidth="1"/>
    <col min="14098" max="14336" width="9" style="923"/>
    <col min="14337" max="14337" width="2.125" style="923" customWidth="1"/>
    <col min="14338" max="14338" width="5.75" style="923" customWidth="1"/>
    <col min="14339" max="14339" width="4.875" style="923" customWidth="1"/>
    <col min="14340" max="14340" width="2.75" style="923" customWidth="1"/>
    <col min="14341" max="14341" width="6.75" style="923" customWidth="1"/>
    <col min="14342" max="14342" width="2.875" style="923" customWidth="1"/>
    <col min="14343" max="14343" width="4.25" style="923" customWidth="1"/>
    <col min="14344" max="14344" width="7.25" style="923" customWidth="1"/>
    <col min="14345" max="14345" width="8.625" style="923" customWidth="1"/>
    <col min="14346" max="14346" width="6.75" style="923" customWidth="1"/>
    <col min="14347" max="14347" width="4.5" style="923" customWidth="1"/>
    <col min="14348" max="14348" width="1.875" style="923" customWidth="1"/>
    <col min="14349" max="14349" width="13.625" style="923" customWidth="1"/>
    <col min="14350" max="14350" width="5.25" style="923" customWidth="1"/>
    <col min="14351" max="14351" width="2.625" style="923" customWidth="1"/>
    <col min="14352" max="14352" width="4.375" style="923" customWidth="1"/>
    <col min="14353" max="14353" width="5" style="923" customWidth="1"/>
    <col min="14354" max="14592" width="9" style="923"/>
    <col min="14593" max="14593" width="2.125" style="923" customWidth="1"/>
    <col min="14594" max="14594" width="5.75" style="923" customWidth="1"/>
    <col min="14595" max="14595" width="4.875" style="923" customWidth="1"/>
    <col min="14596" max="14596" width="2.75" style="923" customWidth="1"/>
    <col min="14597" max="14597" width="6.75" style="923" customWidth="1"/>
    <col min="14598" max="14598" width="2.875" style="923" customWidth="1"/>
    <col min="14599" max="14599" width="4.25" style="923" customWidth="1"/>
    <col min="14600" max="14600" width="7.25" style="923" customWidth="1"/>
    <col min="14601" max="14601" width="8.625" style="923" customWidth="1"/>
    <col min="14602" max="14602" width="6.75" style="923" customWidth="1"/>
    <col min="14603" max="14603" width="4.5" style="923" customWidth="1"/>
    <col min="14604" max="14604" width="1.875" style="923" customWidth="1"/>
    <col min="14605" max="14605" width="13.625" style="923" customWidth="1"/>
    <col min="14606" max="14606" width="5.25" style="923" customWidth="1"/>
    <col min="14607" max="14607" width="2.625" style="923" customWidth="1"/>
    <col min="14608" max="14608" width="4.375" style="923" customWidth="1"/>
    <col min="14609" max="14609" width="5" style="923" customWidth="1"/>
    <col min="14610" max="14848" width="9" style="923"/>
    <col min="14849" max="14849" width="2.125" style="923" customWidth="1"/>
    <col min="14850" max="14850" width="5.75" style="923" customWidth="1"/>
    <col min="14851" max="14851" width="4.875" style="923" customWidth="1"/>
    <col min="14852" max="14852" width="2.75" style="923" customWidth="1"/>
    <col min="14853" max="14853" width="6.75" style="923" customWidth="1"/>
    <col min="14854" max="14854" width="2.875" style="923" customWidth="1"/>
    <col min="14855" max="14855" width="4.25" style="923" customWidth="1"/>
    <col min="14856" max="14856" width="7.25" style="923" customWidth="1"/>
    <col min="14857" max="14857" width="8.625" style="923" customWidth="1"/>
    <col min="14858" max="14858" width="6.75" style="923" customWidth="1"/>
    <col min="14859" max="14859" width="4.5" style="923" customWidth="1"/>
    <col min="14860" max="14860" width="1.875" style="923" customWidth="1"/>
    <col min="14861" max="14861" width="13.625" style="923" customWidth="1"/>
    <col min="14862" max="14862" width="5.25" style="923" customWidth="1"/>
    <col min="14863" max="14863" width="2.625" style="923" customWidth="1"/>
    <col min="14864" max="14864" width="4.375" style="923" customWidth="1"/>
    <col min="14865" max="14865" width="5" style="923" customWidth="1"/>
    <col min="14866" max="15104" width="9" style="923"/>
    <col min="15105" max="15105" width="2.125" style="923" customWidth="1"/>
    <col min="15106" max="15106" width="5.75" style="923" customWidth="1"/>
    <col min="15107" max="15107" width="4.875" style="923" customWidth="1"/>
    <col min="15108" max="15108" width="2.75" style="923" customWidth="1"/>
    <col min="15109" max="15109" width="6.75" style="923" customWidth="1"/>
    <col min="15110" max="15110" width="2.875" style="923" customWidth="1"/>
    <col min="15111" max="15111" width="4.25" style="923" customWidth="1"/>
    <col min="15112" max="15112" width="7.25" style="923" customWidth="1"/>
    <col min="15113" max="15113" width="8.625" style="923" customWidth="1"/>
    <col min="15114" max="15114" width="6.75" style="923" customWidth="1"/>
    <col min="15115" max="15115" width="4.5" style="923" customWidth="1"/>
    <col min="15116" max="15116" width="1.875" style="923" customWidth="1"/>
    <col min="15117" max="15117" width="13.625" style="923" customWidth="1"/>
    <col min="15118" max="15118" width="5.25" style="923" customWidth="1"/>
    <col min="15119" max="15119" width="2.625" style="923" customWidth="1"/>
    <col min="15120" max="15120" width="4.375" style="923" customWidth="1"/>
    <col min="15121" max="15121" width="5" style="923" customWidth="1"/>
    <col min="15122" max="15360" width="9" style="923"/>
    <col min="15361" max="15361" width="2.125" style="923" customWidth="1"/>
    <col min="15362" max="15362" width="5.75" style="923" customWidth="1"/>
    <col min="15363" max="15363" width="4.875" style="923" customWidth="1"/>
    <col min="15364" max="15364" width="2.75" style="923" customWidth="1"/>
    <col min="15365" max="15365" width="6.75" style="923" customWidth="1"/>
    <col min="15366" max="15366" width="2.875" style="923" customWidth="1"/>
    <col min="15367" max="15367" width="4.25" style="923" customWidth="1"/>
    <col min="15368" max="15368" width="7.25" style="923" customWidth="1"/>
    <col min="15369" max="15369" width="8.625" style="923" customWidth="1"/>
    <col min="15370" max="15370" width="6.75" style="923" customWidth="1"/>
    <col min="15371" max="15371" width="4.5" style="923" customWidth="1"/>
    <col min="15372" max="15372" width="1.875" style="923" customWidth="1"/>
    <col min="15373" max="15373" width="13.625" style="923" customWidth="1"/>
    <col min="15374" max="15374" width="5.25" style="923" customWidth="1"/>
    <col min="15375" max="15375" width="2.625" style="923" customWidth="1"/>
    <col min="15376" max="15376" width="4.375" style="923" customWidth="1"/>
    <col min="15377" max="15377" width="5" style="923" customWidth="1"/>
    <col min="15378" max="15616" width="9" style="923"/>
    <col min="15617" max="15617" width="2.125" style="923" customWidth="1"/>
    <col min="15618" max="15618" width="5.75" style="923" customWidth="1"/>
    <col min="15619" max="15619" width="4.875" style="923" customWidth="1"/>
    <col min="15620" max="15620" width="2.75" style="923" customWidth="1"/>
    <col min="15621" max="15621" width="6.75" style="923" customWidth="1"/>
    <col min="15622" max="15622" width="2.875" style="923" customWidth="1"/>
    <col min="15623" max="15623" width="4.25" style="923" customWidth="1"/>
    <col min="15624" max="15624" width="7.25" style="923" customWidth="1"/>
    <col min="15625" max="15625" width="8.625" style="923" customWidth="1"/>
    <col min="15626" max="15626" width="6.75" style="923" customWidth="1"/>
    <col min="15627" max="15627" width="4.5" style="923" customWidth="1"/>
    <col min="15628" max="15628" width="1.875" style="923" customWidth="1"/>
    <col min="15629" max="15629" width="13.625" style="923" customWidth="1"/>
    <col min="15630" max="15630" width="5.25" style="923" customWidth="1"/>
    <col min="15631" max="15631" width="2.625" style="923" customWidth="1"/>
    <col min="15632" max="15632" width="4.375" style="923" customWidth="1"/>
    <col min="15633" max="15633" width="5" style="923" customWidth="1"/>
    <col min="15634" max="15872" width="9" style="923"/>
    <col min="15873" max="15873" width="2.125" style="923" customWidth="1"/>
    <col min="15874" max="15874" width="5.75" style="923" customWidth="1"/>
    <col min="15875" max="15875" width="4.875" style="923" customWidth="1"/>
    <col min="15876" max="15876" width="2.75" style="923" customWidth="1"/>
    <col min="15877" max="15877" width="6.75" style="923" customWidth="1"/>
    <col min="15878" max="15878" width="2.875" style="923" customWidth="1"/>
    <col min="15879" max="15879" width="4.25" style="923" customWidth="1"/>
    <col min="15880" max="15880" width="7.25" style="923" customWidth="1"/>
    <col min="15881" max="15881" width="8.625" style="923" customWidth="1"/>
    <col min="15882" max="15882" width="6.75" style="923" customWidth="1"/>
    <col min="15883" max="15883" width="4.5" style="923" customWidth="1"/>
    <col min="15884" max="15884" width="1.875" style="923" customWidth="1"/>
    <col min="15885" max="15885" width="13.625" style="923" customWidth="1"/>
    <col min="15886" max="15886" width="5.25" style="923" customWidth="1"/>
    <col min="15887" max="15887" width="2.625" style="923" customWidth="1"/>
    <col min="15888" max="15888" width="4.375" style="923" customWidth="1"/>
    <col min="15889" max="15889" width="5" style="923" customWidth="1"/>
    <col min="15890" max="16128" width="9" style="923"/>
    <col min="16129" max="16129" width="2.125" style="923" customWidth="1"/>
    <col min="16130" max="16130" width="5.75" style="923" customWidth="1"/>
    <col min="16131" max="16131" width="4.875" style="923" customWidth="1"/>
    <col min="16132" max="16132" width="2.75" style="923" customWidth="1"/>
    <col min="16133" max="16133" width="6.75" style="923" customWidth="1"/>
    <col min="16134" max="16134" width="2.875" style="923" customWidth="1"/>
    <col min="16135" max="16135" width="4.25" style="923" customWidth="1"/>
    <col min="16136" max="16136" width="7.25" style="923" customWidth="1"/>
    <col min="16137" max="16137" width="8.625" style="923" customWidth="1"/>
    <col min="16138" max="16138" width="6.75" style="923" customWidth="1"/>
    <col min="16139" max="16139" width="4.5" style="923" customWidth="1"/>
    <col min="16140" max="16140" width="1.875" style="923" customWidth="1"/>
    <col min="16141" max="16141" width="13.625" style="923" customWidth="1"/>
    <col min="16142" max="16142" width="5.25" style="923" customWidth="1"/>
    <col min="16143" max="16143" width="2.625" style="923" customWidth="1"/>
    <col min="16144" max="16144" width="4.375" style="923" customWidth="1"/>
    <col min="16145" max="16145" width="5" style="923" customWidth="1"/>
    <col min="16146" max="16384" width="9" style="923"/>
  </cols>
  <sheetData>
    <row r="1" spans="1:16">
      <c r="A1" s="601" t="s">
        <v>2129</v>
      </c>
    </row>
    <row r="2" spans="1:16">
      <c r="A2" s="601"/>
    </row>
    <row r="3" spans="1:16">
      <c r="L3" s="1895" t="s">
        <v>2130</v>
      </c>
      <c r="M3" s="1895"/>
      <c r="N3" s="1895"/>
      <c r="O3" s="1895"/>
      <c r="P3" s="1895"/>
    </row>
    <row r="4" spans="1:16">
      <c r="A4" s="601"/>
    </row>
    <row r="5" spans="1:16">
      <c r="B5" s="828" t="str">
        <f>入力欄!U8</f>
        <v>沖縄県知事 　玉城 康裕　　殿</v>
      </c>
      <c r="C5" s="827"/>
    </row>
    <row r="7" spans="1:16">
      <c r="J7" s="924" t="s">
        <v>615</v>
      </c>
      <c r="K7" s="1898" t="str">
        <f>+入力欄!M25</f>
        <v>沖縄県那覇市○○－○　○○ビル○階</v>
      </c>
      <c r="L7" s="1898"/>
      <c r="M7" s="1898"/>
      <c r="N7" s="1898"/>
      <c r="O7" s="1898"/>
      <c r="P7" s="1898"/>
    </row>
    <row r="8" spans="1:16" ht="12" customHeight="1">
      <c r="K8" s="829" t="str">
        <f>+入力欄!M26</f>
        <v>株式会社　○○建設</v>
      </c>
      <c r="M8" s="925"/>
      <c r="N8" s="925"/>
    </row>
    <row r="9" spans="1:16">
      <c r="C9" s="923" t="s">
        <v>2131</v>
      </c>
      <c r="K9" s="829" t="str">
        <f>+入力欄!M27</f>
        <v>代表取締役　△△　△△</v>
      </c>
    </row>
    <row r="10" spans="1:16" ht="12.75" customHeight="1">
      <c r="M10" s="1894"/>
      <c r="N10" s="1894"/>
    </row>
    <row r="11" spans="1:16" ht="15.75" customHeight="1">
      <c r="C11" s="926"/>
      <c r="D11" s="926"/>
      <c r="E11" s="927"/>
      <c r="F11" s="927"/>
      <c r="G11" s="927"/>
      <c r="H11" s="927"/>
      <c r="I11" s="927"/>
      <c r="K11" s="1301"/>
      <c r="M11" s="927"/>
      <c r="N11" s="927"/>
      <c r="O11" s="1301"/>
      <c r="P11" s="927"/>
    </row>
    <row r="12" spans="1:16" ht="15.75" customHeight="1">
      <c r="C12" s="926"/>
      <c r="D12" s="926"/>
      <c r="E12" s="927"/>
      <c r="F12" s="927"/>
      <c r="G12" s="927"/>
      <c r="H12" s="927"/>
      <c r="I12" s="927"/>
      <c r="J12" s="1301"/>
      <c r="L12" s="927"/>
      <c r="M12" s="927"/>
      <c r="N12" s="927"/>
      <c r="O12" s="1301"/>
      <c r="P12" s="927"/>
    </row>
    <row r="14" spans="1:16" ht="18.75">
      <c r="A14" s="1896" t="s">
        <v>2132</v>
      </c>
      <c r="B14" s="1896"/>
      <c r="C14" s="1896"/>
      <c r="D14" s="1896"/>
      <c r="E14" s="1896"/>
      <c r="F14" s="1896"/>
      <c r="G14" s="1896"/>
      <c r="H14" s="1896"/>
      <c r="I14" s="1896"/>
      <c r="J14" s="1896"/>
      <c r="K14" s="1896"/>
      <c r="L14" s="1896"/>
      <c r="M14" s="1896"/>
      <c r="N14" s="1896"/>
      <c r="O14" s="1896"/>
      <c r="P14" s="1896"/>
    </row>
    <row r="16" spans="1:16">
      <c r="C16" s="923" t="s">
        <v>1371</v>
      </c>
    </row>
    <row r="18" spans="1:16" ht="21.95" customHeight="1"/>
    <row r="19" spans="1:16">
      <c r="B19" s="1897" t="str">
        <f>+"　"&amp;入力欄!M17&amp;"付けをもって請負契約を締結した"&amp;入力欄!$D$15&amp;"の電気保安技術者を下記のとおり定めたので通知します。"</f>
        <v>　令和６年４月１日付けをもって請負契約を締結した○○○○○○工事（Ｒ６－１)の電気保安技術者を下記のとおり定めたので通知します。</v>
      </c>
      <c r="C19" s="1897"/>
      <c r="D19" s="1897"/>
      <c r="E19" s="1897"/>
      <c r="F19" s="1897"/>
      <c r="G19" s="1897"/>
      <c r="H19" s="1897"/>
      <c r="I19" s="1897"/>
      <c r="J19" s="1897"/>
      <c r="K19" s="1897"/>
      <c r="L19" s="1897"/>
      <c r="M19" s="1897"/>
      <c r="N19" s="1897"/>
      <c r="O19" s="1897"/>
      <c r="P19" s="1897"/>
    </row>
    <row r="20" spans="1:16">
      <c r="B20" s="1897"/>
      <c r="C20" s="1897"/>
      <c r="D20" s="1897"/>
      <c r="E20" s="1897"/>
      <c r="F20" s="1897"/>
      <c r="G20" s="1897"/>
      <c r="H20" s="1897"/>
      <c r="I20" s="1897"/>
      <c r="J20" s="1897"/>
      <c r="K20" s="1897"/>
      <c r="L20" s="1897"/>
      <c r="M20" s="1897"/>
      <c r="N20" s="1897"/>
      <c r="O20" s="1897"/>
      <c r="P20" s="1897"/>
    </row>
    <row r="24" spans="1:16">
      <c r="A24" s="1895" t="s">
        <v>2133</v>
      </c>
      <c r="B24" s="1895"/>
      <c r="C24" s="1895"/>
      <c r="D24" s="1895"/>
      <c r="E24" s="1895"/>
      <c r="F24" s="1895"/>
      <c r="G24" s="1895"/>
      <c r="H24" s="1895"/>
      <c r="I24" s="1895"/>
      <c r="J24" s="1895"/>
      <c r="K24" s="1895"/>
      <c r="L24" s="1895"/>
      <c r="M24" s="1895"/>
      <c r="N24" s="1895"/>
      <c r="O24" s="1895"/>
      <c r="P24" s="1895"/>
    </row>
    <row r="27" spans="1:16">
      <c r="C27" s="923" t="s">
        <v>2158</v>
      </c>
    </row>
    <row r="29" spans="1:16">
      <c r="C29" s="928" t="s">
        <v>2134</v>
      </c>
      <c r="D29" s="923" t="s">
        <v>2137</v>
      </c>
      <c r="G29" s="1894"/>
      <c r="H29" s="1894"/>
      <c r="I29" s="1894"/>
      <c r="J29" s="1894"/>
    </row>
    <row r="31" spans="1:16">
      <c r="C31" s="928" t="s">
        <v>2136</v>
      </c>
      <c r="D31" s="923" t="s">
        <v>2140</v>
      </c>
      <c r="G31" s="1894" t="s">
        <v>2159</v>
      </c>
      <c r="H31" s="1894"/>
      <c r="I31" s="1894"/>
      <c r="J31" s="1894"/>
    </row>
    <row r="33" spans="2:10">
      <c r="B33" s="923" t="s">
        <v>2138</v>
      </c>
      <c r="C33" s="928" t="s">
        <v>2139</v>
      </c>
      <c r="D33" s="923" t="s">
        <v>2135</v>
      </c>
    </row>
    <row r="34" spans="2:10">
      <c r="G34" s="925"/>
      <c r="H34" s="925"/>
      <c r="I34" s="925"/>
      <c r="J34" s="925"/>
    </row>
    <row r="35" spans="2:10">
      <c r="B35" s="923" t="s">
        <v>2141</v>
      </c>
      <c r="C35" s="928" t="s">
        <v>2142</v>
      </c>
      <c r="D35" s="923" t="s">
        <v>2143</v>
      </c>
      <c r="G35" s="925"/>
      <c r="H35" s="925"/>
      <c r="I35" s="925"/>
      <c r="J35" s="925"/>
    </row>
    <row r="36" spans="2:10">
      <c r="B36" s="923" t="s">
        <v>2144</v>
      </c>
    </row>
    <row r="37" spans="2:10">
      <c r="B37" s="923" t="s">
        <v>2145</v>
      </c>
      <c r="C37" s="928" t="s">
        <v>2146</v>
      </c>
      <c r="D37" s="923" t="s">
        <v>2147</v>
      </c>
      <c r="G37" s="1894"/>
      <c r="H37" s="1894"/>
      <c r="I37" s="1894"/>
      <c r="J37" s="1894"/>
    </row>
    <row r="39" spans="2:10">
      <c r="C39" s="929" t="s">
        <v>2148</v>
      </c>
    </row>
    <row r="41" spans="2:10">
      <c r="C41" s="928" t="s">
        <v>2160</v>
      </c>
      <c r="D41" s="923" t="s">
        <v>2161</v>
      </c>
      <c r="G41" s="923" t="s">
        <v>2162</v>
      </c>
    </row>
  </sheetData>
  <mergeCells count="9">
    <mergeCell ref="G29:J29"/>
    <mergeCell ref="G31:J31"/>
    <mergeCell ref="G37:J37"/>
    <mergeCell ref="L3:P3"/>
    <mergeCell ref="M10:N10"/>
    <mergeCell ref="A14:P14"/>
    <mergeCell ref="A24:P24"/>
    <mergeCell ref="B19:P20"/>
    <mergeCell ref="K7:P7"/>
  </mergeCells>
  <phoneticPr fontId="2"/>
  <printOptions horizontalCentered="1"/>
  <pageMargins left="0.51181102362204722" right="0.55118110236220474" top="0.98425196850393704" bottom="0.98425196850393704" header="0.51181102362204722" footer="0.51181102362204722"/>
  <pageSetup paperSize="9" orientation="portrait" blackAndWhite="1"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51"/>
  <sheetViews>
    <sheetView view="pageBreakPreview" zoomScaleNormal="100" zoomScaleSheetLayoutView="100" workbookViewId="0"/>
  </sheetViews>
  <sheetFormatPr defaultRowHeight="13.5"/>
  <cols>
    <col min="1" max="1" width="5.75" style="923" customWidth="1"/>
    <col min="2" max="2" width="4.875" style="923" customWidth="1"/>
    <col min="3" max="3" width="2.75" style="923" customWidth="1"/>
    <col min="4" max="4" width="6.75" style="923" customWidth="1"/>
    <col min="5" max="5" width="12.875" style="923" customWidth="1"/>
    <col min="6" max="6" width="10.625" style="923" customWidth="1"/>
    <col min="7" max="10" width="6.75" style="923" customWidth="1"/>
    <col min="11" max="11" width="3.75" style="923" customWidth="1"/>
    <col min="12" max="12" width="2.625" style="923" customWidth="1"/>
    <col min="13" max="13" width="6.75" style="923" customWidth="1"/>
    <col min="14" max="256" width="9" style="923"/>
    <col min="257" max="257" width="5.75" style="923" customWidth="1"/>
    <col min="258" max="258" width="4.875" style="923" customWidth="1"/>
    <col min="259" max="259" width="2.75" style="923" customWidth="1"/>
    <col min="260" max="260" width="6.75" style="923" customWidth="1"/>
    <col min="261" max="261" width="12.875" style="923" customWidth="1"/>
    <col min="262" max="262" width="10.625" style="923" customWidth="1"/>
    <col min="263" max="266" width="6.75" style="923" customWidth="1"/>
    <col min="267" max="267" width="3.75" style="923" customWidth="1"/>
    <col min="268" max="268" width="2.625" style="923" customWidth="1"/>
    <col min="269" max="269" width="6.75" style="923" customWidth="1"/>
    <col min="270" max="512" width="9" style="923"/>
    <col min="513" max="513" width="5.75" style="923" customWidth="1"/>
    <col min="514" max="514" width="4.875" style="923" customWidth="1"/>
    <col min="515" max="515" width="2.75" style="923" customWidth="1"/>
    <col min="516" max="516" width="6.75" style="923" customWidth="1"/>
    <col min="517" max="517" width="12.875" style="923" customWidth="1"/>
    <col min="518" max="518" width="10.625" style="923" customWidth="1"/>
    <col min="519" max="522" width="6.75" style="923" customWidth="1"/>
    <col min="523" max="523" width="3.75" style="923" customWidth="1"/>
    <col min="524" max="524" width="2.625" style="923" customWidth="1"/>
    <col min="525" max="525" width="6.75" style="923" customWidth="1"/>
    <col min="526" max="768" width="9" style="923"/>
    <col min="769" max="769" width="5.75" style="923" customWidth="1"/>
    <col min="770" max="770" width="4.875" style="923" customWidth="1"/>
    <col min="771" max="771" width="2.75" style="923" customWidth="1"/>
    <col min="772" max="772" width="6.75" style="923" customWidth="1"/>
    <col min="773" max="773" width="12.875" style="923" customWidth="1"/>
    <col min="774" max="774" width="10.625" style="923" customWidth="1"/>
    <col min="775" max="778" width="6.75" style="923" customWidth="1"/>
    <col min="779" max="779" width="3.75" style="923" customWidth="1"/>
    <col min="780" max="780" width="2.625" style="923" customWidth="1"/>
    <col min="781" max="781" width="6.75" style="923" customWidth="1"/>
    <col min="782" max="1024" width="9" style="923"/>
    <col min="1025" max="1025" width="5.75" style="923" customWidth="1"/>
    <col min="1026" max="1026" width="4.875" style="923" customWidth="1"/>
    <col min="1027" max="1027" width="2.75" style="923" customWidth="1"/>
    <col min="1028" max="1028" width="6.75" style="923" customWidth="1"/>
    <col min="1029" max="1029" width="12.875" style="923" customWidth="1"/>
    <col min="1030" max="1030" width="10.625" style="923" customWidth="1"/>
    <col min="1031" max="1034" width="6.75" style="923" customWidth="1"/>
    <col min="1035" max="1035" width="3.75" style="923" customWidth="1"/>
    <col min="1036" max="1036" width="2.625" style="923" customWidth="1"/>
    <col min="1037" max="1037" width="6.75" style="923" customWidth="1"/>
    <col min="1038" max="1280" width="9" style="923"/>
    <col min="1281" max="1281" width="5.75" style="923" customWidth="1"/>
    <col min="1282" max="1282" width="4.875" style="923" customWidth="1"/>
    <col min="1283" max="1283" width="2.75" style="923" customWidth="1"/>
    <col min="1284" max="1284" width="6.75" style="923" customWidth="1"/>
    <col min="1285" max="1285" width="12.875" style="923" customWidth="1"/>
    <col min="1286" max="1286" width="10.625" style="923" customWidth="1"/>
    <col min="1287" max="1290" width="6.75" style="923" customWidth="1"/>
    <col min="1291" max="1291" width="3.75" style="923" customWidth="1"/>
    <col min="1292" max="1292" width="2.625" style="923" customWidth="1"/>
    <col min="1293" max="1293" width="6.75" style="923" customWidth="1"/>
    <col min="1294" max="1536" width="9" style="923"/>
    <col min="1537" max="1537" width="5.75" style="923" customWidth="1"/>
    <col min="1538" max="1538" width="4.875" style="923" customWidth="1"/>
    <col min="1539" max="1539" width="2.75" style="923" customWidth="1"/>
    <col min="1540" max="1540" width="6.75" style="923" customWidth="1"/>
    <col min="1541" max="1541" width="12.875" style="923" customWidth="1"/>
    <col min="1542" max="1542" width="10.625" style="923" customWidth="1"/>
    <col min="1543" max="1546" width="6.75" style="923" customWidth="1"/>
    <col min="1547" max="1547" width="3.75" style="923" customWidth="1"/>
    <col min="1548" max="1548" width="2.625" style="923" customWidth="1"/>
    <col min="1549" max="1549" width="6.75" style="923" customWidth="1"/>
    <col min="1550" max="1792" width="9" style="923"/>
    <col min="1793" max="1793" width="5.75" style="923" customWidth="1"/>
    <col min="1794" max="1794" width="4.875" style="923" customWidth="1"/>
    <col min="1795" max="1795" width="2.75" style="923" customWidth="1"/>
    <col min="1796" max="1796" width="6.75" style="923" customWidth="1"/>
    <col min="1797" max="1797" width="12.875" style="923" customWidth="1"/>
    <col min="1798" max="1798" width="10.625" style="923" customWidth="1"/>
    <col min="1799" max="1802" width="6.75" style="923" customWidth="1"/>
    <col min="1803" max="1803" width="3.75" style="923" customWidth="1"/>
    <col min="1804" max="1804" width="2.625" style="923" customWidth="1"/>
    <col min="1805" max="1805" width="6.75" style="923" customWidth="1"/>
    <col min="1806" max="2048" width="9" style="923"/>
    <col min="2049" max="2049" width="5.75" style="923" customWidth="1"/>
    <col min="2050" max="2050" width="4.875" style="923" customWidth="1"/>
    <col min="2051" max="2051" width="2.75" style="923" customWidth="1"/>
    <col min="2052" max="2052" width="6.75" style="923" customWidth="1"/>
    <col min="2053" max="2053" width="12.875" style="923" customWidth="1"/>
    <col min="2054" max="2054" width="10.625" style="923" customWidth="1"/>
    <col min="2055" max="2058" width="6.75" style="923" customWidth="1"/>
    <col min="2059" max="2059" width="3.75" style="923" customWidth="1"/>
    <col min="2060" max="2060" width="2.625" style="923" customWidth="1"/>
    <col min="2061" max="2061" width="6.75" style="923" customWidth="1"/>
    <col min="2062" max="2304" width="9" style="923"/>
    <col min="2305" max="2305" width="5.75" style="923" customWidth="1"/>
    <col min="2306" max="2306" width="4.875" style="923" customWidth="1"/>
    <col min="2307" max="2307" width="2.75" style="923" customWidth="1"/>
    <col min="2308" max="2308" width="6.75" style="923" customWidth="1"/>
    <col min="2309" max="2309" width="12.875" style="923" customWidth="1"/>
    <col min="2310" max="2310" width="10.625" style="923" customWidth="1"/>
    <col min="2311" max="2314" width="6.75" style="923" customWidth="1"/>
    <col min="2315" max="2315" width="3.75" style="923" customWidth="1"/>
    <col min="2316" max="2316" width="2.625" style="923" customWidth="1"/>
    <col min="2317" max="2317" width="6.75" style="923" customWidth="1"/>
    <col min="2318" max="2560" width="9" style="923"/>
    <col min="2561" max="2561" width="5.75" style="923" customWidth="1"/>
    <col min="2562" max="2562" width="4.875" style="923" customWidth="1"/>
    <col min="2563" max="2563" width="2.75" style="923" customWidth="1"/>
    <col min="2564" max="2564" width="6.75" style="923" customWidth="1"/>
    <col min="2565" max="2565" width="12.875" style="923" customWidth="1"/>
    <col min="2566" max="2566" width="10.625" style="923" customWidth="1"/>
    <col min="2567" max="2570" width="6.75" style="923" customWidth="1"/>
    <col min="2571" max="2571" width="3.75" style="923" customWidth="1"/>
    <col min="2572" max="2572" width="2.625" style="923" customWidth="1"/>
    <col min="2573" max="2573" width="6.75" style="923" customWidth="1"/>
    <col min="2574" max="2816" width="9" style="923"/>
    <col min="2817" max="2817" width="5.75" style="923" customWidth="1"/>
    <col min="2818" max="2818" width="4.875" style="923" customWidth="1"/>
    <col min="2819" max="2819" width="2.75" style="923" customWidth="1"/>
    <col min="2820" max="2820" width="6.75" style="923" customWidth="1"/>
    <col min="2821" max="2821" width="12.875" style="923" customWidth="1"/>
    <col min="2822" max="2822" width="10.625" style="923" customWidth="1"/>
    <col min="2823" max="2826" width="6.75" style="923" customWidth="1"/>
    <col min="2827" max="2827" width="3.75" style="923" customWidth="1"/>
    <col min="2828" max="2828" width="2.625" style="923" customWidth="1"/>
    <col min="2829" max="2829" width="6.75" style="923" customWidth="1"/>
    <col min="2830" max="3072" width="9" style="923"/>
    <col min="3073" max="3073" width="5.75" style="923" customWidth="1"/>
    <col min="3074" max="3074" width="4.875" style="923" customWidth="1"/>
    <col min="3075" max="3075" width="2.75" style="923" customWidth="1"/>
    <col min="3076" max="3076" width="6.75" style="923" customWidth="1"/>
    <col min="3077" max="3077" width="12.875" style="923" customWidth="1"/>
    <col min="3078" max="3078" width="10.625" style="923" customWidth="1"/>
    <col min="3079" max="3082" width="6.75" style="923" customWidth="1"/>
    <col min="3083" max="3083" width="3.75" style="923" customWidth="1"/>
    <col min="3084" max="3084" width="2.625" style="923" customWidth="1"/>
    <col min="3085" max="3085" width="6.75" style="923" customWidth="1"/>
    <col min="3086" max="3328" width="9" style="923"/>
    <col min="3329" max="3329" width="5.75" style="923" customWidth="1"/>
    <col min="3330" max="3330" width="4.875" style="923" customWidth="1"/>
    <col min="3331" max="3331" width="2.75" style="923" customWidth="1"/>
    <col min="3332" max="3332" width="6.75" style="923" customWidth="1"/>
    <col min="3333" max="3333" width="12.875" style="923" customWidth="1"/>
    <col min="3334" max="3334" width="10.625" style="923" customWidth="1"/>
    <col min="3335" max="3338" width="6.75" style="923" customWidth="1"/>
    <col min="3339" max="3339" width="3.75" style="923" customWidth="1"/>
    <col min="3340" max="3340" width="2.625" style="923" customWidth="1"/>
    <col min="3341" max="3341" width="6.75" style="923" customWidth="1"/>
    <col min="3342" max="3584" width="9" style="923"/>
    <col min="3585" max="3585" width="5.75" style="923" customWidth="1"/>
    <col min="3586" max="3586" width="4.875" style="923" customWidth="1"/>
    <col min="3587" max="3587" width="2.75" style="923" customWidth="1"/>
    <col min="3588" max="3588" width="6.75" style="923" customWidth="1"/>
    <col min="3589" max="3589" width="12.875" style="923" customWidth="1"/>
    <col min="3590" max="3590" width="10.625" style="923" customWidth="1"/>
    <col min="3591" max="3594" width="6.75" style="923" customWidth="1"/>
    <col min="3595" max="3595" width="3.75" style="923" customWidth="1"/>
    <col min="3596" max="3596" width="2.625" style="923" customWidth="1"/>
    <col min="3597" max="3597" width="6.75" style="923" customWidth="1"/>
    <col min="3598" max="3840" width="9" style="923"/>
    <col min="3841" max="3841" width="5.75" style="923" customWidth="1"/>
    <col min="3842" max="3842" width="4.875" style="923" customWidth="1"/>
    <col min="3843" max="3843" width="2.75" style="923" customWidth="1"/>
    <col min="3844" max="3844" width="6.75" style="923" customWidth="1"/>
    <col min="3845" max="3845" width="12.875" style="923" customWidth="1"/>
    <col min="3846" max="3846" width="10.625" style="923" customWidth="1"/>
    <col min="3847" max="3850" width="6.75" style="923" customWidth="1"/>
    <col min="3851" max="3851" width="3.75" style="923" customWidth="1"/>
    <col min="3852" max="3852" width="2.625" style="923" customWidth="1"/>
    <col min="3853" max="3853" width="6.75" style="923" customWidth="1"/>
    <col min="3854" max="4096" width="9" style="923"/>
    <col min="4097" max="4097" width="5.75" style="923" customWidth="1"/>
    <col min="4098" max="4098" width="4.875" style="923" customWidth="1"/>
    <col min="4099" max="4099" width="2.75" style="923" customWidth="1"/>
    <col min="4100" max="4100" width="6.75" style="923" customWidth="1"/>
    <col min="4101" max="4101" width="12.875" style="923" customWidth="1"/>
    <col min="4102" max="4102" width="10.625" style="923" customWidth="1"/>
    <col min="4103" max="4106" width="6.75" style="923" customWidth="1"/>
    <col min="4107" max="4107" width="3.75" style="923" customWidth="1"/>
    <col min="4108" max="4108" width="2.625" style="923" customWidth="1"/>
    <col min="4109" max="4109" width="6.75" style="923" customWidth="1"/>
    <col min="4110" max="4352" width="9" style="923"/>
    <col min="4353" max="4353" width="5.75" style="923" customWidth="1"/>
    <col min="4354" max="4354" width="4.875" style="923" customWidth="1"/>
    <col min="4355" max="4355" width="2.75" style="923" customWidth="1"/>
    <col min="4356" max="4356" width="6.75" style="923" customWidth="1"/>
    <col min="4357" max="4357" width="12.875" style="923" customWidth="1"/>
    <col min="4358" max="4358" width="10.625" style="923" customWidth="1"/>
    <col min="4359" max="4362" width="6.75" style="923" customWidth="1"/>
    <col min="4363" max="4363" width="3.75" style="923" customWidth="1"/>
    <col min="4364" max="4364" width="2.625" style="923" customWidth="1"/>
    <col min="4365" max="4365" width="6.75" style="923" customWidth="1"/>
    <col min="4366" max="4608" width="9" style="923"/>
    <col min="4609" max="4609" width="5.75" style="923" customWidth="1"/>
    <col min="4610" max="4610" width="4.875" style="923" customWidth="1"/>
    <col min="4611" max="4611" width="2.75" style="923" customWidth="1"/>
    <col min="4612" max="4612" width="6.75" style="923" customWidth="1"/>
    <col min="4613" max="4613" width="12.875" style="923" customWidth="1"/>
    <col min="4614" max="4614" width="10.625" style="923" customWidth="1"/>
    <col min="4615" max="4618" width="6.75" style="923" customWidth="1"/>
    <col min="4619" max="4619" width="3.75" style="923" customWidth="1"/>
    <col min="4620" max="4620" width="2.625" style="923" customWidth="1"/>
    <col min="4621" max="4621" width="6.75" style="923" customWidth="1"/>
    <col min="4622" max="4864" width="9" style="923"/>
    <col min="4865" max="4865" width="5.75" style="923" customWidth="1"/>
    <col min="4866" max="4866" width="4.875" style="923" customWidth="1"/>
    <col min="4867" max="4867" width="2.75" style="923" customWidth="1"/>
    <col min="4868" max="4868" width="6.75" style="923" customWidth="1"/>
    <col min="4869" max="4869" width="12.875" style="923" customWidth="1"/>
    <col min="4870" max="4870" width="10.625" style="923" customWidth="1"/>
    <col min="4871" max="4874" width="6.75" style="923" customWidth="1"/>
    <col min="4875" max="4875" width="3.75" style="923" customWidth="1"/>
    <col min="4876" max="4876" width="2.625" style="923" customWidth="1"/>
    <col min="4877" max="4877" width="6.75" style="923" customWidth="1"/>
    <col min="4878" max="5120" width="9" style="923"/>
    <col min="5121" max="5121" width="5.75" style="923" customWidth="1"/>
    <col min="5122" max="5122" width="4.875" style="923" customWidth="1"/>
    <col min="5123" max="5123" width="2.75" style="923" customWidth="1"/>
    <col min="5124" max="5124" width="6.75" style="923" customWidth="1"/>
    <col min="5125" max="5125" width="12.875" style="923" customWidth="1"/>
    <col min="5126" max="5126" width="10.625" style="923" customWidth="1"/>
    <col min="5127" max="5130" width="6.75" style="923" customWidth="1"/>
    <col min="5131" max="5131" width="3.75" style="923" customWidth="1"/>
    <col min="5132" max="5132" width="2.625" style="923" customWidth="1"/>
    <col min="5133" max="5133" width="6.75" style="923" customWidth="1"/>
    <col min="5134" max="5376" width="9" style="923"/>
    <col min="5377" max="5377" width="5.75" style="923" customWidth="1"/>
    <col min="5378" max="5378" width="4.875" style="923" customWidth="1"/>
    <col min="5379" max="5379" width="2.75" style="923" customWidth="1"/>
    <col min="5380" max="5380" width="6.75" style="923" customWidth="1"/>
    <col min="5381" max="5381" width="12.875" style="923" customWidth="1"/>
    <col min="5382" max="5382" width="10.625" style="923" customWidth="1"/>
    <col min="5383" max="5386" width="6.75" style="923" customWidth="1"/>
    <col min="5387" max="5387" width="3.75" style="923" customWidth="1"/>
    <col min="5388" max="5388" width="2.625" style="923" customWidth="1"/>
    <col min="5389" max="5389" width="6.75" style="923" customWidth="1"/>
    <col min="5390" max="5632" width="9" style="923"/>
    <col min="5633" max="5633" width="5.75" style="923" customWidth="1"/>
    <col min="5634" max="5634" width="4.875" style="923" customWidth="1"/>
    <col min="5635" max="5635" width="2.75" style="923" customWidth="1"/>
    <col min="5636" max="5636" width="6.75" style="923" customWidth="1"/>
    <col min="5637" max="5637" width="12.875" style="923" customWidth="1"/>
    <col min="5638" max="5638" width="10.625" style="923" customWidth="1"/>
    <col min="5639" max="5642" width="6.75" style="923" customWidth="1"/>
    <col min="5643" max="5643" width="3.75" style="923" customWidth="1"/>
    <col min="5644" max="5644" width="2.625" style="923" customWidth="1"/>
    <col min="5645" max="5645" width="6.75" style="923" customWidth="1"/>
    <col min="5646" max="5888" width="9" style="923"/>
    <col min="5889" max="5889" width="5.75" style="923" customWidth="1"/>
    <col min="5890" max="5890" width="4.875" style="923" customWidth="1"/>
    <col min="5891" max="5891" width="2.75" style="923" customWidth="1"/>
    <col min="5892" max="5892" width="6.75" style="923" customWidth="1"/>
    <col min="5893" max="5893" width="12.875" style="923" customWidth="1"/>
    <col min="5894" max="5894" width="10.625" style="923" customWidth="1"/>
    <col min="5895" max="5898" width="6.75" style="923" customWidth="1"/>
    <col min="5899" max="5899" width="3.75" style="923" customWidth="1"/>
    <col min="5900" max="5900" width="2.625" style="923" customWidth="1"/>
    <col min="5901" max="5901" width="6.75" style="923" customWidth="1"/>
    <col min="5902" max="6144" width="9" style="923"/>
    <col min="6145" max="6145" width="5.75" style="923" customWidth="1"/>
    <col min="6146" max="6146" width="4.875" style="923" customWidth="1"/>
    <col min="6147" max="6147" width="2.75" style="923" customWidth="1"/>
    <col min="6148" max="6148" width="6.75" style="923" customWidth="1"/>
    <col min="6149" max="6149" width="12.875" style="923" customWidth="1"/>
    <col min="6150" max="6150" width="10.625" style="923" customWidth="1"/>
    <col min="6151" max="6154" width="6.75" style="923" customWidth="1"/>
    <col min="6155" max="6155" width="3.75" style="923" customWidth="1"/>
    <col min="6156" max="6156" width="2.625" style="923" customWidth="1"/>
    <col min="6157" max="6157" width="6.75" style="923" customWidth="1"/>
    <col min="6158" max="6400" width="9" style="923"/>
    <col min="6401" max="6401" width="5.75" style="923" customWidth="1"/>
    <col min="6402" max="6402" width="4.875" style="923" customWidth="1"/>
    <col min="6403" max="6403" width="2.75" style="923" customWidth="1"/>
    <col min="6404" max="6404" width="6.75" style="923" customWidth="1"/>
    <col min="6405" max="6405" width="12.875" style="923" customWidth="1"/>
    <col min="6406" max="6406" width="10.625" style="923" customWidth="1"/>
    <col min="6407" max="6410" width="6.75" style="923" customWidth="1"/>
    <col min="6411" max="6411" width="3.75" style="923" customWidth="1"/>
    <col min="6412" max="6412" width="2.625" style="923" customWidth="1"/>
    <col min="6413" max="6413" width="6.75" style="923" customWidth="1"/>
    <col min="6414" max="6656" width="9" style="923"/>
    <col min="6657" max="6657" width="5.75" style="923" customWidth="1"/>
    <col min="6658" max="6658" width="4.875" style="923" customWidth="1"/>
    <col min="6659" max="6659" width="2.75" style="923" customWidth="1"/>
    <col min="6660" max="6660" width="6.75" style="923" customWidth="1"/>
    <col min="6661" max="6661" width="12.875" style="923" customWidth="1"/>
    <col min="6662" max="6662" width="10.625" style="923" customWidth="1"/>
    <col min="6663" max="6666" width="6.75" style="923" customWidth="1"/>
    <col min="6667" max="6667" width="3.75" style="923" customWidth="1"/>
    <col min="6668" max="6668" width="2.625" style="923" customWidth="1"/>
    <col min="6669" max="6669" width="6.75" style="923" customWidth="1"/>
    <col min="6670" max="6912" width="9" style="923"/>
    <col min="6913" max="6913" width="5.75" style="923" customWidth="1"/>
    <col min="6914" max="6914" width="4.875" style="923" customWidth="1"/>
    <col min="6915" max="6915" width="2.75" style="923" customWidth="1"/>
    <col min="6916" max="6916" width="6.75" style="923" customWidth="1"/>
    <col min="6917" max="6917" width="12.875" style="923" customWidth="1"/>
    <col min="6918" max="6918" width="10.625" style="923" customWidth="1"/>
    <col min="6919" max="6922" width="6.75" style="923" customWidth="1"/>
    <col min="6923" max="6923" width="3.75" style="923" customWidth="1"/>
    <col min="6924" max="6924" width="2.625" style="923" customWidth="1"/>
    <col min="6925" max="6925" width="6.75" style="923" customWidth="1"/>
    <col min="6926" max="7168" width="9" style="923"/>
    <col min="7169" max="7169" width="5.75" style="923" customWidth="1"/>
    <col min="7170" max="7170" width="4.875" style="923" customWidth="1"/>
    <col min="7171" max="7171" width="2.75" style="923" customWidth="1"/>
    <col min="7172" max="7172" width="6.75" style="923" customWidth="1"/>
    <col min="7173" max="7173" width="12.875" style="923" customWidth="1"/>
    <col min="7174" max="7174" width="10.625" style="923" customWidth="1"/>
    <col min="7175" max="7178" width="6.75" style="923" customWidth="1"/>
    <col min="7179" max="7179" width="3.75" style="923" customWidth="1"/>
    <col min="7180" max="7180" width="2.625" style="923" customWidth="1"/>
    <col min="7181" max="7181" width="6.75" style="923" customWidth="1"/>
    <col min="7182" max="7424" width="9" style="923"/>
    <col min="7425" max="7425" width="5.75" style="923" customWidth="1"/>
    <col min="7426" max="7426" width="4.875" style="923" customWidth="1"/>
    <col min="7427" max="7427" width="2.75" style="923" customWidth="1"/>
    <col min="7428" max="7428" width="6.75" style="923" customWidth="1"/>
    <col min="7429" max="7429" width="12.875" style="923" customWidth="1"/>
    <col min="7430" max="7430" width="10.625" style="923" customWidth="1"/>
    <col min="7431" max="7434" width="6.75" style="923" customWidth="1"/>
    <col min="7435" max="7435" width="3.75" style="923" customWidth="1"/>
    <col min="7436" max="7436" width="2.625" style="923" customWidth="1"/>
    <col min="7437" max="7437" width="6.75" style="923" customWidth="1"/>
    <col min="7438" max="7680" width="9" style="923"/>
    <col min="7681" max="7681" width="5.75" style="923" customWidth="1"/>
    <col min="7682" max="7682" width="4.875" style="923" customWidth="1"/>
    <col min="7683" max="7683" width="2.75" style="923" customWidth="1"/>
    <col min="7684" max="7684" width="6.75" style="923" customWidth="1"/>
    <col min="7685" max="7685" width="12.875" style="923" customWidth="1"/>
    <col min="7686" max="7686" width="10.625" style="923" customWidth="1"/>
    <col min="7687" max="7690" width="6.75" style="923" customWidth="1"/>
    <col min="7691" max="7691" width="3.75" style="923" customWidth="1"/>
    <col min="7692" max="7692" width="2.625" style="923" customWidth="1"/>
    <col min="7693" max="7693" width="6.75" style="923" customWidth="1"/>
    <col min="7694" max="7936" width="9" style="923"/>
    <col min="7937" max="7937" width="5.75" style="923" customWidth="1"/>
    <col min="7938" max="7938" width="4.875" style="923" customWidth="1"/>
    <col min="7939" max="7939" width="2.75" style="923" customWidth="1"/>
    <col min="7940" max="7940" width="6.75" style="923" customWidth="1"/>
    <col min="7941" max="7941" width="12.875" style="923" customWidth="1"/>
    <col min="7942" max="7942" width="10.625" style="923" customWidth="1"/>
    <col min="7943" max="7946" width="6.75" style="923" customWidth="1"/>
    <col min="7947" max="7947" width="3.75" style="923" customWidth="1"/>
    <col min="7948" max="7948" width="2.625" style="923" customWidth="1"/>
    <col min="7949" max="7949" width="6.75" style="923" customWidth="1"/>
    <col min="7950" max="8192" width="9" style="923"/>
    <col min="8193" max="8193" width="5.75" style="923" customWidth="1"/>
    <col min="8194" max="8194" width="4.875" style="923" customWidth="1"/>
    <col min="8195" max="8195" width="2.75" style="923" customWidth="1"/>
    <col min="8196" max="8196" width="6.75" style="923" customWidth="1"/>
    <col min="8197" max="8197" width="12.875" style="923" customWidth="1"/>
    <col min="8198" max="8198" width="10.625" style="923" customWidth="1"/>
    <col min="8199" max="8202" width="6.75" style="923" customWidth="1"/>
    <col min="8203" max="8203" width="3.75" style="923" customWidth="1"/>
    <col min="8204" max="8204" width="2.625" style="923" customWidth="1"/>
    <col min="8205" max="8205" width="6.75" style="923" customWidth="1"/>
    <col min="8206" max="8448" width="9" style="923"/>
    <col min="8449" max="8449" width="5.75" style="923" customWidth="1"/>
    <col min="8450" max="8450" width="4.875" style="923" customWidth="1"/>
    <col min="8451" max="8451" width="2.75" style="923" customWidth="1"/>
    <col min="8452" max="8452" width="6.75" style="923" customWidth="1"/>
    <col min="8453" max="8453" width="12.875" style="923" customWidth="1"/>
    <col min="8454" max="8454" width="10.625" style="923" customWidth="1"/>
    <col min="8455" max="8458" width="6.75" style="923" customWidth="1"/>
    <col min="8459" max="8459" width="3.75" style="923" customWidth="1"/>
    <col min="8460" max="8460" width="2.625" style="923" customWidth="1"/>
    <col min="8461" max="8461" width="6.75" style="923" customWidth="1"/>
    <col min="8462" max="8704" width="9" style="923"/>
    <col min="8705" max="8705" width="5.75" style="923" customWidth="1"/>
    <col min="8706" max="8706" width="4.875" style="923" customWidth="1"/>
    <col min="8707" max="8707" width="2.75" style="923" customWidth="1"/>
    <col min="8708" max="8708" width="6.75" style="923" customWidth="1"/>
    <col min="8709" max="8709" width="12.875" style="923" customWidth="1"/>
    <col min="8710" max="8710" width="10.625" style="923" customWidth="1"/>
    <col min="8711" max="8714" width="6.75" style="923" customWidth="1"/>
    <col min="8715" max="8715" width="3.75" style="923" customWidth="1"/>
    <col min="8716" max="8716" width="2.625" style="923" customWidth="1"/>
    <col min="8717" max="8717" width="6.75" style="923" customWidth="1"/>
    <col min="8718" max="8960" width="9" style="923"/>
    <col min="8961" max="8961" width="5.75" style="923" customWidth="1"/>
    <col min="8962" max="8962" width="4.875" style="923" customWidth="1"/>
    <col min="8963" max="8963" width="2.75" style="923" customWidth="1"/>
    <col min="8964" max="8964" width="6.75" style="923" customWidth="1"/>
    <col min="8965" max="8965" width="12.875" style="923" customWidth="1"/>
    <col min="8966" max="8966" width="10.625" style="923" customWidth="1"/>
    <col min="8967" max="8970" width="6.75" style="923" customWidth="1"/>
    <col min="8971" max="8971" width="3.75" style="923" customWidth="1"/>
    <col min="8972" max="8972" width="2.625" style="923" customWidth="1"/>
    <col min="8973" max="8973" width="6.75" style="923" customWidth="1"/>
    <col min="8974" max="9216" width="9" style="923"/>
    <col min="9217" max="9217" width="5.75" style="923" customWidth="1"/>
    <col min="9218" max="9218" width="4.875" style="923" customWidth="1"/>
    <col min="9219" max="9219" width="2.75" style="923" customWidth="1"/>
    <col min="9220" max="9220" width="6.75" style="923" customWidth="1"/>
    <col min="9221" max="9221" width="12.875" style="923" customWidth="1"/>
    <col min="9222" max="9222" width="10.625" style="923" customWidth="1"/>
    <col min="9223" max="9226" width="6.75" style="923" customWidth="1"/>
    <col min="9227" max="9227" width="3.75" style="923" customWidth="1"/>
    <col min="9228" max="9228" width="2.625" style="923" customWidth="1"/>
    <col min="9229" max="9229" width="6.75" style="923" customWidth="1"/>
    <col min="9230" max="9472" width="9" style="923"/>
    <col min="9473" max="9473" width="5.75" style="923" customWidth="1"/>
    <col min="9474" max="9474" width="4.875" style="923" customWidth="1"/>
    <col min="9475" max="9475" width="2.75" style="923" customWidth="1"/>
    <col min="9476" max="9476" width="6.75" style="923" customWidth="1"/>
    <col min="9477" max="9477" width="12.875" style="923" customWidth="1"/>
    <col min="9478" max="9478" width="10.625" style="923" customWidth="1"/>
    <col min="9479" max="9482" width="6.75" style="923" customWidth="1"/>
    <col min="9483" max="9483" width="3.75" style="923" customWidth="1"/>
    <col min="9484" max="9484" width="2.625" style="923" customWidth="1"/>
    <col min="9485" max="9485" width="6.75" style="923" customWidth="1"/>
    <col min="9486" max="9728" width="9" style="923"/>
    <col min="9729" max="9729" width="5.75" style="923" customWidth="1"/>
    <col min="9730" max="9730" width="4.875" style="923" customWidth="1"/>
    <col min="9731" max="9731" width="2.75" style="923" customWidth="1"/>
    <col min="9732" max="9732" width="6.75" style="923" customWidth="1"/>
    <col min="9733" max="9733" width="12.875" style="923" customWidth="1"/>
    <col min="9734" max="9734" width="10.625" style="923" customWidth="1"/>
    <col min="9735" max="9738" width="6.75" style="923" customWidth="1"/>
    <col min="9739" max="9739" width="3.75" style="923" customWidth="1"/>
    <col min="9740" max="9740" width="2.625" style="923" customWidth="1"/>
    <col min="9741" max="9741" width="6.75" style="923" customWidth="1"/>
    <col min="9742" max="9984" width="9" style="923"/>
    <col min="9985" max="9985" width="5.75" style="923" customWidth="1"/>
    <col min="9986" max="9986" width="4.875" style="923" customWidth="1"/>
    <col min="9987" max="9987" width="2.75" style="923" customWidth="1"/>
    <col min="9988" max="9988" width="6.75" style="923" customWidth="1"/>
    <col min="9989" max="9989" width="12.875" style="923" customWidth="1"/>
    <col min="9990" max="9990" width="10.625" style="923" customWidth="1"/>
    <col min="9991" max="9994" width="6.75" style="923" customWidth="1"/>
    <col min="9995" max="9995" width="3.75" style="923" customWidth="1"/>
    <col min="9996" max="9996" width="2.625" style="923" customWidth="1"/>
    <col min="9997" max="9997" width="6.75" style="923" customWidth="1"/>
    <col min="9998" max="10240" width="9" style="923"/>
    <col min="10241" max="10241" width="5.75" style="923" customWidth="1"/>
    <col min="10242" max="10242" width="4.875" style="923" customWidth="1"/>
    <col min="10243" max="10243" width="2.75" style="923" customWidth="1"/>
    <col min="10244" max="10244" width="6.75" style="923" customWidth="1"/>
    <col min="10245" max="10245" width="12.875" style="923" customWidth="1"/>
    <col min="10246" max="10246" width="10.625" style="923" customWidth="1"/>
    <col min="10247" max="10250" width="6.75" style="923" customWidth="1"/>
    <col min="10251" max="10251" width="3.75" style="923" customWidth="1"/>
    <col min="10252" max="10252" width="2.625" style="923" customWidth="1"/>
    <col min="10253" max="10253" width="6.75" style="923" customWidth="1"/>
    <col min="10254" max="10496" width="9" style="923"/>
    <col min="10497" max="10497" width="5.75" style="923" customWidth="1"/>
    <col min="10498" max="10498" width="4.875" style="923" customWidth="1"/>
    <col min="10499" max="10499" width="2.75" style="923" customWidth="1"/>
    <col min="10500" max="10500" width="6.75" style="923" customWidth="1"/>
    <col min="10501" max="10501" width="12.875" style="923" customWidth="1"/>
    <col min="10502" max="10502" width="10.625" style="923" customWidth="1"/>
    <col min="10503" max="10506" width="6.75" style="923" customWidth="1"/>
    <col min="10507" max="10507" width="3.75" style="923" customWidth="1"/>
    <col min="10508" max="10508" width="2.625" style="923" customWidth="1"/>
    <col min="10509" max="10509" width="6.75" style="923" customWidth="1"/>
    <col min="10510" max="10752" width="9" style="923"/>
    <col min="10753" max="10753" width="5.75" style="923" customWidth="1"/>
    <col min="10754" max="10754" width="4.875" style="923" customWidth="1"/>
    <col min="10755" max="10755" width="2.75" style="923" customWidth="1"/>
    <col min="10756" max="10756" width="6.75" style="923" customWidth="1"/>
    <col min="10757" max="10757" width="12.875" style="923" customWidth="1"/>
    <col min="10758" max="10758" width="10.625" style="923" customWidth="1"/>
    <col min="10759" max="10762" width="6.75" style="923" customWidth="1"/>
    <col min="10763" max="10763" width="3.75" style="923" customWidth="1"/>
    <col min="10764" max="10764" width="2.625" style="923" customWidth="1"/>
    <col min="10765" max="10765" width="6.75" style="923" customWidth="1"/>
    <col min="10766" max="11008" width="9" style="923"/>
    <col min="11009" max="11009" width="5.75" style="923" customWidth="1"/>
    <col min="11010" max="11010" width="4.875" style="923" customWidth="1"/>
    <col min="11011" max="11011" width="2.75" style="923" customWidth="1"/>
    <col min="11012" max="11012" width="6.75" style="923" customWidth="1"/>
    <col min="11013" max="11013" width="12.875" style="923" customWidth="1"/>
    <col min="11014" max="11014" width="10.625" style="923" customWidth="1"/>
    <col min="11015" max="11018" width="6.75" style="923" customWidth="1"/>
    <col min="11019" max="11019" width="3.75" style="923" customWidth="1"/>
    <col min="11020" max="11020" width="2.625" style="923" customWidth="1"/>
    <col min="11021" max="11021" width="6.75" style="923" customWidth="1"/>
    <col min="11022" max="11264" width="9" style="923"/>
    <col min="11265" max="11265" width="5.75" style="923" customWidth="1"/>
    <col min="11266" max="11266" width="4.875" style="923" customWidth="1"/>
    <col min="11267" max="11267" width="2.75" style="923" customWidth="1"/>
    <col min="11268" max="11268" width="6.75" style="923" customWidth="1"/>
    <col min="11269" max="11269" width="12.875" style="923" customWidth="1"/>
    <col min="11270" max="11270" width="10.625" style="923" customWidth="1"/>
    <col min="11271" max="11274" width="6.75" style="923" customWidth="1"/>
    <col min="11275" max="11275" width="3.75" style="923" customWidth="1"/>
    <col min="11276" max="11276" width="2.625" style="923" customWidth="1"/>
    <col min="11277" max="11277" width="6.75" style="923" customWidth="1"/>
    <col min="11278" max="11520" width="9" style="923"/>
    <col min="11521" max="11521" width="5.75" style="923" customWidth="1"/>
    <col min="11522" max="11522" width="4.875" style="923" customWidth="1"/>
    <col min="11523" max="11523" width="2.75" style="923" customWidth="1"/>
    <col min="11524" max="11524" width="6.75" style="923" customWidth="1"/>
    <col min="11525" max="11525" width="12.875" style="923" customWidth="1"/>
    <col min="11526" max="11526" width="10.625" style="923" customWidth="1"/>
    <col min="11527" max="11530" width="6.75" style="923" customWidth="1"/>
    <col min="11531" max="11531" width="3.75" style="923" customWidth="1"/>
    <col min="11532" max="11532" width="2.625" style="923" customWidth="1"/>
    <col min="11533" max="11533" width="6.75" style="923" customWidth="1"/>
    <col min="11534" max="11776" width="9" style="923"/>
    <col min="11777" max="11777" width="5.75" style="923" customWidth="1"/>
    <col min="11778" max="11778" width="4.875" style="923" customWidth="1"/>
    <col min="11779" max="11779" width="2.75" style="923" customWidth="1"/>
    <col min="11780" max="11780" width="6.75" style="923" customWidth="1"/>
    <col min="11781" max="11781" width="12.875" style="923" customWidth="1"/>
    <col min="11782" max="11782" width="10.625" style="923" customWidth="1"/>
    <col min="11783" max="11786" width="6.75" style="923" customWidth="1"/>
    <col min="11787" max="11787" width="3.75" style="923" customWidth="1"/>
    <col min="11788" max="11788" width="2.625" style="923" customWidth="1"/>
    <col min="11789" max="11789" width="6.75" style="923" customWidth="1"/>
    <col min="11790" max="12032" width="9" style="923"/>
    <col min="12033" max="12033" width="5.75" style="923" customWidth="1"/>
    <col min="12034" max="12034" width="4.875" style="923" customWidth="1"/>
    <col min="12035" max="12035" width="2.75" style="923" customWidth="1"/>
    <col min="12036" max="12036" width="6.75" style="923" customWidth="1"/>
    <col min="12037" max="12037" width="12.875" style="923" customWidth="1"/>
    <col min="12038" max="12038" width="10.625" style="923" customWidth="1"/>
    <col min="12039" max="12042" width="6.75" style="923" customWidth="1"/>
    <col min="12043" max="12043" width="3.75" style="923" customWidth="1"/>
    <col min="12044" max="12044" width="2.625" style="923" customWidth="1"/>
    <col min="12045" max="12045" width="6.75" style="923" customWidth="1"/>
    <col min="12046" max="12288" width="9" style="923"/>
    <col min="12289" max="12289" width="5.75" style="923" customWidth="1"/>
    <col min="12290" max="12290" width="4.875" style="923" customWidth="1"/>
    <col min="12291" max="12291" width="2.75" style="923" customWidth="1"/>
    <col min="12292" max="12292" width="6.75" style="923" customWidth="1"/>
    <col min="12293" max="12293" width="12.875" style="923" customWidth="1"/>
    <col min="12294" max="12294" width="10.625" style="923" customWidth="1"/>
    <col min="12295" max="12298" width="6.75" style="923" customWidth="1"/>
    <col min="12299" max="12299" width="3.75" style="923" customWidth="1"/>
    <col min="12300" max="12300" width="2.625" style="923" customWidth="1"/>
    <col min="12301" max="12301" width="6.75" style="923" customWidth="1"/>
    <col min="12302" max="12544" width="9" style="923"/>
    <col min="12545" max="12545" width="5.75" style="923" customWidth="1"/>
    <col min="12546" max="12546" width="4.875" style="923" customWidth="1"/>
    <col min="12547" max="12547" width="2.75" style="923" customWidth="1"/>
    <col min="12548" max="12548" width="6.75" style="923" customWidth="1"/>
    <col min="12549" max="12549" width="12.875" style="923" customWidth="1"/>
    <col min="12550" max="12550" width="10.625" style="923" customWidth="1"/>
    <col min="12551" max="12554" width="6.75" style="923" customWidth="1"/>
    <col min="12555" max="12555" width="3.75" style="923" customWidth="1"/>
    <col min="12556" max="12556" width="2.625" style="923" customWidth="1"/>
    <col min="12557" max="12557" width="6.75" style="923" customWidth="1"/>
    <col min="12558" max="12800" width="9" style="923"/>
    <col min="12801" max="12801" width="5.75" style="923" customWidth="1"/>
    <col min="12802" max="12802" width="4.875" style="923" customWidth="1"/>
    <col min="12803" max="12803" width="2.75" style="923" customWidth="1"/>
    <col min="12804" max="12804" width="6.75" style="923" customWidth="1"/>
    <col min="12805" max="12805" width="12.875" style="923" customWidth="1"/>
    <col min="12806" max="12806" width="10.625" style="923" customWidth="1"/>
    <col min="12807" max="12810" width="6.75" style="923" customWidth="1"/>
    <col min="12811" max="12811" width="3.75" style="923" customWidth="1"/>
    <col min="12812" max="12812" width="2.625" style="923" customWidth="1"/>
    <col min="12813" max="12813" width="6.75" style="923" customWidth="1"/>
    <col min="12814" max="13056" width="9" style="923"/>
    <col min="13057" max="13057" width="5.75" style="923" customWidth="1"/>
    <col min="13058" max="13058" width="4.875" style="923" customWidth="1"/>
    <col min="13059" max="13059" width="2.75" style="923" customWidth="1"/>
    <col min="13060" max="13060" width="6.75" style="923" customWidth="1"/>
    <col min="13061" max="13061" width="12.875" style="923" customWidth="1"/>
    <col min="13062" max="13062" width="10.625" style="923" customWidth="1"/>
    <col min="13063" max="13066" width="6.75" style="923" customWidth="1"/>
    <col min="13067" max="13067" width="3.75" style="923" customWidth="1"/>
    <col min="13068" max="13068" width="2.625" style="923" customWidth="1"/>
    <col min="13069" max="13069" width="6.75" style="923" customWidth="1"/>
    <col min="13070" max="13312" width="9" style="923"/>
    <col min="13313" max="13313" width="5.75" style="923" customWidth="1"/>
    <col min="13314" max="13314" width="4.875" style="923" customWidth="1"/>
    <col min="13315" max="13315" width="2.75" style="923" customWidth="1"/>
    <col min="13316" max="13316" width="6.75" style="923" customWidth="1"/>
    <col min="13317" max="13317" width="12.875" style="923" customWidth="1"/>
    <col min="13318" max="13318" width="10.625" style="923" customWidth="1"/>
    <col min="13319" max="13322" width="6.75" style="923" customWidth="1"/>
    <col min="13323" max="13323" width="3.75" style="923" customWidth="1"/>
    <col min="13324" max="13324" width="2.625" style="923" customWidth="1"/>
    <col min="13325" max="13325" width="6.75" style="923" customWidth="1"/>
    <col min="13326" max="13568" width="9" style="923"/>
    <col min="13569" max="13569" width="5.75" style="923" customWidth="1"/>
    <col min="13570" max="13570" width="4.875" style="923" customWidth="1"/>
    <col min="13571" max="13571" width="2.75" style="923" customWidth="1"/>
    <col min="13572" max="13572" width="6.75" style="923" customWidth="1"/>
    <col min="13573" max="13573" width="12.875" style="923" customWidth="1"/>
    <col min="13574" max="13574" width="10.625" style="923" customWidth="1"/>
    <col min="13575" max="13578" width="6.75" style="923" customWidth="1"/>
    <col min="13579" max="13579" width="3.75" style="923" customWidth="1"/>
    <col min="13580" max="13580" width="2.625" style="923" customWidth="1"/>
    <col min="13581" max="13581" width="6.75" style="923" customWidth="1"/>
    <col min="13582" max="13824" width="9" style="923"/>
    <col min="13825" max="13825" width="5.75" style="923" customWidth="1"/>
    <col min="13826" max="13826" width="4.875" style="923" customWidth="1"/>
    <col min="13827" max="13827" width="2.75" style="923" customWidth="1"/>
    <col min="13828" max="13828" width="6.75" style="923" customWidth="1"/>
    <col min="13829" max="13829" width="12.875" style="923" customWidth="1"/>
    <col min="13830" max="13830" width="10.625" style="923" customWidth="1"/>
    <col min="13831" max="13834" width="6.75" style="923" customWidth="1"/>
    <col min="13835" max="13835" width="3.75" style="923" customWidth="1"/>
    <col min="13836" max="13836" width="2.625" style="923" customWidth="1"/>
    <col min="13837" max="13837" width="6.75" style="923" customWidth="1"/>
    <col min="13838" max="14080" width="9" style="923"/>
    <col min="14081" max="14081" width="5.75" style="923" customWidth="1"/>
    <col min="14082" max="14082" width="4.875" style="923" customWidth="1"/>
    <col min="14083" max="14083" width="2.75" style="923" customWidth="1"/>
    <col min="14084" max="14084" width="6.75" style="923" customWidth="1"/>
    <col min="14085" max="14085" width="12.875" style="923" customWidth="1"/>
    <col min="14086" max="14086" width="10.625" style="923" customWidth="1"/>
    <col min="14087" max="14090" width="6.75" style="923" customWidth="1"/>
    <col min="14091" max="14091" width="3.75" style="923" customWidth="1"/>
    <col min="14092" max="14092" width="2.625" style="923" customWidth="1"/>
    <col min="14093" max="14093" width="6.75" style="923" customWidth="1"/>
    <col min="14094" max="14336" width="9" style="923"/>
    <col min="14337" max="14337" width="5.75" style="923" customWidth="1"/>
    <col min="14338" max="14338" width="4.875" style="923" customWidth="1"/>
    <col min="14339" max="14339" width="2.75" style="923" customWidth="1"/>
    <col min="14340" max="14340" width="6.75" style="923" customWidth="1"/>
    <col min="14341" max="14341" width="12.875" style="923" customWidth="1"/>
    <col min="14342" max="14342" width="10.625" style="923" customWidth="1"/>
    <col min="14343" max="14346" width="6.75" style="923" customWidth="1"/>
    <col min="14347" max="14347" width="3.75" style="923" customWidth="1"/>
    <col min="14348" max="14348" width="2.625" style="923" customWidth="1"/>
    <col min="14349" max="14349" width="6.75" style="923" customWidth="1"/>
    <col min="14350" max="14592" width="9" style="923"/>
    <col min="14593" max="14593" width="5.75" style="923" customWidth="1"/>
    <col min="14594" max="14594" width="4.875" style="923" customWidth="1"/>
    <col min="14595" max="14595" width="2.75" style="923" customWidth="1"/>
    <col min="14596" max="14596" width="6.75" style="923" customWidth="1"/>
    <col min="14597" max="14597" width="12.875" style="923" customWidth="1"/>
    <col min="14598" max="14598" width="10.625" style="923" customWidth="1"/>
    <col min="14599" max="14602" width="6.75" style="923" customWidth="1"/>
    <col min="14603" max="14603" width="3.75" style="923" customWidth="1"/>
    <col min="14604" max="14604" width="2.625" style="923" customWidth="1"/>
    <col min="14605" max="14605" width="6.75" style="923" customWidth="1"/>
    <col min="14606" max="14848" width="9" style="923"/>
    <col min="14849" max="14849" width="5.75" style="923" customWidth="1"/>
    <col min="14850" max="14850" width="4.875" style="923" customWidth="1"/>
    <col min="14851" max="14851" width="2.75" style="923" customWidth="1"/>
    <col min="14852" max="14852" width="6.75" style="923" customWidth="1"/>
    <col min="14853" max="14853" width="12.875" style="923" customWidth="1"/>
    <col min="14854" max="14854" width="10.625" style="923" customWidth="1"/>
    <col min="14855" max="14858" width="6.75" style="923" customWidth="1"/>
    <col min="14859" max="14859" width="3.75" style="923" customWidth="1"/>
    <col min="14860" max="14860" width="2.625" style="923" customWidth="1"/>
    <col min="14861" max="14861" width="6.75" style="923" customWidth="1"/>
    <col min="14862" max="15104" width="9" style="923"/>
    <col min="15105" max="15105" width="5.75" style="923" customWidth="1"/>
    <col min="15106" max="15106" width="4.875" style="923" customWidth="1"/>
    <col min="15107" max="15107" width="2.75" style="923" customWidth="1"/>
    <col min="15108" max="15108" width="6.75" style="923" customWidth="1"/>
    <col min="15109" max="15109" width="12.875" style="923" customWidth="1"/>
    <col min="15110" max="15110" width="10.625" style="923" customWidth="1"/>
    <col min="15111" max="15114" width="6.75" style="923" customWidth="1"/>
    <col min="15115" max="15115" width="3.75" style="923" customWidth="1"/>
    <col min="15116" max="15116" width="2.625" style="923" customWidth="1"/>
    <col min="15117" max="15117" width="6.75" style="923" customWidth="1"/>
    <col min="15118" max="15360" width="9" style="923"/>
    <col min="15361" max="15361" width="5.75" style="923" customWidth="1"/>
    <col min="15362" max="15362" width="4.875" style="923" customWidth="1"/>
    <col min="15363" max="15363" width="2.75" style="923" customWidth="1"/>
    <col min="15364" max="15364" width="6.75" style="923" customWidth="1"/>
    <col min="15365" max="15365" width="12.875" style="923" customWidth="1"/>
    <col min="15366" max="15366" width="10.625" style="923" customWidth="1"/>
    <col min="15367" max="15370" width="6.75" style="923" customWidth="1"/>
    <col min="15371" max="15371" width="3.75" style="923" customWidth="1"/>
    <col min="15372" max="15372" width="2.625" style="923" customWidth="1"/>
    <col min="15373" max="15373" width="6.75" style="923" customWidth="1"/>
    <col min="15374" max="15616" width="9" style="923"/>
    <col min="15617" max="15617" width="5.75" style="923" customWidth="1"/>
    <col min="15618" max="15618" width="4.875" style="923" customWidth="1"/>
    <col min="15619" max="15619" width="2.75" style="923" customWidth="1"/>
    <col min="15620" max="15620" width="6.75" style="923" customWidth="1"/>
    <col min="15621" max="15621" width="12.875" style="923" customWidth="1"/>
    <col min="15622" max="15622" width="10.625" style="923" customWidth="1"/>
    <col min="15623" max="15626" width="6.75" style="923" customWidth="1"/>
    <col min="15627" max="15627" width="3.75" style="923" customWidth="1"/>
    <col min="15628" max="15628" width="2.625" style="923" customWidth="1"/>
    <col min="15629" max="15629" width="6.75" style="923" customWidth="1"/>
    <col min="15630" max="15872" width="9" style="923"/>
    <col min="15873" max="15873" width="5.75" style="923" customWidth="1"/>
    <col min="15874" max="15874" width="4.875" style="923" customWidth="1"/>
    <col min="15875" max="15875" width="2.75" style="923" customWidth="1"/>
    <col min="15876" max="15876" width="6.75" style="923" customWidth="1"/>
    <col min="15877" max="15877" width="12.875" style="923" customWidth="1"/>
    <col min="15878" max="15878" width="10.625" style="923" customWidth="1"/>
    <col min="15879" max="15882" width="6.75" style="923" customWidth="1"/>
    <col min="15883" max="15883" width="3.75" style="923" customWidth="1"/>
    <col min="15884" max="15884" width="2.625" style="923" customWidth="1"/>
    <col min="15885" max="15885" width="6.75" style="923" customWidth="1"/>
    <col min="15886" max="16128" width="9" style="923"/>
    <col min="16129" max="16129" width="5.75" style="923" customWidth="1"/>
    <col min="16130" max="16130" width="4.875" style="923" customWidth="1"/>
    <col min="16131" max="16131" width="2.75" style="923" customWidth="1"/>
    <col min="16132" max="16132" width="6.75" style="923" customWidth="1"/>
    <col min="16133" max="16133" width="12.875" style="923" customWidth="1"/>
    <col min="16134" max="16134" width="10.625" style="923" customWidth="1"/>
    <col min="16135" max="16138" width="6.75" style="923" customWidth="1"/>
    <col min="16139" max="16139" width="3.75" style="923" customWidth="1"/>
    <col min="16140" max="16140" width="2.625" style="923" customWidth="1"/>
    <col min="16141" max="16141" width="6.75" style="923" customWidth="1"/>
    <col min="16142" max="16384" width="9" style="923"/>
  </cols>
  <sheetData>
    <row r="1" spans="1:18">
      <c r="A1" s="602" t="s">
        <v>2149</v>
      </c>
      <c r="B1" s="930"/>
      <c r="C1" s="930"/>
      <c r="D1" s="930"/>
      <c r="E1" s="930"/>
      <c r="F1" s="930"/>
      <c r="G1" s="930"/>
      <c r="H1" s="930"/>
      <c r="I1" s="930"/>
      <c r="J1" s="930"/>
      <c r="K1" s="930"/>
      <c r="L1" s="930"/>
      <c r="M1" s="930"/>
      <c r="N1" s="930"/>
      <c r="O1" s="930"/>
      <c r="P1" s="930"/>
      <c r="Q1" s="930"/>
      <c r="R1" s="930"/>
    </row>
    <row r="2" spans="1:18">
      <c r="A2" s="930"/>
      <c r="B2" s="930"/>
      <c r="C2" s="930"/>
      <c r="D2" s="930"/>
      <c r="E2" s="930"/>
      <c r="F2" s="930"/>
      <c r="G2" s="930"/>
      <c r="H2" s="930"/>
      <c r="I2" s="930"/>
      <c r="J2" s="930"/>
      <c r="K2" s="930"/>
      <c r="L2" s="930"/>
      <c r="M2" s="930"/>
      <c r="N2" s="930"/>
      <c r="O2" s="930"/>
      <c r="P2" s="930"/>
      <c r="Q2" s="930"/>
      <c r="R2" s="930"/>
    </row>
    <row r="3" spans="1:18">
      <c r="A3" s="930"/>
      <c r="B3" s="930"/>
      <c r="C3" s="930"/>
      <c r="D3" s="930"/>
      <c r="E3" s="930"/>
      <c r="F3" s="930"/>
      <c r="G3" s="930"/>
      <c r="H3" s="930"/>
      <c r="J3" s="930" t="s">
        <v>2150</v>
      </c>
      <c r="K3" s="930"/>
      <c r="L3" s="930"/>
      <c r="M3" s="930"/>
      <c r="N3" s="930"/>
      <c r="O3" s="930"/>
      <c r="P3" s="930"/>
      <c r="Q3" s="930"/>
      <c r="R3" s="930"/>
    </row>
    <row r="4" spans="1:18">
      <c r="A4" s="930"/>
      <c r="B4" s="930"/>
      <c r="C4" s="930"/>
      <c r="D4" s="930"/>
      <c r="E4" s="930"/>
      <c r="F4" s="930"/>
      <c r="G4" s="930"/>
      <c r="H4" s="930"/>
      <c r="I4" s="930"/>
      <c r="J4" s="930"/>
      <c r="K4" s="930"/>
      <c r="L4" s="930"/>
      <c r="M4" s="930"/>
      <c r="N4" s="930"/>
      <c r="O4" s="930"/>
      <c r="P4" s="930"/>
      <c r="Q4" s="930"/>
      <c r="R4" s="930"/>
    </row>
    <row r="5" spans="1:18">
      <c r="A5" s="931"/>
      <c r="B5" s="930" t="str">
        <f>入力欄!U8</f>
        <v>沖縄県知事 　玉城 康裕　　殿</v>
      </c>
      <c r="C5" s="930"/>
      <c r="D5" s="930"/>
      <c r="E5" s="930"/>
      <c r="F5" s="930"/>
      <c r="G5" s="930"/>
      <c r="H5" s="930"/>
      <c r="I5" s="930"/>
      <c r="J5" s="930"/>
      <c r="K5" s="930"/>
      <c r="L5" s="930"/>
      <c r="M5" s="930"/>
      <c r="N5" s="930"/>
      <c r="O5" s="930"/>
      <c r="P5" s="930"/>
      <c r="Q5" s="930"/>
      <c r="R5" s="930"/>
    </row>
    <row r="6" spans="1:18">
      <c r="A6" s="931"/>
      <c r="B6" s="930"/>
      <c r="C6" s="930"/>
      <c r="D6" s="930"/>
      <c r="E6" s="930"/>
      <c r="F6" s="930"/>
      <c r="G6" s="930"/>
      <c r="H6" s="930"/>
      <c r="I6" s="930"/>
      <c r="J6" s="930"/>
      <c r="K6" s="930"/>
      <c r="L6" s="930"/>
      <c r="M6" s="930"/>
      <c r="N6" s="930"/>
      <c r="O6" s="930"/>
      <c r="P6" s="930"/>
      <c r="Q6" s="930"/>
      <c r="R6" s="930"/>
    </row>
    <row r="7" spans="1:18">
      <c r="A7" s="930"/>
      <c r="B7" s="930"/>
      <c r="C7" s="930"/>
      <c r="D7" s="930"/>
      <c r="E7" s="930"/>
      <c r="F7" s="930"/>
      <c r="G7" s="924" t="s">
        <v>615</v>
      </c>
      <c r="H7" s="1898" t="str">
        <f>+入力欄!M25</f>
        <v>沖縄県那覇市○○－○　○○ビル○階</v>
      </c>
      <c r="I7" s="1898"/>
      <c r="J7" s="1898"/>
      <c r="K7" s="1898"/>
      <c r="L7" s="1898"/>
      <c r="M7" s="1898"/>
      <c r="N7" s="930"/>
      <c r="O7" s="930"/>
      <c r="P7" s="930"/>
      <c r="Q7" s="930"/>
      <c r="R7" s="930"/>
    </row>
    <row r="8" spans="1:18">
      <c r="A8" s="930"/>
      <c r="B8" s="930"/>
      <c r="C8" s="930"/>
      <c r="D8" s="930"/>
      <c r="E8" s="930"/>
      <c r="F8" s="930"/>
      <c r="H8" s="829" t="str">
        <f>+入力欄!M26</f>
        <v>株式会社　○○建設</v>
      </c>
      <c r="I8" s="930"/>
      <c r="J8" s="930"/>
      <c r="K8" s="930"/>
      <c r="L8" s="930"/>
      <c r="M8" s="930"/>
      <c r="N8" s="930"/>
      <c r="O8" s="930"/>
      <c r="P8" s="930"/>
      <c r="Q8" s="930"/>
      <c r="R8" s="930"/>
    </row>
    <row r="9" spans="1:18">
      <c r="A9" s="930"/>
      <c r="B9" s="930"/>
      <c r="C9" s="930"/>
      <c r="D9" s="930"/>
      <c r="E9" s="930"/>
      <c r="F9" s="930"/>
      <c r="H9" s="829" t="str">
        <f>+入力欄!M27</f>
        <v>代表取締役　△△　△△</v>
      </c>
      <c r="I9" s="930"/>
      <c r="J9" s="930"/>
      <c r="K9" s="930"/>
      <c r="L9" s="930"/>
      <c r="M9" s="930"/>
      <c r="N9" s="930"/>
      <c r="O9" s="930"/>
      <c r="P9" s="930"/>
      <c r="Q9" s="930"/>
      <c r="R9" s="930"/>
    </row>
    <row r="10" spans="1:18">
      <c r="A10" s="930"/>
      <c r="B10" s="930"/>
      <c r="C10" s="930"/>
      <c r="D10" s="930"/>
      <c r="E10" s="930"/>
      <c r="F10" s="930"/>
      <c r="I10" s="930"/>
      <c r="J10" s="930"/>
      <c r="K10" s="930"/>
      <c r="L10" s="930"/>
      <c r="M10" s="930"/>
      <c r="N10" s="930"/>
      <c r="O10" s="930"/>
      <c r="P10" s="930"/>
      <c r="Q10" s="930"/>
      <c r="R10" s="930"/>
    </row>
    <row r="11" spans="1:18" ht="18.75">
      <c r="A11" s="930"/>
      <c r="B11" s="932"/>
      <c r="C11" s="932"/>
      <c r="D11" s="933"/>
      <c r="E11" s="933"/>
      <c r="F11" s="933"/>
      <c r="G11" s="927"/>
      <c r="H11" s="1301"/>
      <c r="I11" s="933"/>
      <c r="J11" s="933"/>
      <c r="K11" s="933"/>
      <c r="L11" s="933"/>
      <c r="M11" s="933"/>
      <c r="N11" s="930"/>
      <c r="O11" s="930"/>
      <c r="P11" s="930"/>
      <c r="Q11" s="930"/>
      <c r="R11" s="930"/>
    </row>
    <row r="12" spans="1:18" ht="18.75">
      <c r="A12" s="930"/>
      <c r="B12" s="932"/>
      <c r="C12" s="932"/>
      <c r="D12" s="933"/>
      <c r="E12" s="933"/>
      <c r="F12" s="933"/>
      <c r="G12" s="927"/>
      <c r="H12" s="1301"/>
      <c r="I12" s="933"/>
      <c r="J12" s="933"/>
      <c r="K12" s="933"/>
      <c r="L12" s="933"/>
      <c r="M12" s="933"/>
      <c r="N12" s="930"/>
      <c r="O12" s="930"/>
      <c r="P12" s="930"/>
      <c r="Q12" s="930"/>
      <c r="R12" s="930"/>
    </row>
    <row r="13" spans="1:18" ht="18.75">
      <c r="A13" s="1899" t="s">
        <v>2151</v>
      </c>
      <c r="B13" s="1899"/>
      <c r="C13" s="1899"/>
      <c r="D13" s="1899"/>
      <c r="E13" s="1899"/>
      <c r="F13" s="1899"/>
      <c r="G13" s="1899"/>
      <c r="H13" s="1899"/>
      <c r="I13" s="1899"/>
      <c r="J13" s="1899"/>
      <c r="K13" s="1899"/>
      <c r="L13" s="1899"/>
      <c r="M13" s="1899"/>
      <c r="N13" s="930"/>
      <c r="O13" s="930"/>
      <c r="P13" s="930"/>
      <c r="Q13" s="930"/>
      <c r="R13" s="930"/>
    </row>
    <row r="14" spans="1:18">
      <c r="A14" s="930"/>
      <c r="B14" s="930"/>
      <c r="C14" s="930"/>
      <c r="D14" s="930"/>
      <c r="E14" s="930"/>
      <c r="F14" s="930"/>
      <c r="G14" s="930"/>
      <c r="H14" s="930"/>
      <c r="I14" s="930"/>
      <c r="J14" s="930"/>
      <c r="K14" s="930"/>
      <c r="L14" s="930"/>
      <c r="M14" s="930"/>
      <c r="N14" s="930"/>
      <c r="O14" s="930"/>
      <c r="P14" s="930"/>
      <c r="Q14" s="930"/>
      <c r="R14" s="930"/>
    </row>
    <row r="15" spans="1:18">
      <c r="A15" s="930"/>
      <c r="B15" s="930"/>
      <c r="C15" s="930"/>
      <c r="D15" s="930"/>
      <c r="E15" s="930"/>
      <c r="F15" s="930"/>
      <c r="G15" s="930"/>
      <c r="H15" s="930"/>
      <c r="I15" s="930"/>
      <c r="J15" s="930"/>
      <c r="K15" s="930"/>
      <c r="L15" s="930"/>
      <c r="M15" s="930"/>
      <c r="N15" s="930"/>
      <c r="O15" s="930"/>
      <c r="P15" s="930"/>
      <c r="Q15" s="930"/>
      <c r="R15" s="930"/>
    </row>
    <row r="16" spans="1:18">
      <c r="A16" s="930"/>
      <c r="B16" s="934" t="s">
        <v>2443</v>
      </c>
      <c r="C16" s="930"/>
      <c r="D16" s="930"/>
      <c r="E16" s="930"/>
      <c r="F16" s="930"/>
      <c r="G16" s="930"/>
      <c r="H16" s="930"/>
      <c r="I16" s="930"/>
      <c r="J16" s="930"/>
      <c r="K16" s="930"/>
      <c r="L16" s="930"/>
      <c r="M16" s="930"/>
      <c r="N16" s="930"/>
      <c r="O16" s="930"/>
      <c r="P16" s="930"/>
      <c r="Q16" s="930"/>
      <c r="R16" s="930"/>
    </row>
    <row r="17" spans="1:18">
      <c r="A17" s="930" t="s">
        <v>2152</v>
      </c>
      <c r="B17" s="930"/>
      <c r="C17" s="930"/>
      <c r="D17" s="930"/>
      <c r="E17" s="930"/>
      <c r="F17" s="930"/>
      <c r="G17" s="930"/>
      <c r="H17" s="930"/>
      <c r="I17" s="930"/>
      <c r="J17" s="930"/>
      <c r="K17" s="930"/>
      <c r="L17" s="930"/>
      <c r="M17" s="930"/>
      <c r="N17" s="930"/>
      <c r="O17" s="930"/>
      <c r="P17" s="930"/>
      <c r="Q17" s="930"/>
      <c r="R17" s="930"/>
    </row>
    <row r="18" spans="1:18" ht="14.25" thickBot="1"/>
    <row r="19" spans="1:18" ht="14.25" thickBot="1">
      <c r="B19" s="1900" t="s">
        <v>2153</v>
      </c>
      <c r="C19" s="1900"/>
      <c r="D19" s="1900"/>
      <c r="E19" s="1302" t="s">
        <v>2154</v>
      </c>
      <c r="F19" s="1900" t="s">
        <v>2155</v>
      </c>
      <c r="G19" s="1900"/>
      <c r="H19" s="1900" t="s">
        <v>2156</v>
      </c>
      <c r="I19" s="1900"/>
      <c r="J19" s="1900" t="s">
        <v>2157</v>
      </c>
      <c r="K19" s="1900"/>
    </row>
    <row r="20" spans="1:18">
      <c r="B20" s="935"/>
      <c r="C20" s="936"/>
      <c r="D20" s="937"/>
      <c r="E20" s="938"/>
      <c r="F20" s="939"/>
      <c r="G20" s="937"/>
      <c r="H20" s="939"/>
      <c r="I20" s="937"/>
      <c r="J20" s="939"/>
      <c r="K20" s="937"/>
    </row>
    <row r="21" spans="1:18">
      <c r="B21" s="935"/>
      <c r="C21" s="940"/>
      <c r="D21" s="937"/>
      <c r="E21" s="938"/>
      <c r="F21" s="935"/>
      <c r="G21" s="937"/>
      <c r="H21" s="935"/>
      <c r="I21" s="937"/>
      <c r="J21" s="935"/>
      <c r="K21" s="937"/>
    </row>
    <row r="22" spans="1:18">
      <c r="A22" s="927"/>
      <c r="B22" s="941"/>
      <c r="C22" s="942"/>
      <c r="D22" s="943"/>
      <c r="E22" s="944"/>
      <c r="F22" s="941"/>
      <c r="G22" s="943"/>
      <c r="H22" s="941"/>
      <c r="I22" s="943"/>
      <c r="J22" s="941"/>
      <c r="K22" s="943"/>
      <c r="L22" s="927"/>
      <c r="M22" s="927"/>
    </row>
    <row r="23" spans="1:18">
      <c r="B23" s="935"/>
      <c r="C23" s="940"/>
      <c r="D23" s="937"/>
      <c r="E23" s="938"/>
      <c r="F23" s="935"/>
      <c r="G23" s="937"/>
      <c r="H23" s="935"/>
      <c r="I23" s="937"/>
      <c r="J23" s="935"/>
      <c r="K23" s="937"/>
    </row>
    <row r="24" spans="1:18">
      <c r="B24" s="935"/>
      <c r="C24" s="940"/>
      <c r="D24" s="937"/>
      <c r="E24" s="938"/>
      <c r="F24" s="935"/>
      <c r="G24" s="937"/>
      <c r="H24" s="935"/>
      <c r="I24" s="937"/>
      <c r="J24" s="935"/>
      <c r="K24" s="937"/>
    </row>
    <row r="25" spans="1:18">
      <c r="B25" s="935"/>
      <c r="C25" s="940"/>
      <c r="D25" s="937"/>
      <c r="E25" s="938"/>
      <c r="F25" s="935"/>
      <c r="G25" s="937"/>
      <c r="H25" s="935"/>
      <c r="I25" s="937"/>
      <c r="J25" s="935"/>
      <c r="K25" s="937"/>
    </row>
    <row r="26" spans="1:18">
      <c r="B26" s="935"/>
      <c r="C26" s="940"/>
      <c r="D26" s="937"/>
      <c r="E26" s="938"/>
      <c r="F26" s="935"/>
      <c r="G26" s="937"/>
      <c r="H26" s="935"/>
      <c r="I26" s="937"/>
      <c r="J26" s="935"/>
      <c r="K26" s="937"/>
    </row>
    <row r="27" spans="1:18">
      <c r="B27" s="935"/>
      <c r="C27" s="940"/>
      <c r="D27" s="937"/>
      <c r="E27" s="938"/>
      <c r="F27" s="935"/>
      <c r="G27" s="937"/>
      <c r="H27" s="935"/>
      <c r="I27" s="937"/>
      <c r="J27" s="935"/>
      <c r="K27" s="937"/>
    </row>
    <row r="28" spans="1:18">
      <c r="B28" s="935"/>
      <c r="C28" s="940"/>
      <c r="D28" s="937"/>
      <c r="E28" s="938"/>
      <c r="F28" s="935"/>
      <c r="G28" s="937"/>
      <c r="H28" s="935"/>
      <c r="I28" s="937"/>
      <c r="J28" s="935"/>
      <c r="K28" s="937"/>
    </row>
    <row r="29" spans="1:18" ht="17.25">
      <c r="B29" s="935"/>
      <c r="C29" s="945"/>
      <c r="D29" s="937"/>
      <c r="E29" s="938"/>
      <c r="F29" s="935"/>
      <c r="G29" s="937"/>
      <c r="H29" s="935"/>
      <c r="I29" s="937"/>
      <c r="J29" s="935"/>
      <c r="K29" s="937"/>
    </row>
    <row r="30" spans="1:18">
      <c r="B30" s="935"/>
      <c r="C30" s="940"/>
      <c r="D30" s="937"/>
      <c r="E30" s="938"/>
      <c r="F30" s="935"/>
      <c r="G30" s="937"/>
      <c r="H30" s="935"/>
      <c r="I30" s="937"/>
      <c r="J30" s="935"/>
      <c r="K30" s="937"/>
    </row>
    <row r="31" spans="1:18">
      <c r="B31" s="935"/>
      <c r="C31" s="940"/>
      <c r="D31" s="937"/>
      <c r="E31" s="938"/>
      <c r="F31" s="935"/>
      <c r="G31" s="937"/>
      <c r="H31" s="935"/>
      <c r="I31" s="937"/>
      <c r="J31" s="935"/>
      <c r="K31" s="937"/>
    </row>
    <row r="32" spans="1:18">
      <c r="B32" s="935"/>
      <c r="C32" s="940"/>
      <c r="D32" s="937"/>
      <c r="E32" s="938"/>
      <c r="F32" s="935"/>
      <c r="G32" s="937"/>
      <c r="H32" s="935"/>
      <c r="I32" s="937"/>
      <c r="J32" s="935"/>
      <c r="K32" s="937"/>
    </row>
    <row r="33" spans="2:11">
      <c r="B33" s="935"/>
      <c r="C33" s="940"/>
      <c r="D33" s="937"/>
      <c r="E33" s="938"/>
      <c r="F33" s="935"/>
      <c r="G33" s="937"/>
      <c r="H33" s="935"/>
      <c r="I33" s="937"/>
      <c r="J33" s="935"/>
      <c r="K33" s="937"/>
    </row>
    <row r="34" spans="2:11">
      <c r="B34" s="935"/>
      <c r="C34" s="940"/>
      <c r="D34" s="937"/>
      <c r="E34" s="938"/>
      <c r="F34" s="935"/>
      <c r="G34" s="937"/>
      <c r="H34" s="935"/>
      <c r="I34" s="937"/>
      <c r="J34" s="935"/>
      <c r="K34" s="937"/>
    </row>
    <row r="35" spans="2:11">
      <c r="B35" s="935"/>
      <c r="C35" s="940"/>
      <c r="D35" s="937"/>
      <c r="E35" s="938"/>
      <c r="F35" s="935"/>
      <c r="G35" s="937"/>
      <c r="H35" s="935"/>
      <c r="I35" s="937"/>
      <c r="J35" s="935"/>
      <c r="K35" s="937"/>
    </row>
    <row r="36" spans="2:11">
      <c r="B36" s="935"/>
      <c r="C36" s="940"/>
      <c r="D36" s="937"/>
      <c r="E36" s="938"/>
      <c r="F36" s="935"/>
      <c r="G36" s="937"/>
      <c r="H36" s="935"/>
      <c r="I36" s="937"/>
      <c r="J36" s="935"/>
      <c r="K36" s="937"/>
    </row>
    <row r="37" spans="2:11">
      <c r="B37" s="935"/>
      <c r="C37" s="940"/>
      <c r="D37" s="937"/>
      <c r="E37" s="938"/>
      <c r="F37" s="935"/>
      <c r="G37" s="937"/>
      <c r="H37" s="935"/>
      <c r="I37" s="937"/>
      <c r="J37" s="935"/>
      <c r="K37" s="937"/>
    </row>
    <row r="38" spans="2:11">
      <c r="B38" s="935"/>
      <c r="C38" s="940"/>
      <c r="D38" s="937"/>
      <c r="E38" s="938"/>
      <c r="F38" s="935"/>
      <c r="G38" s="937"/>
      <c r="H38" s="935"/>
      <c r="I38" s="937"/>
      <c r="J38" s="935"/>
      <c r="K38" s="937"/>
    </row>
    <row r="39" spans="2:11">
      <c r="B39" s="935"/>
      <c r="C39" s="940"/>
      <c r="D39" s="937"/>
      <c r="E39" s="938"/>
      <c r="F39" s="935"/>
      <c r="G39" s="937"/>
      <c r="H39" s="935"/>
      <c r="I39" s="937"/>
      <c r="J39" s="935"/>
      <c r="K39" s="937"/>
    </row>
    <row r="40" spans="2:11">
      <c r="B40" s="935"/>
      <c r="C40" s="940"/>
      <c r="D40" s="937"/>
      <c r="E40" s="938"/>
      <c r="F40" s="935"/>
      <c r="G40" s="937"/>
      <c r="H40" s="935"/>
      <c r="I40" s="937"/>
      <c r="J40" s="935"/>
      <c r="K40" s="937"/>
    </row>
    <row r="41" spans="2:11">
      <c r="B41" s="935"/>
      <c r="C41" s="940"/>
      <c r="D41" s="937"/>
      <c r="E41" s="938"/>
      <c r="F41" s="935"/>
      <c r="G41" s="937"/>
      <c r="H41" s="935"/>
      <c r="I41" s="937"/>
      <c r="J41" s="935"/>
      <c r="K41" s="937"/>
    </row>
    <row r="42" spans="2:11">
      <c r="B42" s="935"/>
      <c r="C42" s="940"/>
      <c r="D42" s="937"/>
      <c r="E42" s="938"/>
      <c r="F42" s="935"/>
      <c r="G42" s="937"/>
      <c r="H42" s="935"/>
      <c r="I42" s="937"/>
      <c r="J42" s="935"/>
      <c r="K42" s="937"/>
    </row>
    <row r="43" spans="2:11">
      <c r="B43" s="935"/>
      <c r="C43" s="940"/>
      <c r="D43" s="937"/>
      <c r="E43" s="938"/>
      <c r="F43" s="935"/>
      <c r="G43" s="937"/>
      <c r="H43" s="935"/>
      <c r="I43" s="937"/>
      <c r="J43" s="935"/>
      <c r="K43" s="937"/>
    </row>
    <row r="44" spans="2:11">
      <c r="B44" s="935"/>
      <c r="C44" s="940"/>
      <c r="D44" s="937"/>
      <c r="E44" s="938"/>
      <c r="F44" s="935"/>
      <c r="G44" s="937"/>
      <c r="H44" s="935"/>
      <c r="I44" s="937"/>
      <c r="J44" s="935"/>
      <c r="K44" s="937"/>
    </row>
    <row r="45" spans="2:11">
      <c r="B45" s="935"/>
      <c r="C45" s="940"/>
      <c r="D45" s="937"/>
      <c r="E45" s="938"/>
      <c r="F45" s="935"/>
      <c r="G45" s="937"/>
      <c r="H45" s="935"/>
      <c r="I45" s="937"/>
      <c r="J45" s="935"/>
      <c r="K45" s="937"/>
    </row>
    <row r="46" spans="2:11">
      <c r="B46" s="935"/>
      <c r="C46" s="940"/>
      <c r="D46" s="937"/>
      <c r="E46" s="938"/>
      <c r="F46" s="935"/>
      <c r="G46" s="937"/>
      <c r="H46" s="935"/>
      <c r="I46" s="937"/>
      <c r="J46" s="935"/>
      <c r="K46" s="937"/>
    </row>
    <row r="47" spans="2:11">
      <c r="B47" s="935"/>
      <c r="C47" s="940"/>
      <c r="D47" s="937"/>
      <c r="E47" s="938"/>
      <c r="F47" s="935"/>
      <c r="G47" s="937"/>
      <c r="H47" s="935"/>
      <c r="I47" s="937"/>
      <c r="J47" s="935"/>
      <c r="K47" s="937"/>
    </row>
    <row r="48" spans="2:11">
      <c r="B48" s="935"/>
      <c r="C48" s="940"/>
      <c r="D48" s="937"/>
      <c r="E48" s="938"/>
      <c r="F48" s="935"/>
      <c r="G48" s="937"/>
      <c r="H48" s="935"/>
      <c r="I48" s="937"/>
      <c r="J48" s="935"/>
      <c r="K48" s="937"/>
    </row>
    <row r="49" spans="2:11">
      <c r="B49" s="935"/>
      <c r="C49" s="940"/>
      <c r="D49" s="937"/>
      <c r="E49" s="938"/>
      <c r="F49" s="935"/>
      <c r="G49" s="937"/>
      <c r="H49" s="935"/>
      <c r="I49" s="937"/>
      <c r="J49" s="935"/>
      <c r="K49" s="937"/>
    </row>
    <row r="50" spans="2:11" ht="14.25" thickBot="1">
      <c r="B50" s="946"/>
      <c r="C50" s="947"/>
      <c r="D50" s="948"/>
      <c r="E50" s="949"/>
      <c r="F50" s="946"/>
      <c r="G50" s="948"/>
      <c r="H50" s="946"/>
      <c r="I50" s="948"/>
      <c r="J50" s="946"/>
      <c r="K50" s="948"/>
    </row>
    <row r="51" spans="2:11">
      <c r="B51" s="923" t="s">
        <v>2163</v>
      </c>
    </row>
  </sheetData>
  <mergeCells count="6">
    <mergeCell ref="H7:M7"/>
    <mergeCell ref="A13:M13"/>
    <mergeCell ref="B19:D19"/>
    <mergeCell ref="F19:G19"/>
    <mergeCell ref="H19:I19"/>
    <mergeCell ref="J19:K19"/>
  </mergeCells>
  <phoneticPr fontId="2"/>
  <printOptions horizontalCentered="1"/>
  <pageMargins left="0.70866141732283472" right="0.70866141732283472" top="0.74803149606299213" bottom="0.74803149606299213" header="0.31496062992125984" footer="0.31496062992125984"/>
  <pageSetup paperSize="9" orientation="portrait" blackAndWhite="1"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Z51"/>
  <sheetViews>
    <sheetView view="pageBreakPreview" zoomScaleNormal="100" zoomScaleSheetLayoutView="100" workbookViewId="0"/>
  </sheetViews>
  <sheetFormatPr defaultRowHeight="15" customHeight="1"/>
  <cols>
    <col min="1" max="2" width="3.125" style="147" customWidth="1"/>
    <col min="3" max="3" width="8.625" style="147" customWidth="1"/>
    <col min="4" max="5" width="3.25" style="147" customWidth="1"/>
    <col min="6" max="6" width="9.875" style="147" customWidth="1"/>
    <col min="7" max="8" width="3.25" style="147" customWidth="1"/>
    <col min="9" max="9" width="6.375" style="147" customWidth="1"/>
    <col min="10" max="10" width="4.125" style="147" customWidth="1"/>
    <col min="11" max="12" width="3.25" style="147" customWidth="1"/>
    <col min="13" max="13" width="4.375" style="147" customWidth="1"/>
    <col min="14" max="14" width="5.5" style="147" customWidth="1"/>
    <col min="15" max="16" width="3.25" style="147" customWidth="1"/>
    <col min="17" max="17" width="9.875" style="147" customWidth="1"/>
    <col min="18" max="19" width="3.125" style="147" customWidth="1"/>
    <col min="20" max="20" width="8.625" style="147" customWidth="1"/>
    <col min="21" max="21" width="16.375" style="147" customWidth="1"/>
    <col min="22" max="22" width="12.875" style="147" customWidth="1"/>
    <col min="23" max="23" width="4.125" style="147" customWidth="1"/>
    <col min="24" max="24" width="10.875" style="147" customWidth="1"/>
    <col min="25" max="25" width="6.125" style="147" customWidth="1"/>
    <col min="26" max="26" width="16.375" style="147" customWidth="1"/>
    <col min="27" max="16384" width="9" style="147"/>
  </cols>
  <sheetData>
    <row r="1" spans="1:26" s="145" customFormat="1" ht="15" customHeight="1">
      <c r="A1" s="145" t="s">
        <v>2008</v>
      </c>
      <c r="R1" s="145" t="str">
        <f>A1</f>
        <v>第9号様式（建設工事請負契約約款第７条関係）</v>
      </c>
      <c r="Z1" s="146" t="s">
        <v>398</v>
      </c>
    </row>
    <row r="2" spans="1:26" ht="15" customHeight="1">
      <c r="N2" s="1547" t="s">
        <v>1767</v>
      </c>
      <c r="O2" s="1547"/>
      <c r="P2" s="1547"/>
      <c r="Q2" s="1547"/>
      <c r="Z2" s="717" t="s">
        <v>1768</v>
      </c>
    </row>
    <row r="3" spans="1:26" ht="15" customHeight="1">
      <c r="A3" s="663" t="str">
        <f>+入力欄!$U$8</f>
        <v>沖縄県知事 　玉城 康裕　　殿</v>
      </c>
      <c r="R3" s="663" t="s">
        <v>138</v>
      </c>
    </row>
    <row r="4" spans="1:26" ht="15" customHeight="1">
      <c r="I4" s="2023" t="s">
        <v>1000</v>
      </c>
      <c r="J4" s="2023"/>
      <c r="K4" s="2003" t="str">
        <f>+入力欄!$M$25</f>
        <v>沖縄県那覇市○○－○　○○ビル○階</v>
      </c>
      <c r="L4" s="2003"/>
      <c r="M4" s="2003"/>
      <c r="N4" s="2003"/>
      <c r="O4" s="2003"/>
      <c r="P4" s="2003"/>
      <c r="Q4" s="2003"/>
      <c r="V4" s="717" t="s">
        <v>598</v>
      </c>
      <c r="W4" s="148" t="s">
        <v>21</v>
      </c>
      <c r="X4" s="147" t="s">
        <v>400</v>
      </c>
    </row>
    <row r="5" spans="1:26" ht="15" customHeight="1">
      <c r="I5" s="2023" t="s">
        <v>22</v>
      </c>
      <c r="J5" s="2023"/>
      <c r="K5" s="2003" t="str">
        <f>+入力欄!$M$26</f>
        <v>株式会社　○○建設</v>
      </c>
      <c r="L5" s="2003"/>
      <c r="M5" s="2003"/>
      <c r="N5" s="2003"/>
      <c r="O5" s="2003"/>
      <c r="P5" s="2003"/>
      <c r="Q5" s="2003"/>
      <c r="W5" s="148" t="s">
        <v>22</v>
      </c>
      <c r="X5" s="147" t="s">
        <v>399</v>
      </c>
    </row>
    <row r="6" spans="1:26" ht="15" customHeight="1">
      <c r="I6" s="2023" t="s">
        <v>270</v>
      </c>
      <c r="J6" s="2023"/>
      <c r="K6" s="2003" t="str">
        <f>+入力欄!$M$27</f>
        <v>代表取締役　△△　△△</v>
      </c>
      <c r="L6" s="2003"/>
      <c r="M6" s="2003"/>
      <c r="N6" s="2003"/>
      <c r="O6" s="2003"/>
      <c r="P6" s="2003"/>
      <c r="Q6" s="2003"/>
      <c r="W6" s="148" t="s">
        <v>270</v>
      </c>
      <c r="X6" s="148" t="s">
        <v>472</v>
      </c>
      <c r="Z6" s="664"/>
    </row>
    <row r="8" spans="1:26" ht="18.75">
      <c r="A8" s="1973" t="s">
        <v>139</v>
      </c>
      <c r="B8" s="1973"/>
      <c r="C8" s="1973"/>
      <c r="D8" s="1973"/>
      <c r="E8" s="1973"/>
      <c r="F8" s="1973"/>
      <c r="G8" s="1973"/>
      <c r="H8" s="1973"/>
      <c r="I8" s="1973"/>
      <c r="J8" s="1973"/>
      <c r="K8" s="1973"/>
      <c r="L8" s="1973"/>
      <c r="M8" s="1973"/>
      <c r="N8" s="1973"/>
      <c r="O8" s="1973"/>
      <c r="P8" s="1973"/>
      <c r="Q8" s="1973"/>
      <c r="R8" s="1973" t="s">
        <v>139</v>
      </c>
      <c r="S8" s="1973"/>
      <c r="T8" s="1973"/>
      <c r="U8" s="1973"/>
      <c r="V8" s="1973"/>
      <c r="W8" s="1973"/>
      <c r="X8" s="1973"/>
      <c r="Y8" s="1973"/>
      <c r="Z8" s="1973"/>
    </row>
    <row r="9" spans="1:26" ht="15" customHeight="1">
      <c r="A9" s="702"/>
      <c r="B9" s="702"/>
      <c r="C9" s="702"/>
      <c r="D9" s="702"/>
      <c r="E9" s="702"/>
      <c r="F9" s="702"/>
      <c r="G9" s="702"/>
      <c r="H9" s="702"/>
      <c r="I9" s="702"/>
      <c r="J9" s="702"/>
      <c r="K9" s="702"/>
      <c r="L9" s="702"/>
      <c r="M9" s="702"/>
      <c r="N9" s="702"/>
      <c r="O9" s="702"/>
      <c r="P9" s="702"/>
      <c r="Q9" s="702"/>
      <c r="R9" s="702"/>
      <c r="S9" s="702"/>
      <c r="T9" s="702"/>
      <c r="U9" s="702"/>
      <c r="V9" s="702"/>
      <c r="W9" s="702"/>
      <c r="X9" s="702"/>
      <c r="Y9" s="702"/>
      <c r="Z9" s="702"/>
    </row>
    <row r="10" spans="1:26" ht="15" customHeight="1">
      <c r="A10" s="663" t="s">
        <v>561</v>
      </c>
      <c r="C10" s="702"/>
      <c r="D10" s="702"/>
      <c r="E10" s="702"/>
      <c r="F10" s="702"/>
      <c r="G10" s="702"/>
      <c r="H10" s="702"/>
      <c r="I10" s="702"/>
      <c r="J10" s="702"/>
      <c r="K10" s="702"/>
      <c r="L10" s="702"/>
      <c r="M10" s="702"/>
      <c r="N10" s="702"/>
      <c r="O10" s="702"/>
      <c r="P10" s="702"/>
      <c r="Q10" s="702"/>
      <c r="R10" s="663" t="s">
        <v>561</v>
      </c>
      <c r="T10" s="702"/>
      <c r="U10" s="702"/>
      <c r="V10" s="702"/>
      <c r="W10" s="702"/>
      <c r="X10" s="702"/>
      <c r="Y10" s="702"/>
      <c r="Z10" s="702"/>
    </row>
    <row r="11" spans="1:26" ht="15" customHeight="1">
      <c r="A11" s="708"/>
      <c r="B11" s="708"/>
      <c r="C11" s="708"/>
      <c r="D11" s="708"/>
      <c r="E11" s="708"/>
      <c r="F11" s="708"/>
      <c r="G11" s="708"/>
      <c r="H11" s="708"/>
      <c r="I11" s="708"/>
      <c r="J11" s="708"/>
      <c r="K11" s="708"/>
      <c r="L11" s="708"/>
      <c r="M11" s="708"/>
      <c r="N11" s="708"/>
      <c r="O11" s="708"/>
      <c r="P11" s="708"/>
      <c r="Q11" s="708"/>
      <c r="R11" s="708"/>
      <c r="S11" s="708"/>
      <c r="T11" s="708"/>
      <c r="U11" s="708"/>
      <c r="V11" s="708"/>
      <c r="W11" s="708"/>
      <c r="X11" s="708"/>
      <c r="Y11" s="708"/>
      <c r="Z11" s="708"/>
    </row>
    <row r="12" spans="1:26" ht="15" customHeight="1">
      <c r="A12" s="1974" t="s">
        <v>140</v>
      </c>
      <c r="B12" s="1666"/>
      <c r="C12" s="2013"/>
      <c r="D12" s="2014" t="str">
        <f>+入力欄!D15</f>
        <v>○○○○○○工事（Ｒ６－１)</v>
      </c>
      <c r="E12" s="2015"/>
      <c r="F12" s="2015"/>
      <c r="G12" s="2015"/>
      <c r="H12" s="2015"/>
      <c r="I12" s="2015"/>
      <c r="J12" s="2016"/>
      <c r="K12" s="1983" t="s">
        <v>141</v>
      </c>
      <c r="L12" s="2034"/>
      <c r="M12" s="2035"/>
      <c r="N12" s="1976" t="str">
        <f>+入力欄!M20</f>
        <v>自　令和６年４月２日</v>
      </c>
      <c r="O12" s="1976"/>
      <c r="P12" s="1976"/>
      <c r="Q12" s="2020"/>
      <c r="R12" s="1974" t="s">
        <v>140</v>
      </c>
      <c r="S12" s="1666"/>
      <c r="T12" s="1666"/>
      <c r="U12" s="1975" t="s">
        <v>434</v>
      </c>
      <c r="V12" s="1976"/>
      <c r="W12" s="1977"/>
      <c r="X12" s="1981" t="s">
        <v>141</v>
      </c>
      <c r="Y12" s="1983" t="s">
        <v>1769</v>
      </c>
      <c r="Z12" s="1984"/>
    </row>
    <row r="13" spans="1:26" ht="15" customHeight="1">
      <c r="A13" s="1666"/>
      <c r="B13" s="1666"/>
      <c r="C13" s="2013"/>
      <c r="D13" s="2017"/>
      <c r="E13" s="2018"/>
      <c r="F13" s="2018"/>
      <c r="G13" s="2018"/>
      <c r="H13" s="2018"/>
      <c r="I13" s="2018"/>
      <c r="J13" s="2019"/>
      <c r="K13" s="1985"/>
      <c r="L13" s="2036"/>
      <c r="M13" s="2037"/>
      <c r="N13" s="1979" t="str">
        <f>+入力欄!M21</f>
        <v>至　令和６年９月３０日</v>
      </c>
      <c r="O13" s="1979"/>
      <c r="P13" s="1979"/>
      <c r="Q13" s="2021"/>
      <c r="R13" s="1666"/>
      <c r="S13" s="1666"/>
      <c r="T13" s="1666"/>
      <c r="U13" s="1978"/>
      <c r="V13" s="1979"/>
      <c r="W13" s="1980"/>
      <c r="X13" s="1982"/>
      <c r="Y13" s="1985" t="s">
        <v>1770</v>
      </c>
      <c r="Z13" s="1986"/>
    </row>
    <row r="14" spans="1:26" ht="15" customHeight="1">
      <c r="A14" s="1974" t="s">
        <v>116</v>
      </c>
      <c r="B14" s="1666"/>
      <c r="C14" s="2013"/>
      <c r="D14" s="2022" t="str">
        <f>+入力欄!D16</f>
        <v>沖縄県○○地内</v>
      </c>
      <c r="E14" s="1988"/>
      <c r="F14" s="1988"/>
      <c r="G14" s="1988"/>
      <c r="H14" s="1988"/>
      <c r="I14" s="1988"/>
      <c r="J14" s="1989"/>
      <c r="K14" s="2024" t="s">
        <v>118</v>
      </c>
      <c r="L14" s="2025"/>
      <c r="M14" s="2026"/>
      <c r="N14" s="2010">
        <f>+入力欄!D22</f>
        <v>123456789</v>
      </c>
      <c r="O14" s="2011"/>
      <c r="P14" s="2011"/>
      <c r="Q14" s="2012"/>
      <c r="R14" s="1974" t="s">
        <v>116</v>
      </c>
      <c r="S14" s="1666"/>
      <c r="T14" s="1666"/>
      <c r="U14" s="1987" t="s">
        <v>454</v>
      </c>
      <c r="V14" s="1988"/>
      <c r="W14" s="1989"/>
      <c r="X14" s="245" t="s">
        <v>118</v>
      </c>
      <c r="Y14" s="1903" t="s">
        <v>426</v>
      </c>
      <c r="Z14" s="1904"/>
    </row>
    <row r="15" spans="1:26" ht="15" customHeight="1">
      <c r="A15" s="1932" t="s">
        <v>142</v>
      </c>
      <c r="B15" s="246"/>
      <c r="C15" s="687" t="s">
        <v>143</v>
      </c>
      <c r="D15" s="1906" t="s">
        <v>144</v>
      </c>
      <c r="E15" s="1968"/>
      <c r="F15" s="1907"/>
      <c r="G15" s="1906" t="s">
        <v>144</v>
      </c>
      <c r="H15" s="1968"/>
      <c r="I15" s="1968"/>
      <c r="J15" s="1907"/>
      <c r="K15" s="1906" t="s">
        <v>144</v>
      </c>
      <c r="L15" s="1968"/>
      <c r="M15" s="1968"/>
      <c r="N15" s="1907"/>
      <c r="O15" s="1906" t="s">
        <v>144</v>
      </c>
      <c r="P15" s="1968"/>
      <c r="Q15" s="1907"/>
      <c r="R15" s="1932" t="s">
        <v>142</v>
      </c>
      <c r="S15" s="672"/>
      <c r="T15" s="686" t="s">
        <v>143</v>
      </c>
      <c r="U15" s="247" t="s">
        <v>144</v>
      </c>
      <c r="V15" s="1906" t="s">
        <v>144</v>
      </c>
      <c r="W15" s="1907"/>
      <c r="X15" s="1906" t="s">
        <v>144</v>
      </c>
      <c r="Y15" s="1907"/>
      <c r="Z15" s="247" t="s">
        <v>144</v>
      </c>
    </row>
    <row r="16" spans="1:26" ht="15" customHeight="1">
      <c r="A16" s="1933"/>
      <c r="B16" s="248" t="s">
        <v>145</v>
      </c>
      <c r="C16" s="693" t="s">
        <v>146</v>
      </c>
      <c r="D16" s="2004"/>
      <c r="E16" s="2005"/>
      <c r="F16" s="2006"/>
      <c r="G16" s="2004"/>
      <c r="H16" s="2005"/>
      <c r="I16" s="2005"/>
      <c r="J16" s="2006"/>
      <c r="K16" s="2004"/>
      <c r="L16" s="2005"/>
      <c r="M16" s="2005"/>
      <c r="N16" s="2006"/>
      <c r="O16" s="2004"/>
      <c r="P16" s="2005"/>
      <c r="Q16" s="2006"/>
      <c r="R16" s="1933"/>
      <c r="S16" s="694" t="s">
        <v>145</v>
      </c>
      <c r="T16" s="249" t="s">
        <v>146</v>
      </c>
      <c r="U16" s="250"/>
      <c r="V16" s="1916"/>
      <c r="W16" s="1917"/>
      <c r="X16" s="1916"/>
      <c r="Y16" s="1917"/>
      <c r="Z16" s="691"/>
    </row>
    <row r="17" spans="1:26" ht="15" customHeight="1">
      <c r="A17" s="1933"/>
      <c r="B17" s="248" t="s">
        <v>147</v>
      </c>
      <c r="C17" s="251" t="s">
        <v>148</v>
      </c>
      <c r="D17" s="2007"/>
      <c r="E17" s="2008"/>
      <c r="F17" s="2009"/>
      <c r="G17" s="2007"/>
      <c r="H17" s="2008"/>
      <c r="I17" s="2008"/>
      <c r="J17" s="2009"/>
      <c r="K17" s="2007"/>
      <c r="L17" s="2008"/>
      <c r="M17" s="2008"/>
      <c r="N17" s="2009"/>
      <c r="O17" s="2007"/>
      <c r="P17" s="2008"/>
      <c r="Q17" s="2009"/>
      <c r="R17" s="1933"/>
      <c r="S17" s="694" t="s">
        <v>147</v>
      </c>
      <c r="T17" s="252" t="s">
        <v>148</v>
      </c>
      <c r="U17" s="724"/>
      <c r="V17" s="1922"/>
      <c r="W17" s="1923"/>
      <c r="X17" s="1922"/>
      <c r="Y17" s="1923"/>
      <c r="Z17" s="692"/>
    </row>
    <row r="18" spans="1:26" ht="15" customHeight="1">
      <c r="A18" s="1933"/>
      <c r="B18" s="248" t="s">
        <v>149</v>
      </c>
      <c r="C18" s="693" t="s">
        <v>150</v>
      </c>
      <c r="D18" s="2007"/>
      <c r="E18" s="2008"/>
      <c r="F18" s="2009"/>
      <c r="G18" s="2007"/>
      <c r="H18" s="2008"/>
      <c r="I18" s="2008"/>
      <c r="J18" s="2009"/>
      <c r="K18" s="2007"/>
      <c r="L18" s="2008"/>
      <c r="M18" s="2008"/>
      <c r="N18" s="2009"/>
      <c r="O18" s="2007"/>
      <c r="P18" s="2008"/>
      <c r="Q18" s="2009"/>
      <c r="R18" s="1933"/>
      <c r="S18" s="694" t="s">
        <v>149</v>
      </c>
      <c r="T18" s="686" t="s">
        <v>150</v>
      </c>
      <c r="U18" s="247"/>
      <c r="V18" s="1906"/>
      <c r="W18" s="1907"/>
      <c r="X18" s="1906"/>
      <c r="Y18" s="1907"/>
      <c r="Z18" s="685"/>
    </row>
    <row r="19" spans="1:26" ht="15" customHeight="1">
      <c r="A19" s="1933"/>
      <c r="B19" s="253"/>
      <c r="C19" s="688" t="s">
        <v>151</v>
      </c>
      <c r="D19" s="2027" t="s">
        <v>152</v>
      </c>
      <c r="E19" s="2028"/>
      <c r="F19" s="2029"/>
      <c r="G19" s="2027" t="s">
        <v>152</v>
      </c>
      <c r="H19" s="2028"/>
      <c r="I19" s="2028"/>
      <c r="J19" s="2029"/>
      <c r="K19" s="2027" t="s">
        <v>152</v>
      </c>
      <c r="L19" s="2028"/>
      <c r="M19" s="2028"/>
      <c r="N19" s="2029"/>
      <c r="O19" s="2027" t="s">
        <v>152</v>
      </c>
      <c r="P19" s="2028"/>
      <c r="Q19" s="2029"/>
      <c r="R19" s="1933"/>
      <c r="S19" s="673"/>
      <c r="T19" s="249" t="s">
        <v>151</v>
      </c>
      <c r="U19" s="247" t="s">
        <v>152</v>
      </c>
      <c r="V19" s="1906" t="s">
        <v>152</v>
      </c>
      <c r="W19" s="1907"/>
      <c r="X19" s="1906" t="s">
        <v>152</v>
      </c>
      <c r="Y19" s="1907"/>
      <c r="Z19" s="685" t="s">
        <v>152</v>
      </c>
    </row>
    <row r="20" spans="1:26" ht="15" customHeight="1">
      <c r="A20" s="1933"/>
      <c r="B20" s="1901" t="s">
        <v>153</v>
      </c>
      <c r="C20" s="1902"/>
      <c r="D20" s="2000" t="s">
        <v>1771</v>
      </c>
      <c r="E20" s="2001"/>
      <c r="F20" s="2002"/>
      <c r="G20" s="2000" t="s">
        <v>1771</v>
      </c>
      <c r="H20" s="2001"/>
      <c r="I20" s="2001"/>
      <c r="J20" s="2002"/>
      <c r="K20" s="2000" t="s">
        <v>1771</v>
      </c>
      <c r="L20" s="2001"/>
      <c r="M20" s="2001"/>
      <c r="N20" s="2002"/>
      <c r="O20" s="2000" t="s">
        <v>1771</v>
      </c>
      <c r="P20" s="2001"/>
      <c r="Q20" s="2002"/>
      <c r="R20" s="1933"/>
      <c r="S20" s="1901" t="s">
        <v>153</v>
      </c>
      <c r="T20" s="1902"/>
      <c r="U20" s="724" t="s">
        <v>1772</v>
      </c>
      <c r="V20" s="1922" t="s">
        <v>1771</v>
      </c>
      <c r="W20" s="1923"/>
      <c r="X20" s="1922" t="s">
        <v>1771</v>
      </c>
      <c r="Y20" s="1923"/>
      <c r="Z20" s="724" t="s">
        <v>1771</v>
      </c>
    </row>
    <row r="21" spans="1:26" ht="15" customHeight="1">
      <c r="A21" s="1933"/>
      <c r="B21" s="1910" t="s">
        <v>141</v>
      </c>
      <c r="C21" s="1911"/>
      <c r="D21" s="684" t="s">
        <v>1001</v>
      </c>
      <c r="E21" s="1996" t="s">
        <v>1773</v>
      </c>
      <c r="F21" s="1997"/>
      <c r="G21" s="684" t="s">
        <v>1001</v>
      </c>
      <c r="H21" s="1996" t="s">
        <v>1773</v>
      </c>
      <c r="I21" s="1996"/>
      <c r="J21" s="1997"/>
      <c r="K21" s="684" t="s">
        <v>1001</v>
      </c>
      <c r="L21" s="1996" t="s">
        <v>1773</v>
      </c>
      <c r="M21" s="1996"/>
      <c r="N21" s="1997"/>
      <c r="O21" s="684" t="s">
        <v>1001</v>
      </c>
      <c r="P21" s="1996" t="s">
        <v>1773</v>
      </c>
      <c r="Q21" s="1997"/>
      <c r="R21" s="1933"/>
      <c r="S21" s="1910" t="s">
        <v>141</v>
      </c>
      <c r="T21" s="1911"/>
      <c r="U21" s="247" t="s">
        <v>1774</v>
      </c>
      <c r="V21" s="1906" t="s">
        <v>1775</v>
      </c>
      <c r="W21" s="1907"/>
      <c r="X21" s="1906" t="s">
        <v>1775</v>
      </c>
      <c r="Y21" s="1907"/>
      <c r="Z21" s="247" t="s">
        <v>1775</v>
      </c>
    </row>
    <row r="22" spans="1:26" ht="15" customHeight="1">
      <c r="A22" s="1933"/>
      <c r="B22" s="1912"/>
      <c r="C22" s="1913"/>
      <c r="D22" s="690" t="s">
        <v>1002</v>
      </c>
      <c r="E22" s="1998" t="s">
        <v>1773</v>
      </c>
      <c r="F22" s="1999"/>
      <c r="G22" s="690" t="s">
        <v>1002</v>
      </c>
      <c r="H22" s="1998" t="s">
        <v>1773</v>
      </c>
      <c r="I22" s="1998"/>
      <c r="J22" s="1999"/>
      <c r="K22" s="690" t="s">
        <v>1002</v>
      </c>
      <c r="L22" s="1998" t="s">
        <v>1773</v>
      </c>
      <c r="M22" s="1998"/>
      <c r="N22" s="1999"/>
      <c r="O22" s="690" t="s">
        <v>1002</v>
      </c>
      <c r="P22" s="1998" t="s">
        <v>1773</v>
      </c>
      <c r="Q22" s="1999"/>
      <c r="R22" s="1933"/>
      <c r="S22" s="1912"/>
      <c r="T22" s="1913"/>
      <c r="U22" s="250" t="s">
        <v>1776</v>
      </c>
      <c r="V22" s="1916" t="s">
        <v>1777</v>
      </c>
      <c r="W22" s="1917"/>
      <c r="X22" s="1916" t="s">
        <v>1777</v>
      </c>
      <c r="Y22" s="1917"/>
      <c r="Z22" s="250" t="s">
        <v>1777</v>
      </c>
    </row>
    <row r="23" spans="1:26" ht="15" customHeight="1">
      <c r="A23" s="1933"/>
      <c r="B23" s="254"/>
      <c r="C23" s="255"/>
      <c r="D23" s="1990">
        <v>0</v>
      </c>
      <c r="E23" s="1991"/>
      <c r="F23" s="1992"/>
      <c r="G23" s="1990">
        <v>0</v>
      </c>
      <c r="H23" s="1991"/>
      <c r="I23" s="1991"/>
      <c r="J23" s="1992"/>
      <c r="K23" s="1990">
        <v>0</v>
      </c>
      <c r="L23" s="1991"/>
      <c r="M23" s="1991"/>
      <c r="N23" s="1992"/>
      <c r="O23" s="1990">
        <v>0</v>
      </c>
      <c r="P23" s="1991"/>
      <c r="Q23" s="1992"/>
      <c r="R23" s="1933"/>
      <c r="S23" s="254"/>
      <c r="T23" s="255"/>
      <c r="U23" s="256" t="s">
        <v>455</v>
      </c>
      <c r="V23" s="1971" t="s">
        <v>154</v>
      </c>
      <c r="W23" s="1972"/>
      <c r="X23" s="1971" t="s">
        <v>154</v>
      </c>
      <c r="Y23" s="1972"/>
      <c r="Z23" s="257" t="s">
        <v>154</v>
      </c>
    </row>
    <row r="24" spans="1:26" ht="15" customHeight="1">
      <c r="A24" s="1933"/>
      <c r="B24" s="1935" t="s">
        <v>155</v>
      </c>
      <c r="C24" s="1936"/>
      <c r="D24" s="1918" t="s">
        <v>156</v>
      </c>
      <c r="E24" s="1937"/>
      <c r="F24" s="1919"/>
      <c r="G24" s="1918" t="s">
        <v>156</v>
      </c>
      <c r="H24" s="1937"/>
      <c r="I24" s="1937"/>
      <c r="J24" s="1919"/>
      <c r="K24" s="1918" t="s">
        <v>156</v>
      </c>
      <c r="L24" s="1937"/>
      <c r="M24" s="1937"/>
      <c r="N24" s="1919"/>
      <c r="O24" s="1918" t="s">
        <v>156</v>
      </c>
      <c r="P24" s="1937"/>
      <c r="Q24" s="1919"/>
      <c r="R24" s="1933"/>
      <c r="S24" s="1935" t="s">
        <v>155</v>
      </c>
      <c r="T24" s="1936"/>
      <c r="U24" s="258" t="s">
        <v>156</v>
      </c>
      <c r="V24" s="1918" t="s">
        <v>156</v>
      </c>
      <c r="W24" s="1919"/>
      <c r="X24" s="1918" t="s">
        <v>156</v>
      </c>
      <c r="Y24" s="1919"/>
      <c r="Z24" s="258" t="s">
        <v>156</v>
      </c>
    </row>
    <row r="25" spans="1:26" ht="15" customHeight="1">
      <c r="A25" s="1933"/>
      <c r="B25" s="259"/>
      <c r="C25" s="260"/>
      <c r="D25" s="1918" t="s">
        <v>157</v>
      </c>
      <c r="E25" s="1937"/>
      <c r="F25" s="1919"/>
      <c r="G25" s="1918" t="s">
        <v>157</v>
      </c>
      <c r="H25" s="1937"/>
      <c r="I25" s="1937"/>
      <c r="J25" s="1919"/>
      <c r="K25" s="1918" t="s">
        <v>157</v>
      </c>
      <c r="L25" s="1937"/>
      <c r="M25" s="1937"/>
      <c r="N25" s="1919"/>
      <c r="O25" s="1918" t="s">
        <v>157</v>
      </c>
      <c r="P25" s="1937"/>
      <c r="Q25" s="1919"/>
      <c r="R25" s="1933"/>
      <c r="S25" s="259"/>
      <c r="T25" s="260"/>
      <c r="U25" s="258" t="s">
        <v>157</v>
      </c>
      <c r="V25" s="1918" t="s">
        <v>157</v>
      </c>
      <c r="W25" s="1919"/>
      <c r="X25" s="1918" t="s">
        <v>157</v>
      </c>
      <c r="Y25" s="1919"/>
      <c r="Z25" s="258" t="s">
        <v>157</v>
      </c>
    </row>
    <row r="26" spans="1:26" ht="15" customHeight="1">
      <c r="A26" s="1933"/>
      <c r="B26" s="259"/>
      <c r="C26" s="260"/>
      <c r="D26" s="1993" t="s">
        <v>154</v>
      </c>
      <c r="E26" s="1994"/>
      <c r="F26" s="1995"/>
      <c r="G26" s="1993" t="s">
        <v>154</v>
      </c>
      <c r="H26" s="1994"/>
      <c r="I26" s="1994"/>
      <c r="J26" s="1995"/>
      <c r="K26" s="1993" t="s">
        <v>154</v>
      </c>
      <c r="L26" s="1994"/>
      <c r="M26" s="1994"/>
      <c r="N26" s="1995"/>
      <c r="O26" s="1993" t="s">
        <v>154</v>
      </c>
      <c r="P26" s="1994"/>
      <c r="Q26" s="1995"/>
      <c r="R26" s="1933"/>
      <c r="S26" s="259"/>
      <c r="T26" s="260"/>
      <c r="U26" s="261" t="s">
        <v>154</v>
      </c>
      <c r="V26" s="1920" t="s">
        <v>154</v>
      </c>
      <c r="W26" s="1921"/>
      <c r="X26" s="1920" t="s">
        <v>154</v>
      </c>
      <c r="Y26" s="1921"/>
      <c r="Z26" s="261" t="s">
        <v>154</v>
      </c>
    </row>
    <row r="27" spans="1:26" ht="15" customHeight="1">
      <c r="A27" s="1933"/>
      <c r="B27" s="1910" t="s">
        <v>159</v>
      </c>
      <c r="C27" s="1911"/>
      <c r="D27" s="262">
        <v>1</v>
      </c>
      <c r="E27" s="2030" t="s">
        <v>1003</v>
      </c>
      <c r="F27" s="2031"/>
      <c r="G27" s="262">
        <v>1</v>
      </c>
      <c r="H27" s="2030" t="s">
        <v>1003</v>
      </c>
      <c r="I27" s="2030"/>
      <c r="J27" s="2031"/>
      <c r="K27" s="262">
        <v>1</v>
      </c>
      <c r="L27" s="2030" t="s">
        <v>1003</v>
      </c>
      <c r="M27" s="2030"/>
      <c r="N27" s="2031"/>
      <c r="O27" s="262">
        <v>1</v>
      </c>
      <c r="P27" s="2030" t="s">
        <v>1003</v>
      </c>
      <c r="Q27" s="2031"/>
      <c r="R27" s="1933"/>
      <c r="S27" s="1910" t="s">
        <v>159</v>
      </c>
      <c r="T27" s="1911"/>
      <c r="U27" s="263" t="s">
        <v>1054</v>
      </c>
      <c r="V27" s="1924" t="s">
        <v>158</v>
      </c>
      <c r="W27" s="1925"/>
      <c r="X27" s="1924" t="s">
        <v>158</v>
      </c>
      <c r="Y27" s="1925"/>
      <c r="Z27" s="263" t="s">
        <v>158</v>
      </c>
    </row>
    <row r="28" spans="1:26" ht="15" customHeight="1">
      <c r="A28" s="1933"/>
      <c r="B28" s="1912"/>
      <c r="C28" s="1913"/>
      <c r="D28" s="264">
        <v>2</v>
      </c>
      <c r="E28" s="2032" t="s">
        <v>1004</v>
      </c>
      <c r="F28" s="2033"/>
      <c r="G28" s="264">
        <v>2</v>
      </c>
      <c r="H28" s="2032" t="s">
        <v>1004</v>
      </c>
      <c r="I28" s="2032"/>
      <c r="J28" s="2033"/>
      <c r="K28" s="264">
        <v>2</v>
      </c>
      <c r="L28" s="2032" t="s">
        <v>1004</v>
      </c>
      <c r="M28" s="2032"/>
      <c r="N28" s="2033"/>
      <c r="O28" s="264">
        <v>2</v>
      </c>
      <c r="P28" s="2032" t="s">
        <v>1004</v>
      </c>
      <c r="Q28" s="2033"/>
      <c r="R28" s="1933"/>
      <c r="S28" s="1912"/>
      <c r="T28" s="1913"/>
      <c r="U28" s="263" t="s">
        <v>160</v>
      </c>
      <c r="V28" s="1926" t="s">
        <v>160</v>
      </c>
      <c r="W28" s="1927"/>
      <c r="X28" s="1926" t="s">
        <v>160</v>
      </c>
      <c r="Y28" s="1927"/>
      <c r="Z28" s="263" t="s">
        <v>160</v>
      </c>
    </row>
    <row r="29" spans="1:26" ht="15" customHeight="1">
      <c r="A29" s="1933"/>
      <c r="B29" s="1965" t="s">
        <v>161</v>
      </c>
      <c r="C29" s="685"/>
      <c r="D29" s="1906" t="s">
        <v>162</v>
      </c>
      <c r="E29" s="1968"/>
      <c r="F29" s="1907"/>
      <c r="G29" s="1906" t="s">
        <v>162</v>
      </c>
      <c r="H29" s="1968"/>
      <c r="I29" s="1968"/>
      <c r="J29" s="1907"/>
      <c r="K29" s="1906" t="s">
        <v>162</v>
      </c>
      <c r="L29" s="1968"/>
      <c r="M29" s="1968"/>
      <c r="N29" s="1907"/>
      <c r="O29" s="1906" t="s">
        <v>162</v>
      </c>
      <c r="P29" s="1968"/>
      <c r="Q29" s="1907"/>
      <c r="R29" s="1933"/>
      <c r="S29" s="1905" t="s">
        <v>161</v>
      </c>
      <c r="T29" s="685"/>
      <c r="U29" s="247" t="s">
        <v>456</v>
      </c>
      <c r="V29" s="1906" t="s">
        <v>162</v>
      </c>
      <c r="W29" s="1907"/>
      <c r="X29" s="1906" t="s">
        <v>162</v>
      </c>
      <c r="Y29" s="1907"/>
      <c r="Z29" s="247" t="s">
        <v>162</v>
      </c>
    </row>
    <row r="30" spans="1:26" ht="15" customHeight="1">
      <c r="A30" s="1933"/>
      <c r="B30" s="1966"/>
      <c r="C30" s="693" t="s">
        <v>163</v>
      </c>
      <c r="D30" s="1914" t="s">
        <v>164</v>
      </c>
      <c r="E30" s="1962"/>
      <c r="F30" s="1915"/>
      <c r="G30" s="1914" t="s">
        <v>164</v>
      </c>
      <c r="H30" s="1962"/>
      <c r="I30" s="1962"/>
      <c r="J30" s="1915"/>
      <c r="K30" s="1914" t="s">
        <v>164</v>
      </c>
      <c r="L30" s="1962"/>
      <c r="M30" s="1962"/>
      <c r="N30" s="1915"/>
      <c r="O30" s="1914" t="s">
        <v>164</v>
      </c>
      <c r="P30" s="1962"/>
      <c r="Q30" s="1915"/>
      <c r="R30" s="1933"/>
      <c r="S30" s="1579"/>
      <c r="T30" s="693" t="s">
        <v>163</v>
      </c>
      <c r="U30" s="265" t="s">
        <v>164</v>
      </c>
      <c r="V30" s="1914" t="s">
        <v>164</v>
      </c>
      <c r="W30" s="1915"/>
      <c r="X30" s="1914" t="s">
        <v>164</v>
      </c>
      <c r="Y30" s="1915"/>
      <c r="Z30" s="265" t="s">
        <v>164</v>
      </c>
    </row>
    <row r="31" spans="1:26" ht="15" customHeight="1">
      <c r="A31" s="1933"/>
      <c r="B31" s="1966"/>
      <c r="C31" s="689"/>
      <c r="D31" s="1914" t="s">
        <v>165</v>
      </c>
      <c r="E31" s="1962"/>
      <c r="F31" s="1915"/>
      <c r="G31" s="1914" t="s">
        <v>165</v>
      </c>
      <c r="H31" s="1962"/>
      <c r="I31" s="1962"/>
      <c r="J31" s="1915"/>
      <c r="K31" s="1914" t="s">
        <v>165</v>
      </c>
      <c r="L31" s="1962"/>
      <c r="M31" s="1962"/>
      <c r="N31" s="1915"/>
      <c r="O31" s="1914" t="s">
        <v>165</v>
      </c>
      <c r="P31" s="1962"/>
      <c r="Q31" s="1915"/>
      <c r="R31" s="1933"/>
      <c r="S31" s="1579"/>
      <c r="T31" s="689"/>
      <c r="U31" s="265" t="s">
        <v>457</v>
      </c>
      <c r="V31" s="1914" t="s">
        <v>165</v>
      </c>
      <c r="W31" s="1915"/>
      <c r="X31" s="1914" t="s">
        <v>165</v>
      </c>
      <c r="Y31" s="1915"/>
      <c r="Z31" s="265" t="s">
        <v>165</v>
      </c>
    </row>
    <row r="32" spans="1:26" ht="15" customHeight="1">
      <c r="A32" s="1933"/>
      <c r="B32" s="1966"/>
      <c r="C32" s="691"/>
      <c r="D32" s="1916" t="s">
        <v>166</v>
      </c>
      <c r="E32" s="1969"/>
      <c r="F32" s="1917"/>
      <c r="G32" s="1916" t="s">
        <v>166</v>
      </c>
      <c r="H32" s="1969"/>
      <c r="I32" s="1969"/>
      <c r="J32" s="1917"/>
      <c r="K32" s="1916" t="s">
        <v>166</v>
      </c>
      <c r="L32" s="1969"/>
      <c r="M32" s="1969"/>
      <c r="N32" s="1917"/>
      <c r="O32" s="1916" t="s">
        <v>166</v>
      </c>
      <c r="P32" s="1969"/>
      <c r="Q32" s="1917"/>
      <c r="R32" s="1933"/>
      <c r="S32" s="1579"/>
      <c r="T32" s="691"/>
      <c r="U32" s="250" t="s">
        <v>166</v>
      </c>
      <c r="V32" s="1916" t="s">
        <v>166</v>
      </c>
      <c r="W32" s="1917"/>
      <c r="X32" s="1916" t="s">
        <v>166</v>
      </c>
      <c r="Y32" s="1917"/>
      <c r="Z32" s="250" t="s">
        <v>166</v>
      </c>
    </row>
    <row r="33" spans="1:26" ht="15" customHeight="1">
      <c r="A33" s="1933"/>
      <c r="B33" s="1966"/>
      <c r="C33" s="685"/>
      <c r="D33" s="1906" t="s">
        <v>162</v>
      </c>
      <c r="E33" s="1968"/>
      <c r="F33" s="1907"/>
      <c r="G33" s="1906" t="s">
        <v>162</v>
      </c>
      <c r="H33" s="1968"/>
      <c r="I33" s="1968"/>
      <c r="J33" s="1907"/>
      <c r="K33" s="1906" t="s">
        <v>162</v>
      </c>
      <c r="L33" s="1968"/>
      <c r="M33" s="1968"/>
      <c r="N33" s="1907"/>
      <c r="O33" s="1906" t="s">
        <v>162</v>
      </c>
      <c r="P33" s="1968"/>
      <c r="Q33" s="1907"/>
      <c r="R33" s="1933"/>
      <c r="S33" s="1579"/>
      <c r="T33" s="685"/>
      <c r="U33" s="247" t="s">
        <v>162</v>
      </c>
      <c r="V33" s="1906" t="s">
        <v>162</v>
      </c>
      <c r="W33" s="1907"/>
      <c r="X33" s="1906" t="s">
        <v>162</v>
      </c>
      <c r="Y33" s="1907"/>
      <c r="Z33" s="247" t="s">
        <v>162</v>
      </c>
    </row>
    <row r="34" spans="1:26" ht="15" customHeight="1">
      <c r="A34" s="1933"/>
      <c r="B34" s="1966"/>
      <c r="C34" s="693" t="s">
        <v>210</v>
      </c>
      <c r="D34" s="1914" t="s">
        <v>164</v>
      </c>
      <c r="E34" s="1962"/>
      <c r="F34" s="1915"/>
      <c r="G34" s="1914" t="s">
        <v>164</v>
      </c>
      <c r="H34" s="1962"/>
      <c r="I34" s="1962"/>
      <c r="J34" s="1915"/>
      <c r="K34" s="1914" t="s">
        <v>164</v>
      </c>
      <c r="L34" s="1962"/>
      <c r="M34" s="1962"/>
      <c r="N34" s="1915"/>
      <c r="O34" s="1914" t="s">
        <v>164</v>
      </c>
      <c r="P34" s="1962"/>
      <c r="Q34" s="1915"/>
      <c r="R34" s="1933"/>
      <c r="S34" s="1579"/>
      <c r="T34" s="693" t="s">
        <v>210</v>
      </c>
      <c r="U34" s="265" t="s">
        <v>164</v>
      </c>
      <c r="V34" s="1914" t="s">
        <v>164</v>
      </c>
      <c r="W34" s="1915"/>
      <c r="X34" s="1914" t="s">
        <v>164</v>
      </c>
      <c r="Y34" s="1915"/>
      <c r="Z34" s="265" t="s">
        <v>164</v>
      </c>
    </row>
    <row r="35" spans="1:26" ht="15" customHeight="1">
      <c r="A35" s="1933"/>
      <c r="B35" s="1966"/>
      <c r="C35" s="689"/>
      <c r="D35" s="1914" t="s">
        <v>167</v>
      </c>
      <c r="E35" s="1962"/>
      <c r="F35" s="1915"/>
      <c r="G35" s="1914" t="s">
        <v>167</v>
      </c>
      <c r="H35" s="1962"/>
      <c r="I35" s="1962"/>
      <c r="J35" s="1915"/>
      <c r="K35" s="1914" t="s">
        <v>167</v>
      </c>
      <c r="L35" s="1962"/>
      <c r="M35" s="1962"/>
      <c r="N35" s="1915"/>
      <c r="O35" s="1914" t="s">
        <v>167</v>
      </c>
      <c r="P35" s="1962"/>
      <c r="Q35" s="1915"/>
      <c r="R35" s="1933"/>
      <c r="S35" s="1579"/>
      <c r="T35" s="689"/>
      <c r="U35" s="265" t="s">
        <v>167</v>
      </c>
      <c r="V35" s="1914" t="s">
        <v>167</v>
      </c>
      <c r="W35" s="1915"/>
      <c r="X35" s="1914" t="s">
        <v>167</v>
      </c>
      <c r="Y35" s="1915"/>
      <c r="Z35" s="265" t="s">
        <v>167</v>
      </c>
    </row>
    <row r="36" spans="1:26" ht="15" customHeight="1">
      <c r="A36" s="1933"/>
      <c r="B36" s="1966"/>
      <c r="C36" s="691"/>
      <c r="D36" s="1916" t="s">
        <v>166</v>
      </c>
      <c r="E36" s="1969"/>
      <c r="F36" s="1917"/>
      <c r="G36" s="1916" t="s">
        <v>166</v>
      </c>
      <c r="H36" s="1969"/>
      <c r="I36" s="1969"/>
      <c r="J36" s="1917"/>
      <c r="K36" s="1916" t="s">
        <v>166</v>
      </c>
      <c r="L36" s="1969"/>
      <c r="M36" s="1969"/>
      <c r="N36" s="1917"/>
      <c r="O36" s="1916" t="s">
        <v>166</v>
      </c>
      <c r="P36" s="1969"/>
      <c r="Q36" s="1917"/>
      <c r="R36" s="1933"/>
      <c r="S36" s="1579"/>
      <c r="T36" s="691"/>
      <c r="U36" s="250" t="s">
        <v>166</v>
      </c>
      <c r="V36" s="1916" t="s">
        <v>166</v>
      </c>
      <c r="W36" s="1917"/>
      <c r="X36" s="1916" t="s">
        <v>166</v>
      </c>
      <c r="Y36" s="1917"/>
      <c r="Z36" s="250" t="s">
        <v>166</v>
      </c>
    </row>
    <row r="37" spans="1:26" ht="15" customHeight="1">
      <c r="A37" s="1933"/>
      <c r="B37" s="1966"/>
      <c r="C37" s="685"/>
      <c r="D37" s="1906" t="s">
        <v>162</v>
      </c>
      <c r="E37" s="1968"/>
      <c r="F37" s="1907"/>
      <c r="G37" s="1906" t="s">
        <v>162</v>
      </c>
      <c r="H37" s="1968"/>
      <c r="I37" s="1968"/>
      <c r="J37" s="1907"/>
      <c r="K37" s="1906" t="s">
        <v>162</v>
      </c>
      <c r="L37" s="1968"/>
      <c r="M37" s="1968"/>
      <c r="N37" s="1907"/>
      <c r="O37" s="1906" t="s">
        <v>162</v>
      </c>
      <c r="P37" s="1968"/>
      <c r="Q37" s="1907"/>
      <c r="R37" s="1933"/>
      <c r="S37" s="1579"/>
      <c r="T37" s="685"/>
      <c r="U37" s="247" t="s">
        <v>456</v>
      </c>
      <c r="V37" s="1906" t="s">
        <v>162</v>
      </c>
      <c r="W37" s="1907"/>
      <c r="X37" s="1906" t="s">
        <v>162</v>
      </c>
      <c r="Y37" s="1907"/>
      <c r="Z37" s="247" t="s">
        <v>162</v>
      </c>
    </row>
    <row r="38" spans="1:26" ht="15" customHeight="1">
      <c r="A38" s="1933"/>
      <c r="B38" s="1966"/>
      <c r="C38" s="693" t="s">
        <v>168</v>
      </c>
      <c r="D38" s="1914" t="s">
        <v>164</v>
      </c>
      <c r="E38" s="1962"/>
      <c r="F38" s="1915"/>
      <c r="G38" s="1914" t="s">
        <v>164</v>
      </c>
      <c r="H38" s="1962"/>
      <c r="I38" s="1962"/>
      <c r="J38" s="1915"/>
      <c r="K38" s="1914" t="s">
        <v>164</v>
      </c>
      <c r="L38" s="1962"/>
      <c r="M38" s="1962"/>
      <c r="N38" s="1915"/>
      <c r="O38" s="1914" t="s">
        <v>164</v>
      </c>
      <c r="P38" s="1962"/>
      <c r="Q38" s="1915"/>
      <c r="R38" s="1933"/>
      <c r="S38" s="1579"/>
      <c r="T38" s="693" t="s">
        <v>168</v>
      </c>
      <c r="U38" s="265" t="s">
        <v>164</v>
      </c>
      <c r="V38" s="1914" t="s">
        <v>164</v>
      </c>
      <c r="W38" s="1915"/>
      <c r="X38" s="1914" t="s">
        <v>164</v>
      </c>
      <c r="Y38" s="1915"/>
      <c r="Z38" s="265" t="s">
        <v>164</v>
      </c>
    </row>
    <row r="39" spans="1:26" ht="15" customHeight="1">
      <c r="A39" s="1933"/>
      <c r="B39" s="1966"/>
      <c r="C39" s="693" t="s">
        <v>169</v>
      </c>
      <c r="D39" s="1914" t="s">
        <v>170</v>
      </c>
      <c r="E39" s="1962"/>
      <c r="F39" s="1915"/>
      <c r="G39" s="1914" t="s">
        <v>170</v>
      </c>
      <c r="H39" s="1962"/>
      <c r="I39" s="1962"/>
      <c r="J39" s="1915"/>
      <c r="K39" s="1914" t="s">
        <v>170</v>
      </c>
      <c r="L39" s="1962"/>
      <c r="M39" s="1962"/>
      <c r="N39" s="1915"/>
      <c r="O39" s="1914" t="s">
        <v>170</v>
      </c>
      <c r="P39" s="1962"/>
      <c r="Q39" s="1915"/>
      <c r="R39" s="1933"/>
      <c r="S39" s="1579"/>
      <c r="T39" s="693" t="s">
        <v>169</v>
      </c>
      <c r="U39" s="265" t="s">
        <v>458</v>
      </c>
      <c r="V39" s="1914" t="s">
        <v>170</v>
      </c>
      <c r="W39" s="1915"/>
      <c r="X39" s="1914" t="s">
        <v>170</v>
      </c>
      <c r="Y39" s="1915"/>
      <c r="Z39" s="265" t="s">
        <v>170</v>
      </c>
    </row>
    <row r="40" spans="1:26" ht="15" customHeight="1">
      <c r="A40" s="1933"/>
      <c r="B40" s="1967"/>
      <c r="C40" s="689"/>
      <c r="D40" s="1916" t="s">
        <v>166</v>
      </c>
      <c r="E40" s="1969"/>
      <c r="F40" s="1917"/>
      <c r="G40" s="1916" t="s">
        <v>166</v>
      </c>
      <c r="H40" s="1969"/>
      <c r="I40" s="1969"/>
      <c r="J40" s="1917"/>
      <c r="K40" s="1916" t="s">
        <v>166</v>
      </c>
      <c r="L40" s="1969"/>
      <c r="M40" s="1969"/>
      <c r="N40" s="1917"/>
      <c r="O40" s="1916" t="s">
        <v>166</v>
      </c>
      <c r="P40" s="1969"/>
      <c r="Q40" s="1917"/>
      <c r="R40" s="1933"/>
      <c r="S40" s="1580"/>
      <c r="T40" s="689"/>
      <c r="U40" s="250" t="s">
        <v>166</v>
      </c>
      <c r="V40" s="1916" t="s">
        <v>166</v>
      </c>
      <c r="W40" s="1917"/>
      <c r="X40" s="1916" t="s">
        <v>166</v>
      </c>
      <c r="Y40" s="1917"/>
      <c r="Z40" s="250" t="s">
        <v>166</v>
      </c>
    </row>
    <row r="41" spans="1:26" ht="15" customHeight="1">
      <c r="A41" s="1934"/>
      <c r="B41" s="1901" t="s">
        <v>171</v>
      </c>
      <c r="C41" s="1902"/>
      <c r="D41" s="1922"/>
      <c r="E41" s="1970"/>
      <c r="F41" s="1923"/>
      <c r="G41" s="1922"/>
      <c r="H41" s="1970"/>
      <c r="I41" s="1970"/>
      <c r="J41" s="1923"/>
      <c r="K41" s="1922"/>
      <c r="L41" s="1970"/>
      <c r="M41" s="1970"/>
      <c r="N41" s="1923"/>
      <c r="O41" s="1922"/>
      <c r="P41" s="1970"/>
      <c r="Q41" s="1923"/>
      <c r="R41" s="1934"/>
      <c r="S41" s="1901" t="s">
        <v>171</v>
      </c>
      <c r="T41" s="1902"/>
      <c r="U41" s="724" t="s">
        <v>439</v>
      </c>
      <c r="V41" s="1903"/>
      <c r="W41" s="1904"/>
      <c r="X41" s="1903"/>
      <c r="Y41" s="1904"/>
      <c r="Z41" s="683"/>
    </row>
    <row r="42" spans="1:26" ht="15" customHeight="1">
      <c r="A42" s="1910" t="s">
        <v>172</v>
      </c>
      <c r="B42" s="1928"/>
      <c r="C42" s="1911"/>
      <c r="D42" s="1910"/>
      <c r="E42" s="1928"/>
      <c r="F42" s="1911"/>
      <c r="G42" s="1910"/>
      <c r="H42" s="1928"/>
      <c r="I42" s="1928"/>
      <c r="J42" s="1911"/>
      <c r="K42" s="1910"/>
      <c r="L42" s="1928"/>
      <c r="M42" s="1928"/>
      <c r="N42" s="1911"/>
      <c r="O42" s="1910"/>
      <c r="P42" s="1928"/>
      <c r="Q42" s="1911"/>
      <c r="R42" s="1910" t="s">
        <v>172</v>
      </c>
      <c r="S42" s="1928"/>
      <c r="T42" s="1911"/>
      <c r="U42" s="1908" t="s">
        <v>459</v>
      </c>
      <c r="V42" s="1910"/>
      <c r="W42" s="1911"/>
      <c r="X42" s="1910"/>
      <c r="Y42" s="1911"/>
      <c r="Z42" s="1908"/>
    </row>
    <row r="43" spans="1:26" ht="15" customHeight="1">
      <c r="A43" s="1929"/>
      <c r="B43" s="1930"/>
      <c r="C43" s="1931"/>
      <c r="D43" s="1912"/>
      <c r="E43" s="1950"/>
      <c r="F43" s="1913"/>
      <c r="G43" s="1912"/>
      <c r="H43" s="1950"/>
      <c r="I43" s="1950"/>
      <c r="J43" s="1913"/>
      <c r="K43" s="1912"/>
      <c r="L43" s="1950"/>
      <c r="M43" s="1950"/>
      <c r="N43" s="1913"/>
      <c r="O43" s="1912"/>
      <c r="P43" s="1950"/>
      <c r="Q43" s="1913"/>
      <c r="R43" s="1929"/>
      <c r="S43" s="1930"/>
      <c r="T43" s="1931"/>
      <c r="U43" s="1909"/>
      <c r="V43" s="1929"/>
      <c r="W43" s="1931"/>
      <c r="X43" s="1929"/>
      <c r="Y43" s="1931"/>
      <c r="Z43" s="1909"/>
    </row>
    <row r="44" spans="1:26" ht="15" customHeight="1">
      <c r="A44" s="1910" t="s">
        <v>173</v>
      </c>
      <c r="B44" s="1928"/>
      <c r="C44" s="1911"/>
      <c r="D44" s="696"/>
      <c r="E44" s="266">
        <v>1</v>
      </c>
      <c r="F44" s="701" t="s">
        <v>1005</v>
      </c>
      <c r="G44" s="696"/>
      <c r="H44" s="266">
        <v>1</v>
      </c>
      <c r="I44" s="1963" t="s">
        <v>1005</v>
      </c>
      <c r="J44" s="1964"/>
      <c r="K44" s="696"/>
      <c r="L44" s="266">
        <v>1</v>
      </c>
      <c r="M44" s="1963" t="s">
        <v>1005</v>
      </c>
      <c r="N44" s="1964"/>
      <c r="O44" s="696"/>
      <c r="P44" s="266">
        <v>1</v>
      </c>
      <c r="Q44" s="701" t="s">
        <v>1005</v>
      </c>
      <c r="R44" s="1910" t="s">
        <v>173</v>
      </c>
      <c r="S44" s="1928"/>
      <c r="T44" s="1911"/>
      <c r="U44" s="267" t="s">
        <v>275</v>
      </c>
      <c r="V44" s="1951" t="s">
        <v>275</v>
      </c>
      <c r="W44" s="1952"/>
      <c r="X44" s="1951" t="s">
        <v>275</v>
      </c>
      <c r="Y44" s="1952"/>
      <c r="Z44" s="267" t="s">
        <v>275</v>
      </c>
    </row>
    <row r="45" spans="1:26" ht="15" customHeight="1">
      <c r="A45" s="1912"/>
      <c r="B45" s="1950"/>
      <c r="C45" s="1913"/>
      <c r="D45" s="697"/>
      <c r="E45" s="268">
        <v>2</v>
      </c>
      <c r="F45" s="700" t="s">
        <v>1006</v>
      </c>
      <c r="G45" s="697"/>
      <c r="H45" s="268">
        <v>2</v>
      </c>
      <c r="I45" s="1960" t="s">
        <v>1006</v>
      </c>
      <c r="J45" s="1961"/>
      <c r="K45" s="697"/>
      <c r="L45" s="268">
        <v>2</v>
      </c>
      <c r="M45" s="1960" t="s">
        <v>1006</v>
      </c>
      <c r="N45" s="1961"/>
      <c r="O45" s="697"/>
      <c r="P45" s="268">
        <v>2</v>
      </c>
      <c r="Q45" s="700" t="s">
        <v>1006</v>
      </c>
      <c r="R45" s="1912"/>
      <c r="S45" s="1950"/>
      <c r="T45" s="1913"/>
      <c r="U45" s="269" t="s">
        <v>1055</v>
      </c>
      <c r="V45" s="1953" t="s">
        <v>276</v>
      </c>
      <c r="W45" s="1954"/>
      <c r="X45" s="1953" t="s">
        <v>276</v>
      </c>
      <c r="Y45" s="1954"/>
      <c r="Z45" s="269" t="s">
        <v>276</v>
      </c>
    </row>
    <row r="46" spans="1:26" ht="15" customHeight="1">
      <c r="A46" s="1910" t="s">
        <v>174</v>
      </c>
      <c r="B46" s="1928"/>
      <c r="C46" s="1911"/>
      <c r="D46" s="698"/>
      <c r="E46" s="266">
        <v>1</v>
      </c>
      <c r="F46" s="701" t="s">
        <v>1007</v>
      </c>
      <c r="G46" s="698"/>
      <c r="H46" s="266">
        <v>1</v>
      </c>
      <c r="I46" s="1963" t="s">
        <v>1007</v>
      </c>
      <c r="J46" s="1964"/>
      <c r="K46" s="698"/>
      <c r="L46" s="266">
        <v>1</v>
      </c>
      <c r="M46" s="1963" t="s">
        <v>1007</v>
      </c>
      <c r="N46" s="1964"/>
      <c r="O46" s="698"/>
      <c r="P46" s="266">
        <v>1</v>
      </c>
      <c r="Q46" s="701" t="s">
        <v>1007</v>
      </c>
      <c r="R46" s="1910" t="s">
        <v>174</v>
      </c>
      <c r="S46" s="1928"/>
      <c r="T46" s="1911"/>
      <c r="U46" s="270" t="s">
        <v>1056</v>
      </c>
      <c r="V46" s="1956" t="s">
        <v>272</v>
      </c>
      <c r="W46" s="1957"/>
      <c r="X46" s="1956" t="s">
        <v>272</v>
      </c>
      <c r="Y46" s="1957"/>
      <c r="Z46" s="270" t="s">
        <v>272</v>
      </c>
    </row>
    <row r="47" spans="1:26" ht="15" customHeight="1">
      <c r="A47" s="1935"/>
      <c r="B47" s="1955"/>
      <c r="C47" s="1936"/>
      <c r="D47" s="699"/>
      <c r="E47" s="271">
        <v>2</v>
      </c>
      <c r="F47" s="705" t="s">
        <v>1008</v>
      </c>
      <c r="G47" s="699"/>
      <c r="H47" s="271">
        <v>2</v>
      </c>
      <c r="I47" s="2038" t="s">
        <v>1008</v>
      </c>
      <c r="J47" s="2039"/>
      <c r="K47" s="699"/>
      <c r="L47" s="271">
        <v>2</v>
      </c>
      <c r="M47" s="2038" t="s">
        <v>1008</v>
      </c>
      <c r="N47" s="2039"/>
      <c r="O47" s="699"/>
      <c r="P47" s="271">
        <v>2</v>
      </c>
      <c r="Q47" s="705" t="s">
        <v>1008</v>
      </c>
      <c r="R47" s="1935"/>
      <c r="S47" s="1955"/>
      <c r="T47" s="1936"/>
      <c r="U47" s="272" t="s">
        <v>273</v>
      </c>
      <c r="V47" s="1958" t="s">
        <v>271</v>
      </c>
      <c r="W47" s="1959"/>
      <c r="X47" s="1958" t="s">
        <v>271</v>
      </c>
      <c r="Y47" s="1959"/>
      <c r="Z47" s="272" t="s">
        <v>273</v>
      </c>
    </row>
    <row r="48" spans="1:26" ht="15" customHeight="1">
      <c r="A48" s="1912"/>
      <c r="B48" s="1950"/>
      <c r="C48" s="1913"/>
      <c r="D48" s="695"/>
      <c r="E48" s="268">
        <v>3</v>
      </c>
      <c r="F48" s="700" t="s">
        <v>1009</v>
      </c>
      <c r="G48" s="695"/>
      <c r="H48" s="268">
        <v>3</v>
      </c>
      <c r="I48" s="1960" t="s">
        <v>1009</v>
      </c>
      <c r="J48" s="1961"/>
      <c r="K48" s="695"/>
      <c r="L48" s="268">
        <v>3</v>
      </c>
      <c r="M48" s="1960" t="s">
        <v>1009</v>
      </c>
      <c r="N48" s="1961"/>
      <c r="O48" s="695"/>
      <c r="P48" s="268">
        <v>3</v>
      </c>
      <c r="Q48" s="700" t="s">
        <v>1009</v>
      </c>
      <c r="R48" s="1912"/>
      <c r="S48" s="1950"/>
      <c r="T48" s="1913"/>
      <c r="U48" s="273" t="s">
        <v>274</v>
      </c>
      <c r="V48" s="1939" t="s">
        <v>274</v>
      </c>
      <c r="W48" s="1940"/>
      <c r="X48" s="1939" t="s">
        <v>274</v>
      </c>
      <c r="Y48" s="1940"/>
      <c r="Z48" s="273" t="s">
        <v>274</v>
      </c>
    </row>
    <row r="49" spans="1:26" ht="15" customHeight="1">
      <c r="A49" s="1901" t="s">
        <v>175</v>
      </c>
      <c r="B49" s="1941"/>
      <c r="C49" s="1902"/>
      <c r="D49" s="1922" t="s">
        <v>176</v>
      </c>
      <c r="E49" s="1970"/>
      <c r="F49" s="1923"/>
      <c r="G49" s="1922" t="s">
        <v>176</v>
      </c>
      <c r="H49" s="1970"/>
      <c r="I49" s="1970"/>
      <c r="J49" s="1923"/>
      <c r="K49" s="1922" t="s">
        <v>176</v>
      </c>
      <c r="L49" s="1970"/>
      <c r="M49" s="1970"/>
      <c r="N49" s="1923"/>
      <c r="O49" s="1922" t="s">
        <v>176</v>
      </c>
      <c r="P49" s="1970"/>
      <c r="Q49" s="1923"/>
      <c r="R49" s="1901" t="s">
        <v>175</v>
      </c>
      <c r="S49" s="1941"/>
      <c r="T49" s="1902"/>
      <c r="U49" s="724" t="s">
        <v>460</v>
      </c>
      <c r="V49" s="1922" t="s">
        <v>176</v>
      </c>
      <c r="W49" s="1923"/>
      <c r="X49" s="1922" t="s">
        <v>176</v>
      </c>
      <c r="Y49" s="1923"/>
      <c r="Z49" s="724" t="s">
        <v>176</v>
      </c>
    </row>
    <row r="50" spans="1:26" ht="15" customHeight="1">
      <c r="A50" s="1942" t="s">
        <v>177</v>
      </c>
      <c r="B50" s="1943"/>
      <c r="C50" s="1944"/>
      <c r="D50" s="1942"/>
      <c r="E50" s="1943"/>
      <c r="F50" s="1944"/>
      <c r="G50" s="1942"/>
      <c r="H50" s="1943"/>
      <c r="I50" s="1943"/>
      <c r="J50" s="1944"/>
      <c r="K50" s="1942"/>
      <c r="L50" s="1943"/>
      <c r="M50" s="1943"/>
      <c r="N50" s="1944"/>
      <c r="O50" s="1942"/>
      <c r="P50" s="1943"/>
      <c r="Q50" s="1944"/>
      <c r="R50" s="1942" t="s">
        <v>177</v>
      </c>
      <c r="S50" s="1943"/>
      <c r="T50" s="1944"/>
      <c r="U50" s="1938"/>
      <c r="V50" s="1948"/>
      <c r="W50" s="1949"/>
      <c r="X50" s="1948"/>
      <c r="Y50" s="1949"/>
      <c r="Z50" s="1938"/>
    </row>
    <row r="51" spans="1:26" ht="15" customHeight="1">
      <c r="A51" s="1945"/>
      <c r="B51" s="1946"/>
      <c r="C51" s="1947"/>
      <c r="D51" s="1945"/>
      <c r="E51" s="1946"/>
      <c r="F51" s="1947"/>
      <c r="G51" s="1945"/>
      <c r="H51" s="1946"/>
      <c r="I51" s="1946"/>
      <c r="J51" s="1947"/>
      <c r="K51" s="1945"/>
      <c r="L51" s="1946"/>
      <c r="M51" s="1946"/>
      <c r="N51" s="1947"/>
      <c r="O51" s="1945"/>
      <c r="P51" s="1946"/>
      <c r="Q51" s="1947"/>
      <c r="R51" s="1945"/>
      <c r="S51" s="1946"/>
      <c r="T51" s="1947"/>
      <c r="U51" s="1564"/>
      <c r="V51" s="1945"/>
      <c r="W51" s="1947"/>
      <c r="X51" s="1945"/>
      <c r="Y51" s="1947"/>
      <c r="Z51" s="1564"/>
    </row>
  </sheetData>
  <mergeCells count="254">
    <mergeCell ref="D49:F49"/>
    <mergeCell ref="I48:J48"/>
    <mergeCell ref="I47:J47"/>
    <mergeCell ref="O49:Q49"/>
    <mergeCell ref="M47:N47"/>
    <mergeCell ref="M48:N48"/>
    <mergeCell ref="G49:J49"/>
    <mergeCell ref="G41:J41"/>
    <mergeCell ref="K50:N51"/>
    <mergeCell ref="D50:F51"/>
    <mergeCell ref="D42:F43"/>
    <mergeCell ref="O50:Q51"/>
    <mergeCell ref="O41:Q41"/>
    <mergeCell ref="O42:Q43"/>
    <mergeCell ref="G42:J43"/>
    <mergeCell ref="G37:J37"/>
    <mergeCell ref="G50:J51"/>
    <mergeCell ref="K42:N43"/>
    <mergeCell ref="P27:Q27"/>
    <mergeCell ref="P28:Q28"/>
    <mergeCell ref="O29:Q29"/>
    <mergeCell ref="O30:Q30"/>
    <mergeCell ref="O31:Q31"/>
    <mergeCell ref="O32:Q32"/>
    <mergeCell ref="M46:N46"/>
    <mergeCell ref="O36:Q36"/>
    <mergeCell ref="O37:Q37"/>
    <mergeCell ref="O38:Q38"/>
    <mergeCell ref="O39:Q39"/>
    <mergeCell ref="O40:Q40"/>
    <mergeCell ref="O33:Q33"/>
    <mergeCell ref="O34:Q34"/>
    <mergeCell ref="O35:Q35"/>
    <mergeCell ref="O18:Q18"/>
    <mergeCell ref="K15:N15"/>
    <mergeCell ref="K16:N16"/>
    <mergeCell ref="K17:N17"/>
    <mergeCell ref="K35:N35"/>
    <mergeCell ref="K34:N34"/>
    <mergeCell ref="L21:N21"/>
    <mergeCell ref="L22:N22"/>
    <mergeCell ref="O19:Q19"/>
    <mergeCell ref="O20:Q20"/>
    <mergeCell ref="P21:Q21"/>
    <mergeCell ref="P22:Q22"/>
    <mergeCell ref="O23:Q23"/>
    <mergeCell ref="O24:Q24"/>
    <mergeCell ref="O25:Q25"/>
    <mergeCell ref="O26:Q26"/>
    <mergeCell ref="K12:M13"/>
    <mergeCell ref="M44:N44"/>
    <mergeCell ref="K38:N38"/>
    <mergeCell ref="D38:F38"/>
    <mergeCell ref="D39:F39"/>
    <mergeCell ref="D40:F40"/>
    <mergeCell ref="D41:F41"/>
    <mergeCell ref="G34:J34"/>
    <mergeCell ref="G35:J35"/>
    <mergeCell ref="D18:F18"/>
    <mergeCell ref="D19:F19"/>
    <mergeCell ref="E27:F27"/>
    <mergeCell ref="E28:F28"/>
    <mergeCell ref="L27:N27"/>
    <mergeCell ref="L28:N28"/>
    <mergeCell ref="D31:F31"/>
    <mergeCell ref="D32:F32"/>
    <mergeCell ref="K33:N33"/>
    <mergeCell ref="D33:F33"/>
    <mergeCell ref="K18:N18"/>
    <mergeCell ref="K19:N19"/>
    <mergeCell ref="K36:N36"/>
    <mergeCell ref="K41:N41"/>
    <mergeCell ref="D36:F36"/>
    <mergeCell ref="G18:J18"/>
    <mergeCell ref="G19:J19"/>
    <mergeCell ref="H27:J27"/>
    <mergeCell ref="H28:J28"/>
    <mergeCell ref="G23:J23"/>
    <mergeCell ref="G24:J24"/>
    <mergeCell ref="G31:J31"/>
    <mergeCell ref="G32:J32"/>
    <mergeCell ref="G33:J33"/>
    <mergeCell ref="K4:Q4"/>
    <mergeCell ref="K5:Q5"/>
    <mergeCell ref="K6:Q6"/>
    <mergeCell ref="D15:F15"/>
    <mergeCell ref="D16:F16"/>
    <mergeCell ref="D17:F17"/>
    <mergeCell ref="G15:J15"/>
    <mergeCell ref="G16:J16"/>
    <mergeCell ref="G17:J17"/>
    <mergeCell ref="O15:Q15"/>
    <mergeCell ref="O16:Q16"/>
    <mergeCell ref="O17:Q17"/>
    <mergeCell ref="N14:Q14"/>
    <mergeCell ref="A8:Q8"/>
    <mergeCell ref="A12:C13"/>
    <mergeCell ref="D12:J13"/>
    <mergeCell ref="N12:Q12"/>
    <mergeCell ref="N13:Q13"/>
    <mergeCell ref="A14:C14"/>
    <mergeCell ref="D14:J14"/>
    <mergeCell ref="I4:J4"/>
    <mergeCell ref="I5:J5"/>
    <mergeCell ref="I6:J6"/>
    <mergeCell ref="K14:M14"/>
    <mergeCell ref="B21:C22"/>
    <mergeCell ref="K23:N23"/>
    <mergeCell ref="D26:F26"/>
    <mergeCell ref="E21:F21"/>
    <mergeCell ref="E22:F22"/>
    <mergeCell ref="G20:J20"/>
    <mergeCell ref="K24:N24"/>
    <mergeCell ref="K25:N25"/>
    <mergeCell ref="H21:J21"/>
    <mergeCell ref="H22:J22"/>
    <mergeCell ref="D20:F20"/>
    <mergeCell ref="D23:F23"/>
    <mergeCell ref="K20:N20"/>
    <mergeCell ref="D25:F25"/>
    <mergeCell ref="K26:N26"/>
    <mergeCell ref="G25:J25"/>
    <mergeCell ref="G26:J26"/>
    <mergeCell ref="X18:Y18"/>
    <mergeCell ref="V19:W19"/>
    <mergeCell ref="X19:Y19"/>
    <mergeCell ref="R8:Z8"/>
    <mergeCell ref="R12:T13"/>
    <mergeCell ref="U12:W13"/>
    <mergeCell ref="X12:X13"/>
    <mergeCell ref="Y12:Z12"/>
    <mergeCell ref="Y13:Z13"/>
    <mergeCell ref="X15:Y15"/>
    <mergeCell ref="V16:W16"/>
    <mergeCell ref="X16:Y16"/>
    <mergeCell ref="R14:T14"/>
    <mergeCell ref="U14:W14"/>
    <mergeCell ref="Y14:Z14"/>
    <mergeCell ref="X28:Y28"/>
    <mergeCell ref="X22:Y22"/>
    <mergeCell ref="V23:W23"/>
    <mergeCell ref="X23:Y23"/>
    <mergeCell ref="S21:T22"/>
    <mergeCell ref="V17:W17"/>
    <mergeCell ref="X17:Y17"/>
    <mergeCell ref="V18:W18"/>
    <mergeCell ref="A46:C48"/>
    <mergeCell ref="I46:J46"/>
    <mergeCell ref="K32:N32"/>
    <mergeCell ref="D29:F29"/>
    <mergeCell ref="D30:F30"/>
    <mergeCell ref="A15:A41"/>
    <mergeCell ref="B20:C20"/>
    <mergeCell ref="B24:C24"/>
    <mergeCell ref="V21:W21"/>
    <mergeCell ref="X21:Y21"/>
    <mergeCell ref="V22:W22"/>
    <mergeCell ref="X24:Y24"/>
    <mergeCell ref="V25:W25"/>
    <mergeCell ref="V27:W27"/>
    <mergeCell ref="V24:W24"/>
    <mergeCell ref="X29:Y29"/>
    <mergeCell ref="A50:C51"/>
    <mergeCell ref="A44:C45"/>
    <mergeCell ref="I45:J45"/>
    <mergeCell ref="K39:N39"/>
    <mergeCell ref="I44:J44"/>
    <mergeCell ref="B41:C41"/>
    <mergeCell ref="B29:B40"/>
    <mergeCell ref="K29:N29"/>
    <mergeCell ref="K30:N30"/>
    <mergeCell ref="K31:N31"/>
    <mergeCell ref="D34:F34"/>
    <mergeCell ref="D35:F35"/>
    <mergeCell ref="K37:N37"/>
    <mergeCell ref="K40:N40"/>
    <mergeCell ref="A49:C49"/>
    <mergeCell ref="K49:N49"/>
    <mergeCell ref="G38:J38"/>
    <mergeCell ref="G39:J39"/>
    <mergeCell ref="G40:J40"/>
    <mergeCell ref="G29:J29"/>
    <mergeCell ref="G30:J30"/>
    <mergeCell ref="M45:N45"/>
    <mergeCell ref="D37:F37"/>
    <mergeCell ref="G36:J36"/>
    <mergeCell ref="R44:T45"/>
    <mergeCell ref="V44:W44"/>
    <mergeCell ref="X44:Y44"/>
    <mergeCell ref="V45:W45"/>
    <mergeCell ref="X45:Y45"/>
    <mergeCell ref="R46:T48"/>
    <mergeCell ref="V46:W46"/>
    <mergeCell ref="X46:Y46"/>
    <mergeCell ref="V47:W47"/>
    <mergeCell ref="X47:Y47"/>
    <mergeCell ref="Z50:Z51"/>
    <mergeCell ref="V48:W48"/>
    <mergeCell ref="X48:Y48"/>
    <mergeCell ref="R49:T49"/>
    <mergeCell ref="V49:W49"/>
    <mergeCell ref="X49:Y49"/>
    <mergeCell ref="R50:T51"/>
    <mergeCell ref="U50:U51"/>
    <mergeCell ref="V50:W51"/>
    <mergeCell ref="X50:Y51"/>
    <mergeCell ref="B27:C28"/>
    <mergeCell ref="A42:C43"/>
    <mergeCell ref="R42:T43"/>
    <mergeCell ref="V40:W40"/>
    <mergeCell ref="X40:Y40"/>
    <mergeCell ref="X35:Y35"/>
    <mergeCell ref="V36:W36"/>
    <mergeCell ref="X36:Y36"/>
    <mergeCell ref="X37:Y37"/>
    <mergeCell ref="V38:W38"/>
    <mergeCell ref="X38:Y38"/>
    <mergeCell ref="V39:W39"/>
    <mergeCell ref="U42:U43"/>
    <mergeCell ref="V42:W43"/>
    <mergeCell ref="X42:Y43"/>
    <mergeCell ref="X39:Y39"/>
    <mergeCell ref="X33:Y33"/>
    <mergeCell ref="V34:W34"/>
    <mergeCell ref="X34:Y34"/>
    <mergeCell ref="V35:W35"/>
    <mergeCell ref="R15:R41"/>
    <mergeCell ref="V15:W15"/>
    <mergeCell ref="S24:T24"/>
    <mergeCell ref="D24:F24"/>
    <mergeCell ref="N2:Q2"/>
    <mergeCell ref="S41:T41"/>
    <mergeCell ref="V41:W41"/>
    <mergeCell ref="X41:Y41"/>
    <mergeCell ref="S29:S40"/>
    <mergeCell ref="V29:W29"/>
    <mergeCell ref="V37:W37"/>
    <mergeCell ref="Z42:Z43"/>
    <mergeCell ref="S27:T28"/>
    <mergeCell ref="V33:W33"/>
    <mergeCell ref="V30:W30"/>
    <mergeCell ref="X30:Y30"/>
    <mergeCell ref="V31:W31"/>
    <mergeCell ref="X31:Y31"/>
    <mergeCell ref="V32:W32"/>
    <mergeCell ref="X32:Y32"/>
    <mergeCell ref="X25:Y25"/>
    <mergeCell ref="V26:W26"/>
    <mergeCell ref="X26:Y26"/>
    <mergeCell ref="S20:T20"/>
    <mergeCell ref="V20:W20"/>
    <mergeCell ref="X20:Y20"/>
    <mergeCell ref="X27:Y27"/>
    <mergeCell ref="V28:W28"/>
  </mergeCells>
  <phoneticPr fontId="2"/>
  <dataValidations count="3">
    <dataValidation type="list" allowBlank="1" showInputMessage="1" showErrorMessage="1" sqref="D27 E44 E46 G27 H44 H46 K27 L44 L46 O27 P44 P46">
      <formula1>"１,①"</formula1>
    </dataValidation>
    <dataValidation type="list" allowBlank="1" showInputMessage="1" showErrorMessage="1" sqref="D28 E45 E47 G28 H45 H47 K28 L45 L47 O28 P45 P47">
      <formula1>"２,②"</formula1>
    </dataValidation>
    <dataValidation type="list" allowBlank="1" showInputMessage="1" showErrorMessage="1" sqref="E48 H48 L48 P48">
      <formula1>"３,③"</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70C0"/>
    <pageSetUpPr fitToPage="1"/>
  </sheetPr>
  <dimension ref="A1:I94"/>
  <sheetViews>
    <sheetView view="pageBreakPreview" zoomScaleNormal="100" zoomScaleSheetLayoutView="100" workbookViewId="0">
      <pane xSplit="3" ySplit="3" topLeftCell="D4" activePane="bottomRight" state="frozen"/>
      <selection pane="topRight"/>
      <selection pane="bottomLeft"/>
      <selection pane="bottomRight" sqref="A1:F1"/>
    </sheetView>
  </sheetViews>
  <sheetFormatPr defaultRowHeight="12" customHeight="1" outlineLevelCol="1"/>
  <cols>
    <col min="1" max="1" width="4.875" style="158" customWidth="1"/>
    <col min="2" max="2" width="14.125" style="158" customWidth="1"/>
    <col min="3" max="3" width="8.25" style="158" customWidth="1"/>
    <col min="4" max="4" width="5.875" style="167" bestFit="1" customWidth="1"/>
    <col min="5" max="5" width="41.625" style="158" customWidth="1"/>
    <col min="6" max="6" width="49.75" style="158" customWidth="1"/>
    <col min="7" max="8" width="20.625" style="167" hidden="1" customWidth="1" outlineLevel="1"/>
    <col min="9" max="9" width="20.625" style="167" customWidth="1" collapsed="1"/>
    <col min="10" max="16384" width="9" style="158"/>
  </cols>
  <sheetData>
    <row r="1" spans="1:9" ht="32.1" customHeight="1">
      <c r="A1" s="1458" t="s">
        <v>1840</v>
      </c>
      <c r="B1" s="1458"/>
      <c r="C1" s="1458"/>
      <c r="D1" s="1458"/>
      <c r="E1" s="1458"/>
      <c r="F1" s="1458"/>
      <c r="G1" s="570"/>
      <c r="H1" s="570"/>
      <c r="I1" s="570"/>
    </row>
    <row r="2" spans="1:9" s="160" customFormat="1" ht="24.75" customHeight="1">
      <c r="A2" s="159" t="s">
        <v>1569</v>
      </c>
      <c r="B2" s="159" t="s">
        <v>308</v>
      </c>
      <c r="C2" s="159" t="s">
        <v>1568</v>
      </c>
      <c r="D2" s="159" t="s">
        <v>1567</v>
      </c>
      <c r="E2" s="159" t="s">
        <v>309</v>
      </c>
      <c r="F2" s="159" t="s">
        <v>69</v>
      </c>
      <c r="G2" s="608" t="s">
        <v>2206</v>
      </c>
      <c r="H2" s="608" t="s">
        <v>2207</v>
      </c>
      <c r="I2" s="159" t="s">
        <v>2208</v>
      </c>
    </row>
    <row r="3" spans="1:9" s="160" customFormat="1" ht="12" customHeight="1">
      <c r="A3" s="608" t="s">
        <v>1575</v>
      </c>
      <c r="B3" s="609" t="s">
        <v>1573</v>
      </c>
      <c r="C3" s="610" t="s">
        <v>2164</v>
      </c>
      <c r="D3" s="610" t="s">
        <v>1575</v>
      </c>
      <c r="E3" s="609" t="s">
        <v>1573</v>
      </c>
      <c r="F3" s="609" t="s">
        <v>1574</v>
      </c>
      <c r="G3" s="611" t="s">
        <v>1938</v>
      </c>
      <c r="H3" s="612" t="s">
        <v>2165</v>
      </c>
      <c r="I3" s="574"/>
    </row>
    <row r="4" spans="1:9" ht="12" customHeight="1">
      <c r="A4" s="1452" t="s">
        <v>1570</v>
      </c>
      <c r="B4" s="658" t="s">
        <v>1500</v>
      </c>
      <c r="C4" s="658"/>
      <c r="D4" s="659"/>
      <c r="E4" s="658" t="s">
        <v>310</v>
      </c>
      <c r="F4" s="658" t="s">
        <v>1480</v>
      </c>
      <c r="G4" s="659"/>
      <c r="H4" s="656"/>
      <c r="I4" s="657" t="s">
        <v>2223</v>
      </c>
    </row>
    <row r="5" spans="1:9" ht="12" customHeight="1">
      <c r="A5" s="1453"/>
      <c r="B5" s="648" t="s">
        <v>1499</v>
      </c>
      <c r="C5" s="648"/>
      <c r="D5" s="649"/>
      <c r="E5" s="648" t="s">
        <v>580</v>
      </c>
      <c r="F5" s="648" t="s">
        <v>2426</v>
      </c>
      <c r="G5" s="650" t="s">
        <v>1937</v>
      </c>
      <c r="H5" s="652"/>
      <c r="I5" s="653" t="s">
        <v>2223</v>
      </c>
    </row>
    <row r="6" spans="1:9" ht="12" customHeight="1">
      <c r="A6" s="1453"/>
      <c r="B6" s="609" t="s">
        <v>1498</v>
      </c>
      <c r="C6" s="609"/>
      <c r="D6" s="610"/>
      <c r="E6" s="609" t="s">
        <v>96</v>
      </c>
      <c r="F6" s="609" t="s">
        <v>2397</v>
      </c>
      <c r="G6" s="611"/>
      <c r="H6" s="612" t="s">
        <v>2091</v>
      </c>
      <c r="I6" s="574"/>
    </row>
    <row r="7" spans="1:9" ht="12" customHeight="1">
      <c r="A7" s="1453"/>
      <c r="B7" s="609" t="s">
        <v>1830</v>
      </c>
      <c r="C7" s="610" t="s">
        <v>1497</v>
      </c>
      <c r="D7" s="610"/>
      <c r="E7" s="609" t="s">
        <v>316</v>
      </c>
      <c r="F7" s="609" t="s">
        <v>2390</v>
      </c>
      <c r="G7" s="611" t="s">
        <v>1937</v>
      </c>
      <c r="H7" s="612" t="s">
        <v>2091</v>
      </c>
      <c r="I7" s="574"/>
    </row>
    <row r="8" spans="1:9" ht="12" customHeight="1">
      <c r="A8" s="1453"/>
      <c r="B8" s="609" t="s">
        <v>1835</v>
      </c>
      <c r="C8" s="610" t="s">
        <v>1495</v>
      </c>
      <c r="D8" s="610"/>
      <c r="E8" s="609" t="s">
        <v>312</v>
      </c>
      <c r="F8" s="609" t="s">
        <v>2391</v>
      </c>
      <c r="G8" s="611"/>
      <c r="H8" s="612" t="s">
        <v>2091</v>
      </c>
      <c r="I8" s="574"/>
    </row>
    <row r="9" spans="1:9" ht="12" customHeight="1">
      <c r="A9" s="1453"/>
      <c r="B9" s="609" t="s">
        <v>1952</v>
      </c>
      <c r="C9" s="610" t="s">
        <v>1494</v>
      </c>
      <c r="D9" s="610"/>
      <c r="E9" s="609" t="s">
        <v>97</v>
      </c>
      <c r="F9" s="609" t="s">
        <v>2392</v>
      </c>
      <c r="G9" s="611"/>
      <c r="H9" s="612" t="s">
        <v>2091</v>
      </c>
      <c r="I9" s="574"/>
    </row>
    <row r="10" spans="1:9" ht="12" customHeight="1">
      <c r="A10" s="1453"/>
      <c r="B10" s="609" t="s">
        <v>1953</v>
      </c>
      <c r="C10" s="610" t="s">
        <v>1492</v>
      </c>
      <c r="D10" s="610"/>
      <c r="E10" s="609" t="s">
        <v>314</v>
      </c>
      <c r="F10" s="609" t="s">
        <v>1491</v>
      </c>
      <c r="G10" s="611"/>
      <c r="H10" s="612" t="s">
        <v>2091</v>
      </c>
      <c r="I10" s="574"/>
    </row>
    <row r="11" spans="1:9" ht="12" customHeight="1">
      <c r="A11" s="1453"/>
      <c r="B11" s="648" t="s">
        <v>1954</v>
      </c>
      <c r="C11" s="735" t="s">
        <v>1490</v>
      </c>
      <c r="D11" s="736"/>
      <c r="E11" s="648" t="s">
        <v>315</v>
      </c>
      <c r="F11" s="648" t="s">
        <v>1604</v>
      </c>
      <c r="G11" s="650"/>
      <c r="H11" s="652" t="s">
        <v>2091</v>
      </c>
      <c r="I11" s="1261" t="s">
        <v>2388</v>
      </c>
    </row>
    <row r="12" spans="1:9" ht="12" customHeight="1">
      <c r="A12" s="1453"/>
      <c r="B12" s="609" t="s">
        <v>1831</v>
      </c>
      <c r="C12" s="610" t="s">
        <v>1489</v>
      </c>
      <c r="D12" s="610"/>
      <c r="E12" s="609" t="s">
        <v>1488</v>
      </c>
      <c r="F12" s="609" t="s">
        <v>2430</v>
      </c>
      <c r="G12" s="611"/>
      <c r="H12" s="612" t="s">
        <v>2091</v>
      </c>
      <c r="I12" s="574"/>
    </row>
    <row r="13" spans="1:9" ht="11.25">
      <c r="A13" s="1453"/>
      <c r="B13" s="609" t="s">
        <v>1832</v>
      </c>
      <c r="C13" s="609"/>
      <c r="D13" s="610"/>
      <c r="E13" s="609" t="s">
        <v>519</v>
      </c>
      <c r="F13" s="616" t="s">
        <v>2440</v>
      </c>
      <c r="G13" s="611"/>
      <c r="H13" s="611"/>
      <c r="I13" s="162"/>
    </row>
    <row r="14" spans="1:9" ht="12" customHeight="1">
      <c r="A14" s="1453"/>
      <c r="B14" s="648" t="s">
        <v>1477</v>
      </c>
      <c r="C14" s="649" t="s">
        <v>1651</v>
      </c>
      <c r="D14" s="649"/>
      <c r="E14" s="648" t="s">
        <v>1634</v>
      </c>
      <c r="F14" s="648" t="s">
        <v>2394</v>
      </c>
      <c r="G14" s="611" t="s">
        <v>1685</v>
      </c>
      <c r="H14" s="611"/>
      <c r="I14" s="651" t="s">
        <v>2272</v>
      </c>
    </row>
    <row r="15" spans="1:9" ht="12" customHeight="1">
      <c r="A15" s="1453"/>
      <c r="B15" s="609" t="s">
        <v>2003</v>
      </c>
      <c r="C15" s="609"/>
      <c r="D15" s="615"/>
      <c r="E15" s="609" t="s">
        <v>944</v>
      </c>
      <c r="F15" s="616" t="s">
        <v>1487</v>
      </c>
      <c r="G15" s="617"/>
      <c r="H15" s="617"/>
      <c r="I15" s="163"/>
    </row>
    <row r="16" spans="1:9" ht="12" customHeight="1">
      <c r="A16" s="1453"/>
      <c r="B16" s="609" t="s">
        <v>1486</v>
      </c>
      <c r="C16" s="609"/>
      <c r="D16" s="610"/>
      <c r="E16" s="609" t="s">
        <v>109</v>
      </c>
      <c r="F16" s="609" t="s">
        <v>2431</v>
      </c>
      <c r="G16" s="611"/>
      <c r="H16" s="611"/>
      <c r="I16" s="162"/>
    </row>
    <row r="17" spans="1:9" ht="12" customHeight="1">
      <c r="A17" s="1454"/>
      <c r="B17" s="618" t="s">
        <v>1485</v>
      </c>
      <c r="C17" s="618"/>
      <c r="D17" s="619"/>
      <c r="E17" s="618" t="s">
        <v>111</v>
      </c>
      <c r="F17" s="618" t="s">
        <v>2431</v>
      </c>
      <c r="G17" s="620"/>
      <c r="H17" s="620"/>
      <c r="I17" s="165"/>
    </row>
    <row r="18" spans="1:9" ht="12" customHeight="1">
      <c r="A18" s="1456" t="s">
        <v>1571</v>
      </c>
      <c r="B18" s="654" t="s">
        <v>1945</v>
      </c>
      <c r="C18" s="654"/>
      <c r="D18" s="655"/>
      <c r="E18" s="654" t="s">
        <v>311</v>
      </c>
      <c r="F18" s="654" t="s">
        <v>1480</v>
      </c>
      <c r="G18" s="652"/>
      <c r="H18" s="656"/>
      <c r="I18" s="657" t="s">
        <v>2222</v>
      </c>
    </row>
    <row r="19" spans="1:9" ht="12" customHeight="1">
      <c r="A19" s="1456"/>
      <c r="B19" s="654" t="s">
        <v>1946</v>
      </c>
      <c r="C19" s="654"/>
      <c r="D19" s="649"/>
      <c r="E19" s="654" t="s">
        <v>625</v>
      </c>
      <c r="F19" s="648" t="s">
        <v>2426</v>
      </c>
      <c r="G19" s="650" t="s">
        <v>1937</v>
      </c>
      <c r="H19" s="652"/>
      <c r="I19" s="653" t="s">
        <v>2224</v>
      </c>
    </row>
    <row r="20" spans="1:9" ht="12" customHeight="1">
      <c r="A20" s="1456"/>
      <c r="B20" s="609" t="s">
        <v>1947</v>
      </c>
      <c r="C20" s="610" t="s">
        <v>1479</v>
      </c>
      <c r="D20" s="610"/>
      <c r="E20" s="609" t="s">
        <v>577</v>
      </c>
      <c r="F20" s="609" t="s">
        <v>2393</v>
      </c>
      <c r="G20" s="611" t="s">
        <v>1937</v>
      </c>
      <c r="H20" s="612" t="s">
        <v>2091</v>
      </c>
      <c r="I20" s="574"/>
    </row>
    <row r="21" spans="1:9" ht="12" customHeight="1">
      <c r="A21" s="1456"/>
      <c r="B21" s="609" t="s">
        <v>1955</v>
      </c>
      <c r="C21" s="610" t="s">
        <v>1478</v>
      </c>
      <c r="D21" s="610"/>
      <c r="E21" s="609" t="s">
        <v>313</v>
      </c>
      <c r="F21" s="609" t="s">
        <v>384</v>
      </c>
      <c r="G21" s="611"/>
      <c r="H21" s="612" t="s">
        <v>2091</v>
      </c>
      <c r="I21" s="574"/>
    </row>
    <row r="22" spans="1:9" ht="12" customHeight="1">
      <c r="A22" s="1456"/>
      <c r="B22" s="609" t="s">
        <v>1476</v>
      </c>
      <c r="C22" s="609"/>
      <c r="D22" s="610"/>
      <c r="E22" s="609" t="s">
        <v>102</v>
      </c>
      <c r="F22" s="609" t="s">
        <v>2441</v>
      </c>
      <c r="G22" s="611"/>
      <c r="H22" s="612" t="s">
        <v>2091</v>
      </c>
      <c r="I22" s="574"/>
    </row>
    <row r="23" spans="1:9" ht="12" customHeight="1">
      <c r="A23" s="1456"/>
      <c r="B23" s="609" t="s">
        <v>320</v>
      </c>
      <c r="C23" s="610" t="s">
        <v>1458</v>
      </c>
      <c r="D23" s="610" t="s">
        <v>1451</v>
      </c>
      <c r="E23" s="609" t="s">
        <v>349</v>
      </c>
      <c r="F23" s="609" t="s">
        <v>2427</v>
      </c>
      <c r="G23" s="611"/>
      <c r="H23" s="611"/>
      <c r="I23" s="162"/>
    </row>
    <row r="24" spans="1:9" ht="12" customHeight="1">
      <c r="A24" s="1456"/>
      <c r="B24" s="609" t="s">
        <v>1836</v>
      </c>
      <c r="C24" s="610" t="s">
        <v>1452</v>
      </c>
      <c r="D24" s="610"/>
      <c r="E24" s="609" t="s">
        <v>712</v>
      </c>
      <c r="F24" s="609" t="s">
        <v>2432</v>
      </c>
      <c r="G24" s="611"/>
      <c r="H24" s="611"/>
      <c r="I24" s="162"/>
    </row>
    <row r="25" spans="1:9" ht="12" customHeight="1">
      <c r="A25" s="1456"/>
      <c r="B25" s="609" t="s">
        <v>1834</v>
      </c>
      <c r="C25" s="610" t="s">
        <v>1484</v>
      </c>
      <c r="D25" s="622" t="s">
        <v>1451</v>
      </c>
      <c r="E25" s="621" t="s">
        <v>9</v>
      </c>
      <c r="F25" s="621" t="s">
        <v>385</v>
      </c>
      <c r="G25" s="611"/>
      <c r="H25" s="612"/>
      <c r="I25" s="574"/>
    </row>
    <row r="26" spans="1:9" ht="12" customHeight="1">
      <c r="A26" s="1456"/>
      <c r="B26" s="609" t="s">
        <v>317</v>
      </c>
      <c r="C26" s="609"/>
      <c r="D26" s="610"/>
      <c r="E26" s="609" t="s">
        <v>11</v>
      </c>
      <c r="F26" s="609" t="s">
        <v>1481</v>
      </c>
      <c r="G26" s="611"/>
      <c r="H26" s="611"/>
      <c r="I26" s="162"/>
    </row>
    <row r="27" spans="1:9" ht="12" customHeight="1">
      <c r="A27" s="1456"/>
      <c r="B27" s="609" t="s">
        <v>323</v>
      </c>
      <c r="C27" s="609"/>
      <c r="D27" s="610"/>
      <c r="E27" s="609" t="s">
        <v>318</v>
      </c>
      <c r="F27" s="609" t="s">
        <v>386</v>
      </c>
      <c r="G27" s="611"/>
      <c r="H27" s="612" t="s">
        <v>2091</v>
      </c>
      <c r="I27" s="574"/>
    </row>
    <row r="28" spans="1:9" ht="12" customHeight="1">
      <c r="A28" s="1456"/>
      <c r="B28" s="609" t="s">
        <v>1837</v>
      </c>
      <c r="C28" s="609"/>
      <c r="D28" s="610"/>
      <c r="E28" s="609" t="s">
        <v>319</v>
      </c>
      <c r="F28" s="609" t="s">
        <v>386</v>
      </c>
      <c r="G28" s="611"/>
      <c r="H28" s="612" t="s">
        <v>2091</v>
      </c>
      <c r="I28" s="574"/>
    </row>
    <row r="29" spans="1:9" ht="12" customHeight="1">
      <c r="A29" s="1456"/>
      <c r="B29" s="609" t="s">
        <v>324</v>
      </c>
      <c r="C29" s="610" t="s">
        <v>1475</v>
      </c>
      <c r="D29" s="610" t="s">
        <v>1451</v>
      </c>
      <c r="E29" s="609" t="s">
        <v>1474</v>
      </c>
      <c r="F29" s="609" t="s">
        <v>387</v>
      </c>
      <c r="G29" s="617"/>
      <c r="H29" s="617"/>
      <c r="I29" s="163"/>
    </row>
    <row r="30" spans="1:9" ht="12" customHeight="1">
      <c r="A30" s="1456"/>
      <c r="B30" s="609" t="s">
        <v>325</v>
      </c>
      <c r="C30" s="609"/>
      <c r="D30" s="610"/>
      <c r="E30" s="609" t="s">
        <v>321</v>
      </c>
      <c r="F30" s="609" t="s">
        <v>387</v>
      </c>
      <c r="G30" s="611"/>
      <c r="H30" s="612" t="s">
        <v>2091</v>
      </c>
      <c r="I30" s="574"/>
    </row>
    <row r="31" spans="1:9" ht="12" customHeight="1">
      <c r="A31" s="1456"/>
      <c r="B31" s="609" t="s">
        <v>1842</v>
      </c>
      <c r="C31" s="609"/>
      <c r="D31" s="610"/>
      <c r="E31" s="609" t="s">
        <v>322</v>
      </c>
      <c r="F31" s="609" t="s">
        <v>1861</v>
      </c>
      <c r="G31" s="611" t="s">
        <v>1936</v>
      </c>
      <c r="H31" s="611"/>
      <c r="I31" s="162"/>
    </row>
    <row r="32" spans="1:9" ht="12" customHeight="1">
      <c r="A32" s="1456"/>
      <c r="B32" s="609" t="s">
        <v>1838</v>
      </c>
      <c r="C32" s="610" t="s">
        <v>1455</v>
      </c>
      <c r="D32" s="610" t="s">
        <v>1451</v>
      </c>
      <c r="E32" s="609" t="s">
        <v>350</v>
      </c>
      <c r="F32" s="609" t="s">
        <v>2434</v>
      </c>
      <c r="G32" s="611"/>
      <c r="H32" s="611"/>
      <c r="I32" s="162"/>
    </row>
    <row r="33" spans="1:9" ht="12" customHeight="1">
      <c r="A33" s="1456"/>
      <c r="B33" s="609" t="s">
        <v>1839</v>
      </c>
      <c r="C33" s="610" t="s">
        <v>1473</v>
      </c>
      <c r="D33" s="610" t="s">
        <v>1451</v>
      </c>
      <c r="E33" s="609" t="s">
        <v>1472</v>
      </c>
      <c r="F33" s="609" t="s">
        <v>388</v>
      </c>
      <c r="G33" s="611"/>
      <c r="H33" s="611"/>
      <c r="I33" s="162"/>
    </row>
    <row r="34" spans="1:9" ht="12" customHeight="1">
      <c r="A34" s="1456"/>
      <c r="B34" s="609" t="s">
        <v>327</v>
      </c>
      <c r="C34" s="609"/>
      <c r="D34" s="610"/>
      <c r="E34" s="609" t="s">
        <v>628</v>
      </c>
      <c r="F34" s="609" t="s">
        <v>388</v>
      </c>
      <c r="G34" s="611"/>
      <c r="H34" s="612" t="s">
        <v>2091</v>
      </c>
      <c r="I34" s="574"/>
    </row>
    <row r="35" spans="1:9" ht="12" customHeight="1">
      <c r="A35" s="1456"/>
      <c r="B35" s="609" t="s">
        <v>329</v>
      </c>
      <c r="C35" s="609"/>
      <c r="D35" s="610"/>
      <c r="E35" s="609" t="s">
        <v>555</v>
      </c>
      <c r="F35" s="609" t="s">
        <v>556</v>
      </c>
      <c r="G35" s="611"/>
      <c r="H35" s="612"/>
      <c r="I35" s="574"/>
    </row>
    <row r="36" spans="1:9" ht="12" customHeight="1">
      <c r="A36" s="1456"/>
      <c r="B36" s="609" t="s">
        <v>330</v>
      </c>
      <c r="C36" s="610" t="s">
        <v>1471</v>
      </c>
      <c r="D36" s="610"/>
      <c r="E36" s="609" t="s">
        <v>1470</v>
      </c>
      <c r="F36" s="609" t="s">
        <v>556</v>
      </c>
      <c r="G36" s="611"/>
      <c r="H36" s="612" t="s">
        <v>2091</v>
      </c>
      <c r="I36" s="574"/>
    </row>
    <row r="37" spans="1:9" ht="12" customHeight="1">
      <c r="A37" s="1456"/>
      <c r="B37" s="609" t="s">
        <v>331</v>
      </c>
      <c r="C37" s="610" t="s">
        <v>1469</v>
      </c>
      <c r="D37" s="610"/>
      <c r="E37" s="609" t="s">
        <v>709</v>
      </c>
      <c r="F37" s="609" t="s">
        <v>556</v>
      </c>
      <c r="G37" s="611"/>
      <c r="H37" s="612" t="s">
        <v>2091</v>
      </c>
      <c r="I37" s="574"/>
    </row>
    <row r="38" spans="1:9" ht="12" customHeight="1">
      <c r="A38" s="1456"/>
      <c r="B38" s="609" t="s">
        <v>1843</v>
      </c>
      <c r="C38" s="609"/>
      <c r="D38" s="610"/>
      <c r="E38" s="609" t="s">
        <v>710</v>
      </c>
      <c r="F38" s="609" t="s">
        <v>556</v>
      </c>
      <c r="G38" s="611"/>
      <c r="H38" s="612" t="s">
        <v>2091</v>
      </c>
      <c r="I38" s="574"/>
    </row>
    <row r="39" spans="1:9" ht="12" customHeight="1">
      <c r="A39" s="1456"/>
      <c r="B39" s="609" t="s">
        <v>332</v>
      </c>
      <c r="C39" s="609"/>
      <c r="D39" s="610"/>
      <c r="E39" s="609" t="s">
        <v>711</v>
      </c>
      <c r="F39" s="609" t="s">
        <v>556</v>
      </c>
      <c r="G39" s="611"/>
      <c r="H39" s="612" t="s">
        <v>2091</v>
      </c>
      <c r="I39" s="574"/>
    </row>
    <row r="40" spans="1:9" ht="12" customHeight="1">
      <c r="A40" s="1456"/>
      <c r="B40" s="609" t="s">
        <v>333</v>
      </c>
      <c r="C40" s="609"/>
      <c r="D40" s="610"/>
      <c r="E40" s="609" t="s">
        <v>520</v>
      </c>
      <c r="F40" s="609" t="s">
        <v>389</v>
      </c>
      <c r="G40" s="611"/>
      <c r="H40" s="612" t="s">
        <v>2091</v>
      </c>
      <c r="I40" s="574"/>
    </row>
    <row r="41" spans="1:9" ht="12" customHeight="1">
      <c r="A41" s="1456"/>
      <c r="B41" s="648" t="s">
        <v>334</v>
      </c>
      <c r="C41" s="648"/>
      <c r="D41" s="649"/>
      <c r="E41" s="648" t="s">
        <v>521</v>
      </c>
      <c r="F41" s="648" t="s">
        <v>389</v>
      </c>
      <c r="G41" s="650"/>
      <c r="H41" s="652"/>
      <c r="I41" s="653" t="s">
        <v>2222</v>
      </c>
    </row>
    <row r="42" spans="1:9" ht="12" customHeight="1">
      <c r="A42" s="1456"/>
      <c r="B42" s="609" t="s">
        <v>335</v>
      </c>
      <c r="C42" s="609"/>
      <c r="D42" s="610"/>
      <c r="E42" s="609" t="s">
        <v>326</v>
      </c>
      <c r="F42" s="609" t="s">
        <v>390</v>
      </c>
      <c r="G42" s="611"/>
      <c r="H42" s="612"/>
      <c r="I42" s="612"/>
    </row>
    <row r="43" spans="1:9" ht="12" customHeight="1">
      <c r="A43" s="1456"/>
      <c r="B43" s="609" t="s">
        <v>336</v>
      </c>
      <c r="C43" s="609"/>
      <c r="D43" s="610"/>
      <c r="E43" s="609" t="s">
        <v>328</v>
      </c>
      <c r="F43" s="609" t="s">
        <v>390</v>
      </c>
      <c r="G43" s="611"/>
      <c r="H43" s="612"/>
      <c r="I43" s="612"/>
    </row>
    <row r="44" spans="1:9" ht="12" customHeight="1">
      <c r="A44" s="1456"/>
      <c r="B44" s="609" t="s">
        <v>337</v>
      </c>
      <c r="C44" s="610" t="s">
        <v>1468</v>
      </c>
      <c r="D44" s="610"/>
      <c r="E44" s="609" t="s">
        <v>1467</v>
      </c>
      <c r="F44" s="609" t="s">
        <v>391</v>
      </c>
      <c r="G44" s="611" t="s">
        <v>2089</v>
      </c>
      <c r="H44" s="611" t="s">
        <v>2092</v>
      </c>
      <c r="I44" s="611"/>
    </row>
    <row r="45" spans="1:9" ht="12" customHeight="1">
      <c r="A45" s="1456"/>
      <c r="B45" s="609" t="s">
        <v>338</v>
      </c>
      <c r="C45" s="609"/>
      <c r="D45" s="610"/>
      <c r="E45" s="609" t="s">
        <v>339</v>
      </c>
      <c r="F45" s="609" t="s">
        <v>2082</v>
      </c>
      <c r="G45" s="611" t="s">
        <v>2089</v>
      </c>
      <c r="H45" s="611" t="s">
        <v>2089</v>
      </c>
      <c r="I45" s="611"/>
    </row>
    <row r="46" spans="1:9" ht="12" customHeight="1">
      <c r="A46" s="1456"/>
      <c r="B46" s="609" t="s">
        <v>1844</v>
      </c>
      <c r="C46" s="609"/>
      <c r="D46" s="610"/>
      <c r="E46" s="609" t="s">
        <v>340</v>
      </c>
      <c r="F46" s="609" t="s">
        <v>2083</v>
      </c>
      <c r="G46" s="611" t="s">
        <v>2089</v>
      </c>
      <c r="H46" s="611" t="s">
        <v>2089</v>
      </c>
      <c r="I46" s="611"/>
    </row>
    <row r="47" spans="1:9" ht="12" customHeight="1">
      <c r="A47" s="1456"/>
      <c r="B47" s="609" t="s">
        <v>1845</v>
      </c>
      <c r="C47" s="609"/>
      <c r="D47" s="610"/>
      <c r="E47" s="609" t="s">
        <v>341</v>
      </c>
      <c r="F47" s="609" t="s">
        <v>392</v>
      </c>
      <c r="G47" s="611" t="s">
        <v>2089</v>
      </c>
      <c r="H47" s="611" t="s">
        <v>2089</v>
      </c>
      <c r="I47" s="611"/>
    </row>
    <row r="48" spans="1:9" ht="12" customHeight="1">
      <c r="A48" s="1456"/>
      <c r="B48" s="609" t="s">
        <v>1846</v>
      </c>
      <c r="C48" s="609"/>
      <c r="D48" s="610"/>
      <c r="E48" s="609" t="s">
        <v>342</v>
      </c>
      <c r="F48" s="609" t="s">
        <v>2084</v>
      </c>
      <c r="G48" s="611" t="s">
        <v>2089</v>
      </c>
      <c r="H48" s="611" t="s">
        <v>2092</v>
      </c>
      <c r="I48" s="606"/>
    </row>
    <row r="49" spans="1:9" ht="12" customHeight="1">
      <c r="A49" s="1456"/>
      <c r="B49" s="609" t="s">
        <v>1847</v>
      </c>
      <c r="C49" s="609"/>
      <c r="D49" s="610"/>
      <c r="E49" s="609" t="s">
        <v>343</v>
      </c>
      <c r="F49" s="609" t="s">
        <v>2085</v>
      </c>
      <c r="G49" s="611" t="s">
        <v>2089</v>
      </c>
      <c r="H49" s="611" t="s">
        <v>2092</v>
      </c>
      <c r="I49" s="606"/>
    </row>
    <row r="50" spans="1:9" ht="12" customHeight="1">
      <c r="A50" s="1456"/>
      <c r="B50" s="609" t="s">
        <v>317</v>
      </c>
      <c r="C50" s="609"/>
      <c r="D50" s="610"/>
      <c r="E50" s="609" t="s">
        <v>279</v>
      </c>
      <c r="F50" s="609" t="s">
        <v>1862</v>
      </c>
      <c r="G50" s="611" t="s">
        <v>1936</v>
      </c>
      <c r="H50" s="611"/>
      <c r="I50" s="162"/>
    </row>
    <row r="51" spans="1:9" ht="12" customHeight="1">
      <c r="A51" s="1456"/>
      <c r="B51" s="609" t="s">
        <v>352</v>
      </c>
      <c r="C51" s="609"/>
      <c r="D51" s="610"/>
      <c r="E51" s="609" t="s">
        <v>344</v>
      </c>
      <c r="F51" s="609" t="s">
        <v>2085</v>
      </c>
      <c r="G51" s="611" t="s">
        <v>2089</v>
      </c>
      <c r="H51" s="611" t="s">
        <v>2089</v>
      </c>
      <c r="I51" s="611"/>
    </row>
    <row r="52" spans="1:9" ht="12" customHeight="1">
      <c r="A52" s="1456"/>
      <c r="B52" s="609" t="s">
        <v>1848</v>
      </c>
      <c r="C52" s="609"/>
      <c r="D52" s="610"/>
      <c r="E52" s="609" t="s">
        <v>345</v>
      </c>
      <c r="F52" s="609" t="s">
        <v>2086</v>
      </c>
      <c r="G52" s="611" t="s">
        <v>2089</v>
      </c>
      <c r="H52" s="611" t="s">
        <v>2092</v>
      </c>
      <c r="I52" s="606"/>
    </row>
    <row r="53" spans="1:9" ht="12" customHeight="1">
      <c r="A53" s="1456"/>
      <c r="B53" s="1260" t="s">
        <v>1849</v>
      </c>
      <c r="C53" s="649" t="s">
        <v>1466</v>
      </c>
      <c r="D53" s="649"/>
      <c r="E53" s="648" t="s">
        <v>1465</v>
      </c>
      <c r="F53" s="648" t="s">
        <v>522</v>
      </c>
      <c r="G53" s="650"/>
      <c r="H53" s="652" t="s">
        <v>2091</v>
      </c>
      <c r="I53" s="653" t="s">
        <v>2387</v>
      </c>
    </row>
    <row r="54" spans="1:9" ht="12" customHeight="1">
      <c r="A54" s="1456"/>
      <c r="B54" s="648" t="s">
        <v>582</v>
      </c>
      <c r="C54" s="649" t="s">
        <v>1697</v>
      </c>
      <c r="D54" s="649"/>
      <c r="E54" s="648" t="s">
        <v>1698</v>
      </c>
      <c r="F54" s="648" t="s">
        <v>2395</v>
      </c>
      <c r="G54" s="651" t="s">
        <v>1685</v>
      </c>
      <c r="H54" s="653" t="s">
        <v>2091</v>
      </c>
      <c r="I54" s="653" t="s">
        <v>2271</v>
      </c>
    </row>
    <row r="55" spans="1:9" ht="12" customHeight="1">
      <c r="A55" s="1456"/>
      <c r="B55" s="1260" t="s">
        <v>2399</v>
      </c>
      <c r="C55" s="736"/>
      <c r="D55" s="736"/>
      <c r="E55" s="1260" t="s">
        <v>2268</v>
      </c>
      <c r="F55" s="1260" t="s">
        <v>2396</v>
      </c>
      <c r="G55" s="651"/>
      <c r="H55" s="653"/>
      <c r="I55" s="1261" t="s">
        <v>2270</v>
      </c>
    </row>
    <row r="56" spans="1:9" ht="12" customHeight="1">
      <c r="A56" s="1456"/>
      <c r="B56" s="1260" t="s">
        <v>2400</v>
      </c>
      <c r="C56" s="736"/>
      <c r="D56" s="736"/>
      <c r="E56" s="1260" t="s">
        <v>2269</v>
      </c>
      <c r="F56" s="1260" t="s">
        <v>2396</v>
      </c>
      <c r="G56" s="651"/>
      <c r="H56" s="653"/>
      <c r="I56" s="1261" t="s">
        <v>2270</v>
      </c>
    </row>
    <row r="57" spans="1:9" ht="12" customHeight="1">
      <c r="A57" s="1456"/>
      <c r="B57" s="1260" t="s">
        <v>1850</v>
      </c>
      <c r="C57" s="649" t="s">
        <v>1464</v>
      </c>
      <c r="D57" s="649"/>
      <c r="E57" s="648" t="s">
        <v>1463</v>
      </c>
      <c r="F57" s="648" t="s">
        <v>393</v>
      </c>
      <c r="G57" s="611"/>
      <c r="H57" s="612" t="s">
        <v>2091</v>
      </c>
      <c r="I57" s="653" t="s">
        <v>2387</v>
      </c>
    </row>
    <row r="58" spans="1:9" ht="12" customHeight="1">
      <c r="A58" s="1456"/>
      <c r="B58" s="1260" t="s">
        <v>583</v>
      </c>
      <c r="C58" s="649" t="s">
        <v>1462</v>
      </c>
      <c r="D58" s="649"/>
      <c r="E58" s="648" t="s">
        <v>1461</v>
      </c>
      <c r="F58" s="648" t="s">
        <v>2389</v>
      </c>
      <c r="G58" s="611"/>
      <c r="H58" s="611"/>
      <c r="I58" s="653" t="s">
        <v>2387</v>
      </c>
    </row>
    <row r="59" spans="1:9" ht="12" customHeight="1">
      <c r="A59" s="1456"/>
      <c r="B59" s="1260" t="s">
        <v>702</v>
      </c>
      <c r="C59" s="736" t="s">
        <v>2381</v>
      </c>
      <c r="D59" s="736"/>
      <c r="E59" s="1260" t="s">
        <v>2384</v>
      </c>
      <c r="F59" s="1260" t="s">
        <v>393</v>
      </c>
      <c r="G59" s="651"/>
      <c r="H59" s="653"/>
      <c r="I59" s="651" t="s">
        <v>1685</v>
      </c>
    </row>
    <row r="60" spans="1:9" ht="12" customHeight="1">
      <c r="A60" s="1456"/>
      <c r="B60" s="1260" t="s">
        <v>2401</v>
      </c>
      <c r="C60" s="736" t="s">
        <v>2382</v>
      </c>
      <c r="D60" s="736"/>
      <c r="E60" s="1260" t="s">
        <v>2385</v>
      </c>
      <c r="F60" s="1260" t="s">
        <v>393</v>
      </c>
      <c r="G60" s="651"/>
      <c r="H60" s="653"/>
      <c r="I60" s="651" t="s">
        <v>1685</v>
      </c>
    </row>
    <row r="61" spans="1:9" ht="12" customHeight="1">
      <c r="A61" s="1456"/>
      <c r="B61" s="1260" t="s">
        <v>2402</v>
      </c>
      <c r="C61" s="736" t="s">
        <v>2383</v>
      </c>
      <c r="D61" s="736"/>
      <c r="E61" s="1260" t="s">
        <v>2386</v>
      </c>
      <c r="F61" s="1260" t="s">
        <v>393</v>
      </c>
      <c r="G61" s="651"/>
      <c r="H61" s="653"/>
      <c r="I61" s="651" t="s">
        <v>1685</v>
      </c>
    </row>
    <row r="62" spans="1:9" ht="12" customHeight="1">
      <c r="A62" s="1456"/>
      <c r="B62" s="1260" t="s">
        <v>1851</v>
      </c>
      <c r="C62" s="649" t="s">
        <v>1460</v>
      </c>
      <c r="D62" s="649"/>
      <c r="E62" s="648" t="s">
        <v>346</v>
      </c>
      <c r="F62" s="648" t="s">
        <v>394</v>
      </c>
      <c r="G62" s="650"/>
      <c r="H62" s="652" t="s">
        <v>2091</v>
      </c>
      <c r="I62" s="653" t="s">
        <v>2387</v>
      </c>
    </row>
    <row r="63" spans="1:9" ht="12" customHeight="1">
      <c r="A63" s="1456"/>
      <c r="B63" s="1260" t="s">
        <v>1852</v>
      </c>
      <c r="C63" s="649" t="s">
        <v>1459</v>
      </c>
      <c r="D63" s="649"/>
      <c r="E63" s="648" t="s">
        <v>347</v>
      </c>
      <c r="F63" s="648" t="s">
        <v>394</v>
      </c>
      <c r="G63" s="650"/>
      <c r="H63" s="652" t="s">
        <v>2091</v>
      </c>
      <c r="I63" s="653" t="s">
        <v>2387</v>
      </c>
    </row>
    <row r="64" spans="1:9" ht="12" customHeight="1">
      <c r="A64" s="1456"/>
      <c r="B64" s="623" t="s">
        <v>1852</v>
      </c>
      <c r="C64" s="623"/>
      <c r="D64" s="624"/>
      <c r="E64" s="623" t="s">
        <v>713</v>
      </c>
      <c r="F64" s="623" t="s">
        <v>714</v>
      </c>
      <c r="G64" s="611"/>
      <c r="H64" s="612" t="s">
        <v>2098</v>
      </c>
      <c r="I64" s="574"/>
    </row>
    <row r="65" spans="1:9" ht="12" customHeight="1">
      <c r="A65" s="1456"/>
      <c r="B65" s="623" t="s">
        <v>2004</v>
      </c>
      <c r="C65" s="623"/>
      <c r="D65" s="624"/>
      <c r="E65" s="623" t="s">
        <v>740</v>
      </c>
      <c r="F65" s="623" t="s">
        <v>714</v>
      </c>
      <c r="G65" s="611"/>
      <c r="H65" s="612" t="s">
        <v>2098</v>
      </c>
      <c r="I65" s="574"/>
    </row>
    <row r="66" spans="1:9" ht="12" customHeight="1">
      <c r="A66" s="1456"/>
      <c r="B66" s="623" t="s">
        <v>2005</v>
      </c>
      <c r="C66" s="623"/>
      <c r="D66" s="624"/>
      <c r="E66" s="623" t="s">
        <v>715</v>
      </c>
      <c r="F66" s="623" t="s">
        <v>714</v>
      </c>
      <c r="G66" s="611"/>
      <c r="H66" s="612" t="s">
        <v>2098</v>
      </c>
      <c r="I66" s="574"/>
    </row>
    <row r="67" spans="1:9" ht="12" customHeight="1">
      <c r="A67" s="1456"/>
      <c r="B67" s="623" t="s">
        <v>2006</v>
      </c>
      <c r="C67" s="623"/>
      <c r="D67" s="624"/>
      <c r="E67" s="623" t="s">
        <v>1456</v>
      </c>
      <c r="F67" s="623" t="s">
        <v>714</v>
      </c>
      <c r="G67" s="611"/>
      <c r="H67" s="612" t="s">
        <v>2098</v>
      </c>
      <c r="I67" s="574"/>
    </row>
    <row r="68" spans="1:9" ht="12" customHeight="1">
      <c r="A68" s="1456"/>
      <c r="B68" s="623" t="s">
        <v>2007</v>
      </c>
      <c r="C68" s="623"/>
      <c r="D68" s="624"/>
      <c r="E68" s="623" t="s">
        <v>716</v>
      </c>
      <c r="F68" s="623" t="s">
        <v>714</v>
      </c>
      <c r="G68" s="611"/>
      <c r="H68" s="612" t="s">
        <v>2098</v>
      </c>
      <c r="I68" s="574"/>
    </row>
    <row r="69" spans="1:9" ht="12" customHeight="1">
      <c r="A69" s="1456"/>
      <c r="B69" s="609" t="s">
        <v>1853</v>
      </c>
      <c r="C69" s="609"/>
      <c r="D69" s="609"/>
      <c r="E69" s="609" t="s">
        <v>348</v>
      </c>
      <c r="F69" s="609" t="s">
        <v>2099</v>
      </c>
      <c r="G69" s="611"/>
      <c r="H69" s="611" t="s">
        <v>2092</v>
      </c>
      <c r="I69" s="611"/>
    </row>
    <row r="70" spans="1:9" ht="12" customHeight="1">
      <c r="A70" s="1456"/>
      <c r="B70" s="609" t="s">
        <v>1949</v>
      </c>
      <c r="C70" s="610" t="s">
        <v>1683</v>
      </c>
      <c r="D70" s="610"/>
      <c r="E70" s="609" t="s">
        <v>1684</v>
      </c>
      <c r="F70" s="609" t="s">
        <v>2439</v>
      </c>
      <c r="G70" s="611" t="s">
        <v>1685</v>
      </c>
      <c r="H70" s="611"/>
      <c r="I70" s="162"/>
    </row>
    <row r="71" spans="1:9" ht="12" customHeight="1">
      <c r="A71" s="1456"/>
      <c r="B71" s="609" t="s">
        <v>1950</v>
      </c>
      <c r="C71" s="610"/>
      <c r="D71" s="610"/>
      <c r="E71" s="609" t="s">
        <v>1951</v>
      </c>
      <c r="F71" s="609" t="s">
        <v>2439</v>
      </c>
      <c r="G71" s="611" t="s">
        <v>2028</v>
      </c>
      <c r="H71" s="611"/>
      <c r="I71" s="162"/>
    </row>
    <row r="72" spans="1:9" ht="12" customHeight="1">
      <c r="A72" s="1456"/>
      <c r="B72" s="609" t="s">
        <v>1857</v>
      </c>
      <c r="C72" s="610" t="s">
        <v>1454</v>
      </c>
      <c r="D72" s="610"/>
      <c r="E72" s="609" t="s">
        <v>304</v>
      </c>
      <c r="F72" s="609" t="s">
        <v>2435</v>
      </c>
      <c r="G72" s="611"/>
      <c r="H72" s="612" t="s">
        <v>2091</v>
      </c>
      <c r="I72" s="574"/>
    </row>
    <row r="73" spans="1:9" ht="12" customHeight="1">
      <c r="A73" s="1456"/>
      <c r="B73" s="609" t="s">
        <v>1858</v>
      </c>
      <c r="C73" s="610" t="s">
        <v>1743</v>
      </c>
      <c r="D73" s="610" t="s">
        <v>1756</v>
      </c>
      <c r="E73" s="609" t="s">
        <v>1744</v>
      </c>
      <c r="F73" s="609" t="s">
        <v>2438</v>
      </c>
      <c r="G73" s="611" t="s">
        <v>1685</v>
      </c>
      <c r="H73" s="611"/>
      <c r="I73" s="162"/>
    </row>
    <row r="74" spans="1:9" ht="12" customHeight="1">
      <c r="A74" s="1456"/>
      <c r="B74" s="609" t="s">
        <v>1948</v>
      </c>
      <c r="C74" s="610" t="s">
        <v>1745</v>
      </c>
      <c r="D74" s="610"/>
      <c r="E74" s="609" t="s">
        <v>1746</v>
      </c>
      <c r="F74" s="609" t="s">
        <v>2438</v>
      </c>
      <c r="G74" s="611" t="s">
        <v>1685</v>
      </c>
      <c r="H74" s="611"/>
      <c r="I74" s="162"/>
    </row>
    <row r="75" spans="1:9" ht="12" customHeight="1">
      <c r="A75" s="1456"/>
      <c r="B75" s="609" t="s">
        <v>1859</v>
      </c>
      <c r="C75" s="610" t="s">
        <v>1747</v>
      </c>
      <c r="D75" s="610" t="s">
        <v>1756</v>
      </c>
      <c r="E75" s="609" t="s">
        <v>1748</v>
      </c>
      <c r="F75" s="609" t="s">
        <v>2438</v>
      </c>
      <c r="G75" s="611" t="s">
        <v>1685</v>
      </c>
      <c r="H75" s="611"/>
      <c r="I75" s="162"/>
    </row>
    <row r="76" spans="1:9" ht="12" customHeight="1">
      <c r="A76" s="1456"/>
      <c r="B76" s="609" t="s">
        <v>1860</v>
      </c>
      <c r="C76" s="610" t="s">
        <v>1453</v>
      </c>
      <c r="D76" s="610" t="s">
        <v>1451</v>
      </c>
      <c r="E76" s="609" t="s">
        <v>581</v>
      </c>
      <c r="F76" s="609" t="s">
        <v>2432</v>
      </c>
      <c r="G76" s="611"/>
      <c r="H76" s="611"/>
      <c r="I76" s="162"/>
    </row>
    <row r="77" spans="1:9" ht="12" customHeight="1">
      <c r="A77" s="1456"/>
      <c r="B77" s="625" t="s">
        <v>752</v>
      </c>
      <c r="C77" s="609"/>
      <c r="D77" s="626"/>
      <c r="E77" s="625" t="s">
        <v>1450</v>
      </c>
      <c r="F77" s="625" t="s">
        <v>2398</v>
      </c>
      <c r="G77" s="627" t="s">
        <v>2089</v>
      </c>
      <c r="H77" s="611" t="s">
        <v>2092</v>
      </c>
      <c r="I77" s="606"/>
    </row>
    <row r="78" spans="1:9" ht="12" customHeight="1">
      <c r="A78" s="1457"/>
      <c r="B78" s="618" t="s">
        <v>1449</v>
      </c>
      <c r="C78" s="618"/>
      <c r="D78" s="619"/>
      <c r="E78" s="618" t="s">
        <v>866</v>
      </c>
      <c r="F78" s="618" t="s">
        <v>1516</v>
      </c>
      <c r="G78" s="620"/>
      <c r="H78" s="620" t="s">
        <v>2091</v>
      </c>
      <c r="I78" s="607"/>
    </row>
    <row r="79" spans="1:9" ht="12" customHeight="1">
      <c r="A79" s="1455" t="s">
        <v>382</v>
      </c>
      <c r="B79" s="609" t="s">
        <v>1854</v>
      </c>
      <c r="C79" s="628" t="s">
        <v>1448</v>
      </c>
      <c r="D79" s="614"/>
      <c r="E79" s="613" t="s">
        <v>351</v>
      </c>
      <c r="F79" s="613" t="s">
        <v>2117</v>
      </c>
      <c r="G79" s="611" t="s">
        <v>2089</v>
      </c>
      <c r="H79" s="611" t="s">
        <v>2092</v>
      </c>
      <c r="I79" s="606"/>
    </row>
    <row r="80" spans="1:9" ht="12" customHeight="1">
      <c r="A80" s="1456"/>
      <c r="B80" s="609" t="s">
        <v>1855</v>
      </c>
      <c r="C80" s="610" t="s">
        <v>1447</v>
      </c>
      <c r="D80" s="610"/>
      <c r="E80" s="609" t="s">
        <v>353</v>
      </c>
      <c r="F80" s="609" t="s">
        <v>2117</v>
      </c>
      <c r="G80" s="611" t="s">
        <v>2089</v>
      </c>
      <c r="H80" s="611" t="s">
        <v>2092</v>
      </c>
      <c r="I80" s="606"/>
    </row>
    <row r="81" spans="1:9" ht="12" customHeight="1">
      <c r="A81" s="1456"/>
      <c r="B81" s="609" t="s">
        <v>2114</v>
      </c>
      <c r="C81" s="610"/>
      <c r="D81" s="610"/>
      <c r="E81" s="609" t="s">
        <v>354</v>
      </c>
      <c r="F81" s="609" t="s">
        <v>2115</v>
      </c>
      <c r="G81" s="611"/>
      <c r="H81" s="1435" t="s">
        <v>2123</v>
      </c>
      <c r="I81" s="611"/>
    </row>
    <row r="82" spans="1:9" ht="12" customHeight="1">
      <c r="A82" s="1456"/>
      <c r="B82" s="1265" t="s">
        <v>2112</v>
      </c>
      <c r="C82" s="735"/>
      <c r="D82" s="735"/>
      <c r="E82" s="1265" t="s">
        <v>2113</v>
      </c>
      <c r="F82" s="1265" t="s">
        <v>2116</v>
      </c>
      <c r="G82" s="650"/>
      <c r="H82" s="650" t="s">
        <v>2119</v>
      </c>
      <c r="I82" s="1264" t="s">
        <v>2283</v>
      </c>
    </row>
    <row r="83" spans="1:9" ht="12" customHeight="1">
      <c r="A83" s="1456"/>
      <c r="B83" s="1260" t="s">
        <v>2284</v>
      </c>
      <c r="C83" s="649" t="s">
        <v>1709</v>
      </c>
      <c r="D83" s="649"/>
      <c r="E83" s="648" t="s">
        <v>1710</v>
      </c>
      <c r="F83" s="648" t="s">
        <v>2285</v>
      </c>
      <c r="G83" s="650" t="s">
        <v>1685</v>
      </c>
      <c r="H83" s="1266" t="s">
        <v>2118</v>
      </c>
      <c r="I83" s="653" t="s">
        <v>2271</v>
      </c>
    </row>
    <row r="84" spans="1:9" ht="12" customHeight="1">
      <c r="A84" s="1456"/>
      <c r="B84" s="609" t="s">
        <v>1856</v>
      </c>
      <c r="C84" s="610"/>
      <c r="D84" s="610"/>
      <c r="E84" s="609" t="s">
        <v>355</v>
      </c>
      <c r="F84" s="609" t="s">
        <v>2428</v>
      </c>
      <c r="G84" s="610"/>
      <c r="H84" s="612" t="s">
        <v>2097</v>
      </c>
      <c r="I84" s="574"/>
    </row>
    <row r="85" spans="1:9" ht="12" customHeight="1">
      <c r="A85" s="1456"/>
      <c r="B85" s="609" t="s">
        <v>317</v>
      </c>
      <c r="C85" s="610"/>
      <c r="D85" s="610"/>
      <c r="E85" s="609" t="s">
        <v>363</v>
      </c>
      <c r="F85" s="609" t="s">
        <v>2429</v>
      </c>
      <c r="G85" s="610"/>
      <c r="H85" s="612"/>
      <c r="I85" s="574"/>
    </row>
    <row r="86" spans="1:9" ht="12" customHeight="1">
      <c r="A86" s="1456"/>
      <c r="B86" s="609" t="s">
        <v>2121</v>
      </c>
      <c r="C86" s="610" t="s">
        <v>1446</v>
      </c>
      <c r="D86" s="610"/>
      <c r="E86" s="609" t="s">
        <v>2096</v>
      </c>
      <c r="F86" s="609" t="s">
        <v>2433</v>
      </c>
      <c r="G86" s="610"/>
      <c r="H86" s="612" t="s">
        <v>2097</v>
      </c>
      <c r="I86" s="574"/>
    </row>
    <row r="87" spans="1:9" ht="12" customHeight="1">
      <c r="A87" s="1456"/>
      <c r="B87" s="609" t="s">
        <v>2122</v>
      </c>
      <c r="C87" s="610" t="s">
        <v>1444</v>
      </c>
      <c r="D87" s="610"/>
      <c r="E87" s="609" t="s">
        <v>1443</v>
      </c>
      <c r="F87" s="609" t="s">
        <v>2433</v>
      </c>
      <c r="G87" s="610"/>
      <c r="H87" s="612" t="s">
        <v>2097</v>
      </c>
      <c r="I87" s="574"/>
    </row>
    <row r="88" spans="1:9" ht="12" customHeight="1">
      <c r="A88" s="1456"/>
      <c r="B88" s="609" t="s">
        <v>1442</v>
      </c>
      <c r="C88" s="609"/>
      <c r="D88" s="610"/>
      <c r="E88" s="609" t="s">
        <v>1441</v>
      </c>
      <c r="F88" s="609" t="s">
        <v>1437</v>
      </c>
      <c r="G88" s="610"/>
      <c r="H88" s="612" t="s">
        <v>2091</v>
      </c>
      <c r="I88" s="574"/>
    </row>
    <row r="89" spans="1:9" ht="12" customHeight="1">
      <c r="A89" s="1456"/>
      <c r="B89" s="609" t="s">
        <v>967</v>
      </c>
      <c r="C89" s="609"/>
      <c r="D89" s="610"/>
      <c r="E89" s="609" t="s">
        <v>1440</v>
      </c>
      <c r="F89" s="609" t="s">
        <v>1437</v>
      </c>
      <c r="G89" s="610"/>
      <c r="H89" s="612" t="s">
        <v>2091</v>
      </c>
      <c r="I89" s="574"/>
    </row>
    <row r="90" spans="1:9" ht="12" customHeight="1">
      <c r="A90" s="1456"/>
      <c r="B90" s="609" t="s">
        <v>1439</v>
      </c>
      <c r="C90" s="609"/>
      <c r="D90" s="610"/>
      <c r="E90" s="609" t="s">
        <v>1438</v>
      </c>
      <c r="F90" s="609" t="s">
        <v>1437</v>
      </c>
      <c r="G90" s="610"/>
      <c r="H90" s="610"/>
      <c r="I90" s="161"/>
    </row>
    <row r="91" spans="1:9" ht="12" customHeight="1">
      <c r="A91" s="1456"/>
      <c r="B91" s="621" t="s">
        <v>1436</v>
      </c>
      <c r="C91" s="621"/>
      <c r="D91" s="622"/>
      <c r="E91" s="621" t="s">
        <v>1435</v>
      </c>
      <c r="F91" s="609" t="s">
        <v>2436</v>
      </c>
      <c r="G91" s="622"/>
      <c r="H91" s="622"/>
      <c r="I91" s="166"/>
    </row>
    <row r="92" spans="1:9" ht="12" customHeight="1">
      <c r="A92" s="1457"/>
      <c r="B92" s="618" t="s">
        <v>1434</v>
      </c>
      <c r="C92" s="618"/>
      <c r="D92" s="619"/>
      <c r="E92" s="618" t="s">
        <v>1433</v>
      </c>
      <c r="F92" s="618" t="s">
        <v>2437</v>
      </c>
      <c r="G92" s="619"/>
      <c r="H92" s="619"/>
      <c r="I92" s="164"/>
    </row>
    <row r="93" spans="1:9" ht="13.5" customHeight="1"/>
    <row r="94" spans="1:9" ht="18.75" customHeight="1">
      <c r="C94" s="573"/>
      <c r="F94" s="573"/>
    </row>
  </sheetData>
  <mergeCells count="4">
    <mergeCell ref="A4:A17"/>
    <mergeCell ref="A79:A92"/>
    <mergeCell ref="A18:A78"/>
    <mergeCell ref="A1:F1"/>
  </mergeCells>
  <phoneticPr fontId="2"/>
  <printOptions horizontalCentered="1"/>
  <pageMargins left="0.39370078740157483" right="0.39370078740157483" top="0.39370078740157483" bottom="0.39370078740157483" header="0.31496062992125984" footer="0.31496062992125984"/>
  <pageSetup paperSize="9" scale="67"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B48"/>
  <sheetViews>
    <sheetView view="pageBreakPreview" zoomScaleNormal="100" zoomScaleSheetLayoutView="100" workbookViewId="0"/>
  </sheetViews>
  <sheetFormatPr defaultRowHeight="13.5"/>
  <cols>
    <col min="1" max="163" width="3.625" style="41" customWidth="1"/>
    <col min="164" max="16384" width="9" style="41"/>
  </cols>
  <sheetData>
    <row r="1" spans="1:28">
      <c r="A1" s="169" t="s">
        <v>2009</v>
      </c>
    </row>
    <row r="2" spans="1:28" ht="30" customHeight="1" thickBot="1">
      <c r="A2" s="2043" t="s">
        <v>1327</v>
      </c>
      <c r="B2" s="2043"/>
      <c r="C2" s="2043"/>
      <c r="D2" s="2043"/>
      <c r="E2" s="2043"/>
      <c r="F2" s="2043"/>
      <c r="G2" s="2043"/>
      <c r="H2" s="2043"/>
      <c r="I2" s="2043"/>
      <c r="J2" s="2043"/>
      <c r="K2" s="2043"/>
      <c r="L2" s="2043"/>
      <c r="M2" s="2043"/>
      <c r="N2" s="2043"/>
      <c r="O2" s="2043"/>
      <c r="P2" s="2043"/>
      <c r="Q2" s="2043"/>
      <c r="R2" s="2043"/>
      <c r="S2" s="2043"/>
      <c r="T2" s="2043"/>
      <c r="U2" s="2043"/>
      <c r="V2" s="2043"/>
      <c r="W2" s="2043"/>
      <c r="X2" s="2043"/>
    </row>
    <row r="3" spans="1:28" ht="26.1" customHeight="1">
      <c r="A3" s="2044" t="s">
        <v>632</v>
      </c>
      <c r="B3" s="2045"/>
      <c r="C3" s="2045"/>
      <c r="D3" s="2046"/>
      <c r="E3" s="2047" t="s">
        <v>1326</v>
      </c>
      <c r="F3" s="2048"/>
      <c r="G3" s="2048"/>
      <c r="H3" s="2045" t="s">
        <v>1325</v>
      </c>
      <c r="I3" s="2049"/>
      <c r="J3" s="2050"/>
      <c r="K3" s="2051" t="s">
        <v>633</v>
      </c>
      <c r="L3" s="2045"/>
      <c r="M3" s="2052"/>
      <c r="N3" s="2053" t="s">
        <v>2214</v>
      </c>
      <c r="O3" s="2054"/>
      <c r="P3" s="2054"/>
      <c r="Q3" s="2054"/>
      <c r="R3" s="2054"/>
      <c r="S3" s="2054"/>
      <c r="T3" s="2054"/>
      <c r="U3" s="2054"/>
      <c r="V3" s="2054"/>
      <c r="W3" s="2054"/>
      <c r="X3" s="2055"/>
    </row>
    <row r="4" spans="1:28" ht="26.1" customHeight="1">
      <c r="A4" s="2040" t="s">
        <v>211</v>
      </c>
      <c r="B4" s="2041"/>
      <c r="C4" s="2041"/>
      <c r="D4" s="2042"/>
      <c r="E4" s="2067" t="s">
        <v>1324</v>
      </c>
      <c r="F4" s="2068"/>
      <c r="G4" s="2068"/>
      <c r="H4" s="2068"/>
      <c r="I4" s="2068"/>
      <c r="J4" s="2068"/>
      <c r="K4" s="2068"/>
      <c r="L4" s="2068"/>
      <c r="M4" s="2068"/>
      <c r="N4" s="2068"/>
      <c r="O4" s="2068"/>
      <c r="P4" s="2068"/>
      <c r="Q4" s="2068"/>
      <c r="R4" s="2068"/>
      <c r="S4" s="2068"/>
      <c r="T4" s="2068"/>
      <c r="U4" s="2068"/>
      <c r="V4" s="2068"/>
      <c r="W4" s="2068"/>
      <c r="X4" s="2069"/>
    </row>
    <row r="5" spans="1:28" ht="26.1" customHeight="1">
      <c r="A5" s="2040"/>
      <c r="B5" s="2041"/>
      <c r="C5" s="2041"/>
      <c r="D5" s="2042"/>
      <c r="E5" s="2065" t="s">
        <v>1316</v>
      </c>
      <c r="F5" s="2065"/>
      <c r="G5" s="2065"/>
      <c r="H5" s="60" t="s">
        <v>1323</v>
      </c>
      <c r="I5" s="2070"/>
      <c r="J5" s="2070"/>
      <c r="K5" s="2070"/>
      <c r="L5" s="2070"/>
      <c r="M5" s="2070"/>
      <c r="N5" s="2070"/>
      <c r="O5" s="2070"/>
      <c r="P5" s="2070"/>
      <c r="Q5" s="2070"/>
      <c r="R5" s="2070"/>
      <c r="S5" s="2070"/>
      <c r="T5" s="2070"/>
      <c r="U5" s="2070"/>
      <c r="V5" s="2070"/>
      <c r="W5" s="2070"/>
      <c r="X5" s="59" t="s">
        <v>1322</v>
      </c>
    </row>
    <row r="6" spans="1:28" ht="26.1" customHeight="1" thickBot="1">
      <c r="A6" s="2056" t="s">
        <v>1177</v>
      </c>
      <c r="B6" s="2057"/>
      <c r="C6" s="2057"/>
      <c r="D6" s="2058"/>
      <c r="E6" s="2059" t="str">
        <f>+入力欄!D15</f>
        <v>○○○○○○工事（Ｒ６－１)</v>
      </c>
      <c r="F6" s="2060"/>
      <c r="G6" s="2060"/>
      <c r="H6" s="2060"/>
      <c r="I6" s="2060"/>
      <c r="J6" s="2060"/>
      <c r="K6" s="2060"/>
      <c r="L6" s="2060"/>
      <c r="M6" s="2060"/>
      <c r="N6" s="2060"/>
      <c r="O6" s="2060"/>
      <c r="P6" s="2060"/>
      <c r="Q6" s="2060"/>
      <c r="R6" s="2060"/>
      <c r="S6" s="2060"/>
      <c r="T6" s="2060"/>
      <c r="U6" s="2060"/>
      <c r="V6" s="2060"/>
      <c r="W6" s="2060"/>
      <c r="X6" s="2061"/>
    </row>
    <row r="7" spans="1:28">
      <c r="A7" s="58"/>
      <c r="B7" s="57" t="s">
        <v>212</v>
      </c>
      <c r="C7" s="57"/>
      <c r="D7" s="57"/>
      <c r="E7" s="57"/>
      <c r="F7" s="57"/>
      <c r="G7" s="57"/>
      <c r="H7" s="57"/>
      <c r="I7" s="57"/>
      <c r="J7" s="57"/>
      <c r="K7" s="57"/>
      <c r="L7" s="57"/>
      <c r="M7" s="57"/>
      <c r="N7" s="57"/>
      <c r="O7" s="57"/>
      <c r="P7" s="57"/>
      <c r="Q7" s="57"/>
      <c r="R7" s="57"/>
      <c r="S7" s="57"/>
      <c r="T7" s="57"/>
      <c r="U7" s="57"/>
      <c r="V7" s="57"/>
      <c r="W7" s="57"/>
      <c r="X7" s="56"/>
      <c r="AB7" s="41" t="s">
        <v>1507</v>
      </c>
    </row>
    <row r="8" spans="1:28">
      <c r="A8" s="55"/>
      <c r="B8" s="2064"/>
      <c r="C8" s="2064"/>
      <c r="D8" s="2064"/>
      <c r="E8" s="2064"/>
      <c r="F8" s="2064"/>
      <c r="G8" s="2064"/>
      <c r="H8" s="2064"/>
      <c r="I8" s="2064"/>
      <c r="J8" s="2064"/>
      <c r="K8" s="2064"/>
      <c r="L8" s="2064"/>
      <c r="M8" s="2064"/>
      <c r="N8" s="2064"/>
      <c r="O8" s="2064"/>
      <c r="P8" s="2064"/>
      <c r="Q8" s="2064"/>
      <c r="R8" s="2064"/>
      <c r="S8" s="2064"/>
      <c r="T8" s="2064"/>
      <c r="U8" s="2064"/>
      <c r="V8" s="2064"/>
      <c r="W8" s="2064"/>
      <c r="X8" s="47"/>
      <c r="AB8" s="41" t="s">
        <v>1508</v>
      </c>
    </row>
    <row r="9" spans="1:28">
      <c r="A9" s="55"/>
      <c r="B9" s="2064"/>
      <c r="C9" s="2064"/>
      <c r="D9" s="2064"/>
      <c r="E9" s="2064"/>
      <c r="F9" s="2064"/>
      <c r="G9" s="2064"/>
      <c r="H9" s="2064"/>
      <c r="I9" s="2064"/>
      <c r="J9" s="2064"/>
      <c r="K9" s="2064"/>
      <c r="L9" s="2064"/>
      <c r="M9" s="2064"/>
      <c r="N9" s="2064"/>
      <c r="O9" s="2064"/>
      <c r="P9" s="2064"/>
      <c r="Q9" s="2064"/>
      <c r="R9" s="2064"/>
      <c r="S9" s="2064"/>
      <c r="T9" s="2064"/>
      <c r="U9" s="2064"/>
      <c r="V9" s="2064"/>
      <c r="W9" s="2064"/>
      <c r="X9" s="47"/>
      <c r="AB9" s="41" t="s">
        <v>1509</v>
      </c>
    </row>
    <row r="10" spans="1:28">
      <c r="A10" s="55"/>
      <c r="B10" s="2064"/>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47"/>
      <c r="AB10" s="41" t="s">
        <v>1510</v>
      </c>
    </row>
    <row r="11" spans="1:28">
      <c r="A11" s="55"/>
      <c r="B11" s="2064"/>
      <c r="C11" s="2064"/>
      <c r="D11" s="2064"/>
      <c r="E11" s="2064"/>
      <c r="F11" s="2064"/>
      <c r="G11" s="2064"/>
      <c r="H11" s="2064"/>
      <c r="I11" s="2064"/>
      <c r="J11" s="2064"/>
      <c r="K11" s="2064"/>
      <c r="L11" s="2064"/>
      <c r="M11" s="2064"/>
      <c r="N11" s="2064"/>
      <c r="O11" s="2064"/>
      <c r="P11" s="2064"/>
      <c r="Q11" s="2064"/>
      <c r="R11" s="2064"/>
      <c r="S11" s="2064"/>
      <c r="T11" s="2064"/>
      <c r="U11" s="2064"/>
      <c r="V11" s="2064"/>
      <c r="W11" s="2064"/>
      <c r="X11" s="47"/>
      <c r="AB11" s="41" t="s">
        <v>1511</v>
      </c>
    </row>
    <row r="12" spans="1:28">
      <c r="A12" s="55"/>
      <c r="B12" s="2064"/>
      <c r="C12" s="2064"/>
      <c r="D12" s="2064"/>
      <c r="E12" s="2064"/>
      <c r="F12" s="2064"/>
      <c r="G12" s="2064"/>
      <c r="H12" s="2064"/>
      <c r="I12" s="2064"/>
      <c r="J12" s="2064"/>
      <c r="K12" s="2064"/>
      <c r="L12" s="2064"/>
      <c r="M12" s="2064"/>
      <c r="N12" s="2064"/>
      <c r="O12" s="2064"/>
      <c r="P12" s="2064"/>
      <c r="Q12" s="2064"/>
      <c r="R12" s="2064"/>
      <c r="S12" s="2064"/>
      <c r="T12" s="2064"/>
      <c r="U12" s="2064"/>
      <c r="V12" s="2064"/>
      <c r="W12" s="2064"/>
      <c r="X12" s="47"/>
      <c r="AB12" s="41" t="s">
        <v>1512</v>
      </c>
    </row>
    <row r="13" spans="1:28">
      <c r="A13" s="55"/>
      <c r="B13" s="2064"/>
      <c r="C13" s="2064"/>
      <c r="D13" s="2064"/>
      <c r="E13" s="2064"/>
      <c r="F13" s="2064"/>
      <c r="G13" s="2064"/>
      <c r="H13" s="2064"/>
      <c r="I13" s="2064"/>
      <c r="J13" s="2064"/>
      <c r="K13" s="2064"/>
      <c r="L13" s="2064"/>
      <c r="M13" s="2064"/>
      <c r="N13" s="2064"/>
      <c r="O13" s="2064"/>
      <c r="P13" s="2064"/>
      <c r="Q13" s="2064"/>
      <c r="R13" s="2064"/>
      <c r="S13" s="2064"/>
      <c r="T13" s="2064"/>
      <c r="U13" s="2064"/>
      <c r="V13" s="2064"/>
      <c r="W13" s="2064"/>
      <c r="X13" s="47"/>
    </row>
    <row r="14" spans="1:28">
      <c r="A14" s="55"/>
      <c r="B14" s="2064"/>
      <c r="C14" s="2064"/>
      <c r="D14" s="2064"/>
      <c r="E14" s="2064"/>
      <c r="F14" s="2064"/>
      <c r="G14" s="2064"/>
      <c r="H14" s="2064"/>
      <c r="I14" s="2064"/>
      <c r="J14" s="2064"/>
      <c r="K14" s="2064"/>
      <c r="L14" s="2064"/>
      <c r="M14" s="2064"/>
      <c r="N14" s="2064"/>
      <c r="O14" s="2064"/>
      <c r="P14" s="2064"/>
      <c r="Q14" s="2064"/>
      <c r="R14" s="2064"/>
      <c r="S14" s="2064"/>
      <c r="T14" s="2064"/>
      <c r="U14" s="2064"/>
      <c r="V14" s="2064"/>
      <c r="W14" s="2064"/>
      <c r="X14" s="47"/>
    </row>
    <row r="15" spans="1:28">
      <c r="A15" s="55"/>
      <c r="B15" s="2064"/>
      <c r="C15" s="2064"/>
      <c r="D15" s="2064"/>
      <c r="E15" s="2064"/>
      <c r="F15" s="2064"/>
      <c r="G15" s="2064"/>
      <c r="H15" s="2064"/>
      <c r="I15" s="2064"/>
      <c r="J15" s="2064"/>
      <c r="K15" s="2064"/>
      <c r="L15" s="2064"/>
      <c r="M15" s="2064"/>
      <c r="N15" s="2064"/>
      <c r="O15" s="2064"/>
      <c r="P15" s="2064"/>
      <c r="Q15" s="2064"/>
      <c r="R15" s="2064"/>
      <c r="S15" s="2064"/>
      <c r="T15" s="2064"/>
      <c r="U15" s="2064"/>
      <c r="V15" s="2064"/>
      <c r="W15" s="2064"/>
      <c r="X15" s="47"/>
    </row>
    <row r="16" spans="1:28">
      <c r="A16" s="55"/>
      <c r="B16" s="2064"/>
      <c r="C16" s="2064"/>
      <c r="D16" s="2064"/>
      <c r="E16" s="2064"/>
      <c r="F16" s="2064"/>
      <c r="G16" s="2064"/>
      <c r="H16" s="2064"/>
      <c r="I16" s="2064"/>
      <c r="J16" s="2064"/>
      <c r="K16" s="2064"/>
      <c r="L16" s="2064"/>
      <c r="M16" s="2064"/>
      <c r="N16" s="2064"/>
      <c r="O16" s="2064"/>
      <c r="P16" s="2064"/>
      <c r="Q16" s="2064"/>
      <c r="R16" s="2064"/>
      <c r="S16" s="2064"/>
      <c r="T16" s="2064"/>
      <c r="U16" s="2064"/>
      <c r="V16" s="2064"/>
      <c r="W16" s="2064"/>
      <c r="X16" s="47"/>
    </row>
    <row r="17" spans="1:24">
      <c r="A17" s="55"/>
      <c r="B17" s="2064"/>
      <c r="C17" s="2064"/>
      <c r="D17" s="2064"/>
      <c r="E17" s="2064"/>
      <c r="F17" s="2064"/>
      <c r="G17" s="2064"/>
      <c r="H17" s="2064"/>
      <c r="I17" s="2064"/>
      <c r="J17" s="2064"/>
      <c r="K17" s="2064"/>
      <c r="L17" s="2064"/>
      <c r="M17" s="2064"/>
      <c r="N17" s="2064"/>
      <c r="O17" s="2064"/>
      <c r="P17" s="2064"/>
      <c r="Q17" s="2064"/>
      <c r="R17" s="2064"/>
      <c r="S17" s="2064"/>
      <c r="T17" s="2064"/>
      <c r="U17" s="2064"/>
      <c r="V17" s="2064"/>
      <c r="W17" s="2064"/>
      <c r="X17" s="47"/>
    </row>
    <row r="18" spans="1:24">
      <c r="A18" s="55"/>
      <c r="B18" s="2064"/>
      <c r="C18" s="2064"/>
      <c r="D18" s="2064"/>
      <c r="E18" s="2064"/>
      <c r="F18" s="2064"/>
      <c r="G18" s="2064"/>
      <c r="H18" s="2064"/>
      <c r="I18" s="2064"/>
      <c r="J18" s="2064"/>
      <c r="K18" s="2064"/>
      <c r="L18" s="2064"/>
      <c r="M18" s="2064"/>
      <c r="N18" s="2064"/>
      <c r="O18" s="2064"/>
      <c r="P18" s="2064"/>
      <c r="Q18" s="2064"/>
      <c r="R18" s="2064"/>
      <c r="S18" s="2064"/>
      <c r="T18" s="2064"/>
      <c r="U18" s="2064"/>
      <c r="V18" s="2064"/>
      <c r="W18" s="2064"/>
      <c r="X18" s="47"/>
    </row>
    <row r="19" spans="1:24">
      <c r="A19" s="55"/>
      <c r="B19" s="2064"/>
      <c r="C19" s="2064"/>
      <c r="D19" s="2064"/>
      <c r="E19" s="2064"/>
      <c r="F19" s="2064"/>
      <c r="G19" s="2064"/>
      <c r="H19" s="2064"/>
      <c r="I19" s="2064"/>
      <c r="J19" s="2064"/>
      <c r="K19" s="2064"/>
      <c r="L19" s="2064"/>
      <c r="M19" s="2064"/>
      <c r="N19" s="2064"/>
      <c r="O19" s="2064"/>
      <c r="P19" s="2064"/>
      <c r="Q19" s="2064"/>
      <c r="R19" s="2064"/>
      <c r="S19" s="2064"/>
      <c r="T19" s="2064"/>
      <c r="U19" s="2064"/>
      <c r="V19" s="2064"/>
      <c r="W19" s="2064"/>
      <c r="X19" s="47"/>
    </row>
    <row r="20" spans="1:24">
      <c r="A20" s="55"/>
      <c r="B20" s="2064"/>
      <c r="C20" s="2064"/>
      <c r="D20" s="2064"/>
      <c r="E20" s="2064"/>
      <c r="F20" s="2064"/>
      <c r="G20" s="2064"/>
      <c r="H20" s="2064"/>
      <c r="I20" s="2064"/>
      <c r="J20" s="2064"/>
      <c r="K20" s="2064"/>
      <c r="L20" s="2064"/>
      <c r="M20" s="2064"/>
      <c r="N20" s="2064"/>
      <c r="O20" s="2064"/>
      <c r="P20" s="2064"/>
      <c r="Q20" s="2064"/>
      <c r="R20" s="2064"/>
      <c r="S20" s="2064"/>
      <c r="T20" s="2064"/>
      <c r="U20" s="2064"/>
      <c r="V20" s="2064"/>
      <c r="W20" s="2064"/>
      <c r="X20" s="47"/>
    </row>
    <row r="21" spans="1:24">
      <c r="A21" s="55"/>
      <c r="B21" s="2064"/>
      <c r="C21" s="2064"/>
      <c r="D21" s="2064"/>
      <c r="E21" s="2064"/>
      <c r="F21" s="2064"/>
      <c r="G21" s="2064"/>
      <c r="H21" s="2064"/>
      <c r="I21" s="2064"/>
      <c r="J21" s="2064"/>
      <c r="K21" s="2064"/>
      <c r="L21" s="2064"/>
      <c r="M21" s="2064"/>
      <c r="N21" s="2064"/>
      <c r="O21" s="2064"/>
      <c r="P21" s="2064"/>
      <c r="Q21" s="2064"/>
      <c r="R21" s="2064"/>
      <c r="S21" s="2064"/>
      <c r="T21" s="2064"/>
      <c r="U21" s="2064"/>
      <c r="V21" s="2064"/>
      <c r="W21" s="2064"/>
      <c r="X21" s="47"/>
    </row>
    <row r="22" spans="1:24">
      <c r="A22" s="55"/>
      <c r="B22" s="2064"/>
      <c r="C22" s="2064"/>
      <c r="D22" s="2064"/>
      <c r="E22" s="2064"/>
      <c r="F22" s="2064"/>
      <c r="G22" s="2064"/>
      <c r="H22" s="2064"/>
      <c r="I22" s="2064"/>
      <c r="J22" s="2064"/>
      <c r="K22" s="2064"/>
      <c r="L22" s="2064"/>
      <c r="M22" s="2064"/>
      <c r="N22" s="2064"/>
      <c r="O22" s="2064"/>
      <c r="P22" s="2064"/>
      <c r="Q22" s="2064"/>
      <c r="R22" s="2064"/>
      <c r="S22" s="2064"/>
      <c r="T22" s="2064"/>
      <c r="U22" s="2064"/>
      <c r="V22" s="2064"/>
      <c r="W22" s="2064"/>
      <c r="X22" s="47"/>
    </row>
    <row r="23" spans="1:24">
      <c r="A23" s="55"/>
      <c r="B23" s="2064"/>
      <c r="C23" s="2064"/>
      <c r="D23" s="2064"/>
      <c r="E23" s="2064"/>
      <c r="F23" s="2064"/>
      <c r="G23" s="2064"/>
      <c r="H23" s="2064"/>
      <c r="I23" s="2064"/>
      <c r="J23" s="2064"/>
      <c r="K23" s="2064"/>
      <c r="L23" s="2064"/>
      <c r="M23" s="2064"/>
      <c r="N23" s="2064"/>
      <c r="O23" s="2064"/>
      <c r="P23" s="2064"/>
      <c r="Q23" s="2064"/>
      <c r="R23" s="2064"/>
      <c r="S23" s="2064"/>
      <c r="T23" s="2064"/>
      <c r="U23" s="2064"/>
      <c r="V23" s="2064"/>
      <c r="W23" s="2064"/>
      <c r="X23" s="47"/>
    </row>
    <row r="24" spans="1:24">
      <c r="A24" s="55"/>
      <c r="B24" s="2064"/>
      <c r="C24" s="2064"/>
      <c r="D24" s="2064"/>
      <c r="E24" s="2064"/>
      <c r="F24" s="2064"/>
      <c r="G24" s="2064"/>
      <c r="H24" s="2064"/>
      <c r="I24" s="2064"/>
      <c r="J24" s="2064"/>
      <c r="K24" s="2064"/>
      <c r="L24" s="2064"/>
      <c r="M24" s="2064"/>
      <c r="N24" s="2064"/>
      <c r="O24" s="2064"/>
      <c r="P24" s="2064"/>
      <c r="Q24" s="2064"/>
      <c r="R24" s="2064"/>
      <c r="S24" s="2064"/>
      <c r="T24" s="2064"/>
      <c r="U24" s="2064"/>
      <c r="V24" s="2064"/>
      <c r="W24" s="2064"/>
      <c r="X24" s="47"/>
    </row>
    <row r="25" spans="1:24">
      <c r="A25" s="55"/>
      <c r="B25" s="2064"/>
      <c r="C25" s="2064"/>
      <c r="D25" s="2064"/>
      <c r="E25" s="2064"/>
      <c r="F25" s="2064"/>
      <c r="G25" s="2064"/>
      <c r="H25" s="2064"/>
      <c r="I25" s="2064"/>
      <c r="J25" s="2064"/>
      <c r="K25" s="2064"/>
      <c r="L25" s="2064"/>
      <c r="M25" s="2064"/>
      <c r="N25" s="2064"/>
      <c r="O25" s="2064"/>
      <c r="P25" s="2064"/>
      <c r="Q25" s="2064"/>
      <c r="R25" s="2064"/>
      <c r="S25" s="2064"/>
      <c r="T25" s="2064"/>
      <c r="U25" s="2064"/>
      <c r="V25" s="2064"/>
      <c r="W25" s="2064"/>
      <c r="X25" s="47"/>
    </row>
    <row r="26" spans="1:24" ht="26.1" customHeight="1" thickBot="1">
      <c r="A26" s="54"/>
      <c r="B26" s="2062" t="s">
        <v>1321</v>
      </c>
      <c r="C26" s="2062"/>
      <c r="D26" s="2062"/>
      <c r="E26" s="2062"/>
      <c r="F26" s="2062"/>
      <c r="G26" s="2062" t="s">
        <v>1320</v>
      </c>
      <c r="H26" s="2062"/>
      <c r="I26" s="2062"/>
      <c r="J26" s="2062"/>
      <c r="K26" s="2062"/>
      <c r="L26" s="2063"/>
      <c r="M26" s="2063"/>
      <c r="N26" s="2063"/>
      <c r="O26" s="2063"/>
      <c r="P26" s="2063"/>
      <c r="Q26" s="2063"/>
      <c r="R26" s="2063"/>
      <c r="S26" s="2063"/>
      <c r="T26" s="2063"/>
      <c r="U26" s="2063"/>
      <c r="V26" s="2063"/>
      <c r="W26" s="2063"/>
      <c r="X26" s="44"/>
    </row>
    <row r="27" spans="1:24" ht="15.95" customHeight="1">
      <c r="A27" s="53"/>
      <c r="B27" s="2075" t="s">
        <v>634</v>
      </c>
      <c r="C27" s="2065" t="s">
        <v>1313</v>
      </c>
      <c r="D27" s="2065"/>
      <c r="E27" s="2065"/>
      <c r="F27" s="2065"/>
      <c r="G27" s="2078" t="s">
        <v>1319</v>
      </c>
      <c r="H27" s="2078"/>
      <c r="I27" s="2065"/>
      <c r="J27" s="2066" t="s">
        <v>1312</v>
      </c>
      <c r="K27" s="2066"/>
      <c r="L27" s="2065"/>
      <c r="M27" s="2066" t="s">
        <v>1311</v>
      </c>
      <c r="N27" s="2066"/>
      <c r="O27" s="2065"/>
      <c r="P27" s="2066" t="s">
        <v>1310</v>
      </c>
      <c r="Q27" s="2066"/>
      <c r="R27" s="2065"/>
      <c r="S27" s="2066" t="s">
        <v>1308</v>
      </c>
      <c r="T27" s="2066"/>
      <c r="U27" s="2065" t="s">
        <v>1318</v>
      </c>
      <c r="V27" s="2065"/>
      <c r="W27" s="2065"/>
      <c r="X27" s="47"/>
    </row>
    <row r="28" spans="1:24" ht="15.95" customHeight="1">
      <c r="A28" s="2071" t="s">
        <v>1317</v>
      </c>
      <c r="B28" s="2076"/>
      <c r="C28" s="2065"/>
      <c r="D28" s="2065"/>
      <c r="E28" s="2065"/>
      <c r="F28" s="2065"/>
      <c r="G28" s="2079"/>
      <c r="H28" s="2079"/>
      <c r="I28" s="2065"/>
      <c r="J28" s="2065"/>
      <c r="K28" s="2065"/>
      <c r="L28" s="2065"/>
      <c r="M28" s="2065"/>
      <c r="N28" s="2065"/>
      <c r="O28" s="2065"/>
      <c r="P28" s="2065"/>
      <c r="Q28" s="2065"/>
      <c r="R28" s="2065"/>
      <c r="S28" s="2065"/>
      <c r="T28" s="2065"/>
      <c r="U28" s="2065"/>
      <c r="V28" s="2065"/>
      <c r="W28" s="2065"/>
      <c r="X28" s="47"/>
    </row>
    <row r="29" spans="1:24" ht="15.95" customHeight="1">
      <c r="A29" s="2071"/>
      <c r="B29" s="2076"/>
      <c r="C29" s="43"/>
      <c r="D29" s="43"/>
      <c r="E29" s="43"/>
      <c r="F29" s="43"/>
      <c r="G29" s="2070" t="s">
        <v>1316</v>
      </c>
      <c r="H29" s="2070"/>
      <c r="I29" s="2070"/>
      <c r="J29" s="2072"/>
      <c r="K29" s="2072"/>
      <c r="L29" s="2072"/>
      <c r="M29" s="2072"/>
      <c r="N29" s="2072"/>
      <c r="O29" s="2072"/>
      <c r="P29" s="2072"/>
      <c r="Q29" s="2072"/>
      <c r="R29" s="2072"/>
      <c r="S29" s="2072"/>
      <c r="T29" s="2072"/>
      <c r="U29" s="2072"/>
      <c r="V29" s="2072"/>
      <c r="W29" s="706"/>
      <c r="X29" s="47"/>
    </row>
    <row r="30" spans="1:24" ht="15.95" customHeight="1">
      <c r="A30" s="2071"/>
      <c r="B30" s="2076"/>
      <c r="C30" s="43"/>
      <c r="D30" s="43"/>
      <c r="E30" s="43"/>
      <c r="F30" s="43"/>
      <c r="G30" s="2070"/>
      <c r="H30" s="2070"/>
      <c r="I30" s="2070"/>
      <c r="J30" s="2072"/>
      <c r="K30" s="2072"/>
      <c r="L30" s="2072"/>
      <c r="M30" s="2072"/>
      <c r="N30" s="2072"/>
      <c r="O30" s="2072"/>
      <c r="P30" s="2072"/>
      <c r="Q30" s="2072"/>
      <c r="R30" s="2072"/>
      <c r="S30" s="2072"/>
      <c r="T30" s="2072"/>
      <c r="U30" s="2072"/>
      <c r="V30" s="2072"/>
      <c r="W30" s="706"/>
      <c r="X30" s="47"/>
    </row>
    <row r="31" spans="1:24" ht="15.95" customHeight="1">
      <c r="A31" s="2071"/>
      <c r="B31" s="2076"/>
      <c r="C31" s="43"/>
      <c r="D31" s="43"/>
      <c r="E31" s="43"/>
      <c r="F31" s="43"/>
      <c r="G31" s="2070"/>
      <c r="H31" s="2070"/>
      <c r="I31" s="2070"/>
      <c r="J31" s="2072"/>
      <c r="K31" s="2072"/>
      <c r="L31" s="2072"/>
      <c r="M31" s="2072"/>
      <c r="N31" s="2072"/>
      <c r="O31" s="2072"/>
      <c r="P31" s="2072"/>
      <c r="Q31" s="2072"/>
      <c r="R31" s="2072"/>
      <c r="S31" s="2072"/>
      <c r="T31" s="2072"/>
      <c r="U31" s="2072"/>
      <c r="V31" s="2072"/>
      <c r="W31" s="706"/>
      <c r="X31" s="47"/>
    </row>
    <row r="32" spans="1:24" ht="15.95" customHeight="1">
      <c r="A32" s="52" t="s">
        <v>1315</v>
      </c>
      <c r="B32" s="2077"/>
      <c r="C32" s="51"/>
      <c r="D32" s="51"/>
      <c r="E32" s="51"/>
      <c r="F32" s="51"/>
      <c r="G32" s="51"/>
      <c r="H32" s="51"/>
      <c r="I32" s="51"/>
      <c r="J32" s="51"/>
      <c r="K32" s="51"/>
      <c r="L32" s="51"/>
      <c r="M32" s="2073"/>
      <c r="N32" s="2073"/>
      <c r="O32" s="2073" t="s">
        <v>1083</v>
      </c>
      <c r="P32" s="2073"/>
      <c r="Q32" s="2074"/>
      <c r="R32" s="2074"/>
      <c r="S32" s="2074"/>
      <c r="T32" s="2074"/>
      <c r="U32" s="2074"/>
      <c r="V32" s="2074"/>
      <c r="W32" s="2074"/>
      <c r="X32" s="50"/>
    </row>
    <row r="33" spans="1:24" ht="15.95" customHeight="1">
      <c r="A33" s="49"/>
      <c r="B33" s="2082" t="s">
        <v>1314</v>
      </c>
      <c r="C33" s="2057" t="s">
        <v>1313</v>
      </c>
      <c r="D33" s="2057"/>
      <c r="E33" s="2057"/>
      <c r="F33" s="2057"/>
      <c r="G33" s="2084" t="s">
        <v>1312</v>
      </c>
      <c r="H33" s="2068"/>
      <c r="I33" s="2057"/>
      <c r="J33" s="2057" t="s">
        <v>1311</v>
      </c>
      <c r="K33" s="2057"/>
      <c r="L33" s="2057"/>
      <c r="M33" s="2057" t="s">
        <v>1310</v>
      </c>
      <c r="N33" s="2057"/>
      <c r="O33" s="2057"/>
      <c r="P33" s="2057" t="s">
        <v>1309</v>
      </c>
      <c r="Q33" s="2057"/>
      <c r="R33" s="2057"/>
      <c r="S33" s="2081" t="s">
        <v>1308</v>
      </c>
      <c r="T33" s="2057"/>
      <c r="U33" s="2057" t="s">
        <v>1307</v>
      </c>
      <c r="V33" s="2057"/>
      <c r="W33" s="2057"/>
      <c r="X33" s="48"/>
    </row>
    <row r="34" spans="1:24" ht="15.95" customHeight="1">
      <c r="A34" s="2071" t="s">
        <v>1306</v>
      </c>
      <c r="B34" s="2076"/>
      <c r="C34" s="2065"/>
      <c r="D34" s="2065"/>
      <c r="E34" s="2065"/>
      <c r="F34" s="2065"/>
      <c r="G34" s="2070"/>
      <c r="H34" s="2070"/>
      <c r="I34" s="2065"/>
      <c r="J34" s="2065"/>
      <c r="K34" s="2065"/>
      <c r="L34" s="2065"/>
      <c r="M34" s="2065"/>
      <c r="N34" s="2065"/>
      <c r="O34" s="2065"/>
      <c r="P34" s="2065"/>
      <c r="Q34" s="2065"/>
      <c r="R34" s="2065"/>
      <c r="S34" s="2065"/>
      <c r="T34" s="2065"/>
      <c r="U34" s="2065"/>
      <c r="V34" s="2065"/>
      <c r="W34" s="2065"/>
      <c r="X34" s="47"/>
    </row>
    <row r="35" spans="1:24" ht="15.95" customHeight="1">
      <c r="A35" s="2071"/>
      <c r="B35" s="2076"/>
      <c r="C35" s="43"/>
      <c r="D35" s="43"/>
      <c r="E35" s="43"/>
      <c r="F35" s="43"/>
      <c r="G35" s="2070" t="s">
        <v>1305</v>
      </c>
      <c r="H35" s="2070"/>
      <c r="I35" s="2070"/>
      <c r="J35" s="2072"/>
      <c r="K35" s="2072"/>
      <c r="L35" s="2072"/>
      <c r="M35" s="2072"/>
      <c r="N35" s="2072"/>
      <c r="O35" s="2072"/>
      <c r="P35" s="2072"/>
      <c r="Q35" s="2072"/>
      <c r="R35" s="2072"/>
      <c r="S35" s="2072"/>
      <c r="T35" s="2072"/>
      <c r="U35" s="2072"/>
      <c r="V35" s="2072"/>
      <c r="W35" s="706"/>
      <c r="X35" s="47"/>
    </row>
    <row r="36" spans="1:24" ht="15.95" customHeight="1">
      <c r="A36" s="2071"/>
      <c r="B36" s="2076"/>
      <c r="C36" s="43"/>
      <c r="D36" s="43"/>
      <c r="E36" s="43"/>
      <c r="F36" s="43"/>
      <c r="G36" s="2070"/>
      <c r="H36" s="2070"/>
      <c r="I36" s="2070"/>
      <c r="J36" s="2072"/>
      <c r="K36" s="2072"/>
      <c r="L36" s="2072"/>
      <c r="M36" s="2072"/>
      <c r="N36" s="2072"/>
      <c r="O36" s="2072"/>
      <c r="P36" s="2072"/>
      <c r="Q36" s="2072"/>
      <c r="R36" s="2072"/>
      <c r="S36" s="2072"/>
      <c r="T36" s="2072"/>
      <c r="U36" s="2072"/>
      <c r="V36" s="2072"/>
      <c r="W36" s="706"/>
      <c r="X36" s="47"/>
    </row>
    <row r="37" spans="1:24" ht="15.95" customHeight="1">
      <c r="A37" s="2071"/>
      <c r="B37" s="2076"/>
      <c r="C37" s="43"/>
      <c r="D37" s="43"/>
      <c r="E37" s="43"/>
      <c r="F37" s="43"/>
      <c r="G37" s="2070"/>
      <c r="H37" s="2070"/>
      <c r="I37" s="2070"/>
      <c r="J37" s="2072"/>
      <c r="K37" s="2072"/>
      <c r="L37" s="2072"/>
      <c r="M37" s="2072"/>
      <c r="N37" s="2072"/>
      <c r="O37" s="2072"/>
      <c r="P37" s="2072"/>
      <c r="Q37" s="2072"/>
      <c r="R37" s="2072"/>
      <c r="S37" s="2072"/>
      <c r="T37" s="2072"/>
      <c r="U37" s="2072"/>
      <c r="V37" s="2072"/>
      <c r="W37" s="706"/>
      <c r="X37" s="47"/>
    </row>
    <row r="38" spans="1:24" ht="15.95" customHeight="1" thickBot="1">
      <c r="A38" s="46"/>
      <c r="B38" s="2083"/>
      <c r="C38" s="45"/>
      <c r="D38" s="45"/>
      <c r="E38" s="45"/>
      <c r="F38" s="45"/>
      <c r="G38" s="45"/>
      <c r="H38" s="45"/>
      <c r="I38" s="45"/>
      <c r="J38" s="45"/>
      <c r="K38" s="45"/>
      <c r="L38" s="45"/>
      <c r="M38" s="2062"/>
      <c r="N38" s="2062"/>
      <c r="O38" s="2062" t="s">
        <v>1083</v>
      </c>
      <c r="P38" s="2062"/>
      <c r="Q38" s="2080"/>
      <c r="R38" s="2080"/>
      <c r="S38" s="2080"/>
      <c r="T38" s="2080"/>
      <c r="U38" s="2080"/>
      <c r="V38" s="2080"/>
      <c r="W38" s="2080"/>
      <c r="X38" s="44"/>
    </row>
    <row r="39" spans="1:24" ht="14.25" thickBot="1"/>
    <row r="40" spans="1:24">
      <c r="E40" s="2089" t="s">
        <v>1304</v>
      </c>
      <c r="F40" s="2090"/>
      <c r="G40" s="2090"/>
      <c r="H40" s="2093" t="s">
        <v>1168</v>
      </c>
      <c r="I40" s="2090"/>
      <c r="J40" s="2090"/>
      <c r="K40" s="2094" t="s">
        <v>1303</v>
      </c>
      <c r="L40" s="2045"/>
      <c r="M40" s="2046"/>
      <c r="N40" s="2095"/>
      <c r="O40" s="2096"/>
      <c r="P40" s="2096"/>
      <c r="R40" s="2097" t="s">
        <v>1127</v>
      </c>
      <c r="S40" s="2045"/>
      <c r="T40" s="2052"/>
      <c r="U40" s="2094" t="s">
        <v>1167</v>
      </c>
      <c r="V40" s="2045"/>
      <c r="W40" s="2046"/>
    </row>
    <row r="41" spans="1:24">
      <c r="E41" s="2091"/>
      <c r="F41" s="2092"/>
      <c r="G41" s="2092"/>
      <c r="H41" s="2092"/>
      <c r="I41" s="2092"/>
      <c r="J41" s="2092"/>
      <c r="K41" s="2085"/>
      <c r="L41" s="2041"/>
      <c r="M41" s="2042"/>
      <c r="N41" s="2096"/>
      <c r="O41" s="2096"/>
      <c r="P41" s="2096"/>
      <c r="R41" s="2040"/>
      <c r="S41" s="2041"/>
      <c r="T41" s="2098"/>
      <c r="U41" s="2085"/>
      <c r="V41" s="2041"/>
      <c r="W41" s="2042"/>
    </row>
    <row r="42" spans="1:24">
      <c r="E42" s="2091"/>
      <c r="F42" s="2092"/>
      <c r="G42" s="2092"/>
      <c r="H42" s="2092"/>
      <c r="I42" s="2092"/>
      <c r="J42" s="2092"/>
      <c r="K42" s="2085"/>
      <c r="L42" s="2041"/>
      <c r="M42" s="2042"/>
      <c r="N42" s="2096"/>
      <c r="O42" s="2096"/>
      <c r="P42" s="2096"/>
      <c r="R42" s="2040"/>
      <c r="S42" s="2041"/>
      <c r="T42" s="2098"/>
      <c r="U42" s="2085"/>
      <c r="V42" s="2041"/>
      <c r="W42" s="2042"/>
    </row>
    <row r="43" spans="1:24">
      <c r="E43" s="2091"/>
      <c r="F43" s="2092"/>
      <c r="G43" s="2092"/>
      <c r="H43" s="2092"/>
      <c r="I43" s="2092"/>
      <c r="J43" s="2092"/>
      <c r="K43" s="2085"/>
      <c r="L43" s="2041"/>
      <c r="M43" s="2042"/>
      <c r="N43" s="2096"/>
      <c r="O43" s="2096"/>
      <c r="P43" s="2096"/>
      <c r="R43" s="2040"/>
      <c r="S43" s="2041"/>
      <c r="T43" s="2098"/>
      <c r="U43" s="2085"/>
      <c r="V43" s="2041"/>
      <c r="W43" s="2042"/>
    </row>
    <row r="44" spans="1:24">
      <c r="E44" s="2091"/>
      <c r="F44" s="2092"/>
      <c r="G44" s="2092"/>
      <c r="H44" s="2092"/>
      <c r="I44" s="2092"/>
      <c r="J44" s="2092"/>
      <c r="K44" s="2085"/>
      <c r="L44" s="2041"/>
      <c r="M44" s="2042"/>
      <c r="N44" s="2065"/>
      <c r="O44" s="2065"/>
      <c r="P44" s="2065"/>
      <c r="R44" s="2040"/>
      <c r="S44" s="2041"/>
      <c r="T44" s="2098"/>
      <c r="U44" s="2085"/>
      <c r="V44" s="2041"/>
      <c r="W44" s="2042"/>
    </row>
    <row r="45" spans="1:24">
      <c r="E45" s="2091"/>
      <c r="F45" s="2092"/>
      <c r="G45" s="2092"/>
      <c r="H45" s="2092"/>
      <c r="I45" s="2092"/>
      <c r="J45" s="2092"/>
      <c r="K45" s="2085"/>
      <c r="L45" s="2041"/>
      <c r="M45" s="2042"/>
      <c r="N45" s="2065"/>
      <c r="O45" s="2065"/>
      <c r="P45" s="2065"/>
      <c r="R45" s="2040"/>
      <c r="S45" s="2041"/>
      <c r="T45" s="2098"/>
      <c r="U45" s="2085"/>
      <c r="V45" s="2041"/>
      <c r="W45" s="2042"/>
    </row>
    <row r="46" spans="1:24">
      <c r="E46" s="2091"/>
      <c r="F46" s="2092"/>
      <c r="G46" s="2092"/>
      <c r="H46" s="2092"/>
      <c r="I46" s="2092"/>
      <c r="J46" s="2092"/>
      <c r="K46" s="2085"/>
      <c r="L46" s="2041"/>
      <c r="M46" s="2042"/>
      <c r="N46" s="2065"/>
      <c r="O46" s="2065"/>
      <c r="P46" s="2065"/>
      <c r="R46" s="2040"/>
      <c r="S46" s="2041"/>
      <c r="T46" s="2098"/>
      <c r="U46" s="2085"/>
      <c r="V46" s="2041"/>
      <c r="W46" s="2042"/>
    </row>
    <row r="47" spans="1:24" ht="14.25" thickBot="1">
      <c r="E47" s="2099"/>
      <c r="F47" s="2100"/>
      <c r="G47" s="2100"/>
      <c r="H47" s="2100"/>
      <c r="I47" s="2100"/>
      <c r="J47" s="2100"/>
      <c r="K47" s="2086"/>
      <c r="L47" s="2087"/>
      <c r="M47" s="2088"/>
      <c r="N47" s="2065"/>
      <c r="O47" s="2065"/>
      <c r="P47" s="2065"/>
      <c r="R47" s="2101"/>
      <c r="S47" s="2087"/>
      <c r="T47" s="2102"/>
      <c r="U47" s="2086"/>
      <c r="V47" s="2087"/>
      <c r="W47" s="2088"/>
    </row>
    <row r="48" spans="1:24">
      <c r="H48" s="42"/>
    </row>
  </sheetData>
  <mergeCells count="65">
    <mergeCell ref="U44:W47"/>
    <mergeCell ref="E40:G43"/>
    <mergeCell ref="H40:J43"/>
    <mergeCell ref="K40:M43"/>
    <mergeCell ref="N40:P43"/>
    <mergeCell ref="R40:T43"/>
    <mergeCell ref="U40:W43"/>
    <mergeCell ref="E44:G47"/>
    <mergeCell ref="H44:J47"/>
    <mergeCell ref="K44:M47"/>
    <mergeCell ref="N44:P47"/>
    <mergeCell ref="R44:T47"/>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A28:A31"/>
    <mergeCell ref="G29:I31"/>
    <mergeCell ref="J29:V31"/>
    <mergeCell ref="M32:N32"/>
    <mergeCell ref="O32:P32"/>
    <mergeCell ref="Q32:W32"/>
    <mergeCell ref="L27:L28"/>
    <mergeCell ref="M27:N28"/>
    <mergeCell ref="O27:O28"/>
    <mergeCell ref="R27:R28"/>
    <mergeCell ref="B27:B32"/>
    <mergeCell ref="C27:F28"/>
    <mergeCell ref="U27:W28"/>
    <mergeCell ref="G27:H28"/>
    <mergeCell ref="I27:I28"/>
    <mergeCell ref="J27:K28"/>
    <mergeCell ref="E4:X4"/>
    <mergeCell ref="E5:G5"/>
    <mergeCell ref="I5:W5"/>
    <mergeCell ref="P27:Q28"/>
    <mergeCell ref="S27:T28"/>
    <mergeCell ref="A6:D6"/>
    <mergeCell ref="E6:X6"/>
    <mergeCell ref="B26:D26"/>
    <mergeCell ref="E26:F26"/>
    <mergeCell ref="G26:K26"/>
    <mergeCell ref="L26:W26"/>
    <mergeCell ref="B8:W25"/>
    <mergeCell ref="A4:D5"/>
    <mergeCell ref="A2:X2"/>
    <mergeCell ref="A3:D3"/>
    <mergeCell ref="E3:G3"/>
    <mergeCell ref="H3:J3"/>
    <mergeCell ref="K3:M3"/>
    <mergeCell ref="N3:X3"/>
  </mergeCells>
  <phoneticPr fontId="2"/>
  <pageMargins left="0.78740157480314965" right="0.78740157480314965" top="0.98425196850393704" bottom="0.98425196850393704" header="0.51181102362204722" footer="0.51181102362204722"/>
  <pageSetup paperSize="9" scale="99"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B48"/>
  <sheetViews>
    <sheetView view="pageBreakPreview" zoomScaleNormal="100" zoomScaleSheetLayoutView="100" workbookViewId="0"/>
  </sheetViews>
  <sheetFormatPr defaultRowHeight="13.5"/>
  <cols>
    <col min="1" max="163" width="3.625" style="41" customWidth="1"/>
    <col min="164" max="16384" width="9" style="41"/>
  </cols>
  <sheetData>
    <row r="1" spans="1:28">
      <c r="A1" s="169" t="s">
        <v>2009</v>
      </c>
    </row>
    <row r="2" spans="1:28" ht="30" customHeight="1" thickBot="1">
      <c r="A2" s="2043" t="s">
        <v>1327</v>
      </c>
      <c r="B2" s="2043"/>
      <c r="C2" s="2043"/>
      <c r="D2" s="2043"/>
      <c r="E2" s="2043"/>
      <c r="F2" s="2043"/>
      <c r="G2" s="2043"/>
      <c r="H2" s="2043"/>
      <c r="I2" s="2043"/>
      <c r="J2" s="2043"/>
      <c r="K2" s="2043"/>
      <c r="L2" s="2043"/>
      <c r="M2" s="2043"/>
      <c r="N2" s="2043"/>
      <c r="O2" s="2043"/>
      <c r="P2" s="2043"/>
      <c r="Q2" s="2043"/>
      <c r="R2" s="2043"/>
      <c r="S2" s="2043"/>
      <c r="T2" s="2043"/>
      <c r="U2" s="2043"/>
      <c r="V2" s="2043"/>
      <c r="W2" s="2043"/>
      <c r="X2" s="2043"/>
    </row>
    <row r="3" spans="1:28" ht="26.1" customHeight="1">
      <c r="A3" s="2044" t="s">
        <v>632</v>
      </c>
      <c r="B3" s="2045"/>
      <c r="C3" s="2045"/>
      <c r="D3" s="2046"/>
      <c r="E3" s="2047" t="s">
        <v>1326</v>
      </c>
      <c r="F3" s="2048"/>
      <c r="G3" s="2048"/>
      <c r="H3" s="2045" t="s">
        <v>1325</v>
      </c>
      <c r="I3" s="2049"/>
      <c r="J3" s="2050"/>
      <c r="K3" s="2051" t="s">
        <v>633</v>
      </c>
      <c r="L3" s="2045"/>
      <c r="M3" s="2052"/>
      <c r="N3" s="2053" t="s">
        <v>2214</v>
      </c>
      <c r="O3" s="2054"/>
      <c r="P3" s="2054"/>
      <c r="Q3" s="2054"/>
      <c r="R3" s="2054"/>
      <c r="S3" s="2054"/>
      <c r="T3" s="2054"/>
      <c r="U3" s="2054"/>
      <c r="V3" s="2054"/>
      <c r="W3" s="2054"/>
      <c r="X3" s="2055"/>
    </row>
    <row r="4" spans="1:28" ht="26.1" customHeight="1">
      <c r="A4" s="2040" t="s">
        <v>211</v>
      </c>
      <c r="B4" s="2041"/>
      <c r="C4" s="2041"/>
      <c r="D4" s="2042"/>
      <c r="E4" s="2067" t="s">
        <v>1324</v>
      </c>
      <c r="F4" s="2068"/>
      <c r="G4" s="2068"/>
      <c r="H4" s="2068"/>
      <c r="I4" s="2068"/>
      <c r="J4" s="2068"/>
      <c r="K4" s="2068"/>
      <c r="L4" s="2068"/>
      <c r="M4" s="2068"/>
      <c r="N4" s="2068"/>
      <c r="O4" s="2068"/>
      <c r="P4" s="2068"/>
      <c r="Q4" s="2068"/>
      <c r="R4" s="2068"/>
      <c r="S4" s="2068"/>
      <c r="T4" s="2068"/>
      <c r="U4" s="2068"/>
      <c r="V4" s="2068"/>
      <c r="W4" s="2068"/>
      <c r="X4" s="2069"/>
    </row>
    <row r="5" spans="1:28" ht="26.1" customHeight="1">
      <c r="A5" s="2040"/>
      <c r="B5" s="2041"/>
      <c r="C5" s="2041"/>
      <c r="D5" s="2042"/>
      <c r="E5" s="2065" t="s">
        <v>1316</v>
      </c>
      <c r="F5" s="2065"/>
      <c r="G5" s="2065"/>
      <c r="H5" s="60" t="s">
        <v>1329</v>
      </c>
      <c r="I5" s="2070"/>
      <c r="J5" s="2070"/>
      <c r="K5" s="2070"/>
      <c r="L5" s="2070"/>
      <c r="M5" s="2070"/>
      <c r="N5" s="2070"/>
      <c r="O5" s="2070"/>
      <c r="P5" s="2070"/>
      <c r="Q5" s="2070"/>
      <c r="R5" s="2070"/>
      <c r="S5" s="2070"/>
      <c r="T5" s="2070"/>
      <c r="U5" s="2070"/>
      <c r="V5" s="2070"/>
      <c r="W5" s="2070"/>
      <c r="X5" s="59" t="s">
        <v>1328</v>
      </c>
    </row>
    <row r="6" spans="1:28" ht="26.1" customHeight="1" thickBot="1">
      <c r="A6" s="2056" t="s">
        <v>1177</v>
      </c>
      <c r="B6" s="2057"/>
      <c r="C6" s="2057"/>
      <c r="D6" s="2058"/>
      <c r="E6" s="2059" t="str">
        <f>+入力欄!D15</f>
        <v>○○○○○○工事（Ｒ６－１)</v>
      </c>
      <c r="F6" s="2060"/>
      <c r="G6" s="2060"/>
      <c r="H6" s="2060"/>
      <c r="I6" s="2060"/>
      <c r="J6" s="2060"/>
      <c r="K6" s="2060"/>
      <c r="L6" s="2060"/>
      <c r="M6" s="2060"/>
      <c r="N6" s="2060"/>
      <c r="O6" s="2060"/>
      <c r="P6" s="2060"/>
      <c r="Q6" s="2060"/>
      <c r="R6" s="2060"/>
      <c r="S6" s="2060"/>
      <c r="T6" s="2060"/>
      <c r="U6" s="2060"/>
      <c r="V6" s="2060"/>
      <c r="W6" s="2060"/>
      <c r="X6" s="2061"/>
    </row>
    <row r="7" spans="1:28">
      <c r="A7" s="58"/>
      <c r="B7" s="57" t="s">
        <v>212</v>
      </c>
      <c r="C7" s="57"/>
      <c r="D7" s="57"/>
      <c r="E7" s="57"/>
      <c r="F7" s="57"/>
      <c r="G7" s="57"/>
      <c r="H7" s="57"/>
      <c r="I7" s="57"/>
      <c r="J7" s="57"/>
      <c r="K7" s="57"/>
      <c r="L7" s="57"/>
      <c r="M7" s="57"/>
      <c r="N7" s="57"/>
      <c r="O7" s="57"/>
      <c r="P7" s="57"/>
      <c r="Q7" s="57"/>
      <c r="R7" s="57"/>
      <c r="S7" s="57"/>
      <c r="T7" s="57"/>
      <c r="U7" s="57"/>
      <c r="V7" s="57"/>
      <c r="W7" s="57"/>
      <c r="X7" s="56"/>
      <c r="AB7" s="41" t="s">
        <v>1507</v>
      </c>
    </row>
    <row r="8" spans="1:28">
      <c r="A8" s="55"/>
      <c r="B8" s="2064"/>
      <c r="C8" s="2064"/>
      <c r="D8" s="2064"/>
      <c r="E8" s="2064"/>
      <c r="F8" s="2064"/>
      <c r="G8" s="2064"/>
      <c r="H8" s="2064"/>
      <c r="I8" s="2064"/>
      <c r="J8" s="2064"/>
      <c r="K8" s="2064"/>
      <c r="L8" s="2064"/>
      <c r="M8" s="2064"/>
      <c r="N8" s="2064"/>
      <c r="O8" s="2064"/>
      <c r="P8" s="2064"/>
      <c r="Q8" s="2064"/>
      <c r="R8" s="2064"/>
      <c r="S8" s="2064"/>
      <c r="T8" s="2064"/>
      <c r="U8" s="2064"/>
      <c r="V8" s="2064"/>
      <c r="W8" s="2064"/>
      <c r="X8" s="47"/>
      <c r="AB8" s="41" t="s">
        <v>1508</v>
      </c>
    </row>
    <row r="9" spans="1:28">
      <c r="A9" s="55"/>
      <c r="B9" s="2064"/>
      <c r="C9" s="2064"/>
      <c r="D9" s="2064"/>
      <c r="E9" s="2064"/>
      <c r="F9" s="2064"/>
      <c r="G9" s="2064"/>
      <c r="H9" s="2064"/>
      <c r="I9" s="2064"/>
      <c r="J9" s="2064"/>
      <c r="K9" s="2064"/>
      <c r="L9" s="2064"/>
      <c r="M9" s="2064"/>
      <c r="N9" s="2064"/>
      <c r="O9" s="2064"/>
      <c r="P9" s="2064"/>
      <c r="Q9" s="2064"/>
      <c r="R9" s="2064"/>
      <c r="S9" s="2064"/>
      <c r="T9" s="2064"/>
      <c r="U9" s="2064"/>
      <c r="V9" s="2064"/>
      <c r="W9" s="2064"/>
      <c r="X9" s="47"/>
      <c r="AB9" s="41" t="s">
        <v>1509</v>
      </c>
    </row>
    <row r="10" spans="1:28">
      <c r="A10" s="55"/>
      <c r="B10" s="2064"/>
      <c r="C10" s="2064"/>
      <c r="D10" s="2064"/>
      <c r="E10" s="2064"/>
      <c r="F10" s="2064"/>
      <c r="G10" s="2064"/>
      <c r="H10" s="2064"/>
      <c r="I10" s="2064"/>
      <c r="J10" s="2064"/>
      <c r="K10" s="2064"/>
      <c r="L10" s="2064"/>
      <c r="M10" s="2064"/>
      <c r="N10" s="2064"/>
      <c r="O10" s="2064"/>
      <c r="P10" s="2064"/>
      <c r="Q10" s="2064"/>
      <c r="R10" s="2064"/>
      <c r="S10" s="2064"/>
      <c r="T10" s="2064"/>
      <c r="U10" s="2064"/>
      <c r="V10" s="2064"/>
      <c r="W10" s="2064"/>
      <c r="X10" s="47"/>
      <c r="AB10" s="41" t="s">
        <v>1510</v>
      </c>
    </row>
    <row r="11" spans="1:28">
      <c r="A11" s="55"/>
      <c r="B11" s="2064"/>
      <c r="C11" s="2064"/>
      <c r="D11" s="2064"/>
      <c r="E11" s="2064"/>
      <c r="F11" s="2064"/>
      <c r="G11" s="2064"/>
      <c r="H11" s="2064"/>
      <c r="I11" s="2064"/>
      <c r="J11" s="2064"/>
      <c r="K11" s="2064"/>
      <c r="L11" s="2064"/>
      <c r="M11" s="2064"/>
      <c r="N11" s="2064"/>
      <c r="O11" s="2064"/>
      <c r="P11" s="2064"/>
      <c r="Q11" s="2064"/>
      <c r="R11" s="2064"/>
      <c r="S11" s="2064"/>
      <c r="T11" s="2064"/>
      <c r="U11" s="2064"/>
      <c r="V11" s="2064"/>
      <c r="W11" s="2064"/>
      <c r="X11" s="47"/>
      <c r="AB11" s="41" t="s">
        <v>1511</v>
      </c>
    </row>
    <row r="12" spans="1:28">
      <c r="A12" s="55"/>
      <c r="B12" s="2064"/>
      <c r="C12" s="2064"/>
      <c r="D12" s="2064"/>
      <c r="E12" s="2064"/>
      <c r="F12" s="2064"/>
      <c r="G12" s="2064"/>
      <c r="H12" s="2064"/>
      <c r="I12" s="2064"/>
      <c r="J12" s="2064"/>
      <c r="K12" s="2064"/>
      <c r="L12" s="2064"/>
      <c r="M12" s="2064"/>
      <c r="N12" s="2064"/>
      <c r="O12" s="2064"/>
      <c r="P12" s="2064"/>
      <c r="Q12" s="2064"/>
      <c r="R12" s="2064"/>
      <c r="S12" s="2064"/>
      <c r="T12" s="2064"/>
      <c r="U12" s="2064"/>
      <c r="V12" s="2064"/>
      <c r="W12" s="2064"/>
      <c r="X12" s="47"/>
      <c r="AB12" s="41" t="s">
        <v>1512</v>
      </c>
    </row>
    <row r="13" spans="1:28">
      <c r="A13" s="55"/>
      <c r="B13" s="2064"/>
      <c r="C13" s="2064"/>
      <c r="D13" s="2064"/>
      <c r="E13" s="2064"/>
      <c r="F13" s="2064"/>
      <c r="G13" s="2064"/>
      <c r="H13" s="2064"/>
      <c r="I13" s="2064"/>
      <c r="J13" s="2064"/>
      <c r="K13" s="2064"/>
      <c r="L13" s="2064"/>
      <c r="M13" s="2064"/>
      <c r="N13" s="2064"/>
      <c r="O13" s="2064"/>
      <c r="P13" s="2064"/>
      <c r="Q13" s="2064"/>
      <c r="R13" s="2064"/>
      <c r="S13" s="2064"/>
      <c r="T13" s="2064"/>
      <c r="U13" s="2064"/>
      <c r="V13" s="2064"/>
      <c r="W13" s="2064"/>
      <c r="X13" s="47"/>
    </row>
    <row r="14" spans="1:28">
      <c r="A14" s="55"/>
      <c r="B14" s="2064"/>
      <c r="C14" s="2064"/>
      <c r="D14" s="2064"/>
      <c r="E14" s="2064"/>
      <c r="F14" s="2064"/>
      <c r="G14" s="2064"/>
      <c r="H14" s="2064"/>
      <c r="I14" s="2064"/>
      <c r="J14" s="2064"/>
      <c r="K14" s="2064"/>
      <c r="L14" s="2064"/>
      <c r="M14" s="2064"/>
      <c r="N14" s="2064"/>
      <c r="O14" s="2064"/>
      <c r="P14" s="2064"/>
      <c r="Q14" s="2064"/>
      <c r="R14" s="2064"/>
      <c r="S14" s="2064"/>
      <c r="T14" s="2064"/>
      <c r="U14" s="2064"/>
      <c r="V14" s="2064"/>
      <c r="W14" s="2064"/>
      <c r="X14" s="47"/>
    </row>
    <row r="15" spans="1:28">
      <c r="A15" s="55"/>
      <c r="B15" s="2064"/>
      <c r="C15" s="2064"/>
      <c r="D15" s="2064"/>
      <c r="E15" s="2064"/>
      <c r="F15" s="2064"/>
      <c r="G15" s="2064"/>
      <c r="H15" s="2064"/>
      <c r="I15" s="2064"/>
      <c r="J15" s="2064"/>
      <c r="K15" s="2064"/>
      <c r="L15" s="2064"/>
      <c r="M15" s="2064"/>
      <c r="N15" s="2064"/>
      <c r="O15" s="2064"/>
      <c r="P15" s="2064"/>
      <c r="Q15" s="2064"/>
      <c r="R15" s="2064"/>
      <c r="S15" s="2064"/>
      <c r="T15" s="2064"/>
      <c r="U15" s="2064"/>
      <c r="V15" s="2064"/>
      <c r="W15" s="2064"/>
      <c r="X15" s="47"/>
    </row>
    <row r="16" spans="1:28">
      <c r="A16" s="55"/>
      <c r="B16" s="2064"/>
      <c r="C16" s="2064"/>
      <c r="D16" s="2064"/>
      <c r="E16" s="2064"/>
      <c r="F16" s="2064"/>
      <c r="G16" s="2064"/>
      <c r="H16" s="2064"/>
      <c r="I16" s="2064"/>
      <c r="J16" s="2064"/>
      <c r="K16" s="2064"/>
      <c r="L16" s="2064"/>
      <c r="M16" s="2064"/>
      <c r="N16" s="2064"/>
      <c r="O16" s="2064"/>
      <c r="P16" s="2064"/>
      <c r="Q16" s="2064"/>
      <c r="R16" s="2064"/>
      <c r="S16" s="2064"/>
      <c r="T16" s="2064"/>
      <c r="U16" s="2064"/>
      <c r="V16" s="2064"/>
      <c r="W16" s="2064"/>
      <c r="X16" s="47"/>
    </row>
    <row r="17" spans="1:24">
      <c r="A17" s="55"/>
      <c r="B17" s="2064"/>
      <c r="C17" s="2064"/>
      <c r="D17" s="2064"/>
      <c r="E17" s="2064"/>
      <c r="F17" s="2064"/>
      <c r="G17" s="2064"/>
      <c r="H17" s="2064"/>
      <c r="I17" s="2064"/>
      <c r="J17" s="2064"/>
      <c r="K17" s="2064"/>
      <c r="L17" s="2064"/>
      <c r="M17" s="2064"/>
      <c r="N17" s="2064"/>
      <c r="O17" s="2064"/>
      <c r="P17" s="2064"/>
      <c r="Q17" s="2064"/>
      <c r="R17" s="2064"/>
      <c r="S17" s="2064"/>
      <c r="T17" s="2064"/>
      <c r="U17" s="2064"/>
      <c r="V17" s="2064"/>
      <c r="W17" s="2064"/>
      <c r="X17" s="47"/>
    </row>
    <row r="18" spans="1:24">
      <c r="A18" s="55"/>
      <c r="B18" s="2064"/>
      <c r="C18" s="2064"/>
      <c r="D18" s="2064"/>
      <c r="E18" s="2064"/>
      <c r="F18" s="2064"/>
      <c r="G18" s="2064"/>
      <c r="H18" s="2064"/>
      <c r="I18" s="2064"/>
      <c r="J18" s="2064"/>
      <c r="K18" s="2064"/>
      <c r="L18" s="2064"/>
      <c r="M18" s="2064"/>
      <c r="N18" s="2064"/>
      <c r="O18" s="2064"/>
      <c r="P18" s="2064"/>
      <c r="Q18" s="2064"/>
      <c r="R18" s="2064"/>
      <c r="S18" s="2064"/>
      <c r="T18" s="2064"/>
      <c r="U18" s="2064"/>
      <c r="V18" s="2064"/>
      <c r="W18" s="2064"/>
      <c r="X18" s="47"/>
    </row>
    <row r="19" spans="1:24">
      <c r="A19" s="55"/>
      <c r="B19" s="2064"/>
      <c r="C19" s="2064"/>
      <c r="D19" s="2064"/>
      <c r="E19" s="2064"/>
      <c r="F19" s="2064"/>
      <c r="G19" s="2064"/>
      <c r="H19" s="2064"/>
      <c r="I19" s="2064"/>
      <c r="J19" s="2064"/>
      <c r="K19" s="2064"/>
      <c r="L19" s="2064"/>
      <c r="M19" s="2064"/>
      <c r="N19" s="2064"/>
      <c r="O19" s="2064"/>
      <c r="P19" s="2064"/>
      <c r="Q19" s="2064"/>
      <c r="R19" s="2064"/>
      <c r="S19" s="2064"/>
      <c r="T19" s="2064"/>
      <c r="U19" s="2064"/>
      <c r="V19" s="2064"/>
      <c r="W19" s="2064"/>
      <c r="X19" s="47"/>
    </row>
    <row r="20" spans="1:24">
      <c r="A20" s="55"/>
      <c r="B20" s="2064"/>
      <c r="C20" s="2064"/>
      <c r="D20" s="2064"/>
      <c r="E20" s="2064"/>
      <c r="F20" s="2064"/>
      <c r="G20" s="2064"/>
      <c r="H20" s="2064"/>
      <c r="I20" s="2064"/>
      <c r="J20" s="2064"/>
      <c r="K20" s="2064"/>
      <c r="L20" s="2064"/>
      <c r="M20" s="2064"/>
      <c r="N20" s="2064"/>
      <c r="O20" s="2064"/>
      <c r="P20" s="2064"/>
      <c r="Q20" s="2064"/>
      <c r="R20" s="2064"/>
      <c r="S20" s="2064"/>
      <c r="T20" s="2064"/>
      <c r="U20" s="2064"/>
      <c r="V20" s="2064"/>
      <c r="W20" s="2064"/>
      <c r="X20" s="47"/>
    </row>
    <row r="21" spans="1:24">
      <c r="A21" s="55"/>
      <c r="B21" s="2064"/>
      <c r="C21" s="2064"/>
      <c r="D21" s="2064"/>
      <c r="E21" s="2064"/>
      <c r="F21" s="2064"/>
      <c r="G21" s="2064"/>
      <c r="H21" s="2064"/>
      <c r="I21" s="2064"/>
      <c r="J21" s="2064"/>
      <c r="K21" s="2064"/>
      <c r="L21" s="2064"/>
      <c r="M21" s="2064"/>
      <c r="N21" s="2064"/>
      <c r="O21" s="2064"/>
      <c r="P21" s="2064"/>
      <c r="Q21" s="2064"/>
      <c r="R21" s="2064"/>
      <c r="S21" s="2064"/>
      <c r="T21" s="2064"/>
      <c r="U21" s="2064"/>
      <c r="V21" s="2064"/>
      <c r="W21" s="2064"/>
      <c r="X21" s="47"/>
    </row>
    <row r="22" spans="1:24">
      <c r="A22" s="55"/>
      <c r="B22" s="2064"/>
      <c r="C22" s="2064"/>
      <c r="D22" s="2064"/>
      <c r="E22" s="2064"/>
      <c r="F22" s="2064"/>
      <c r="G22" s="2064"/>
      <c r="H22" s="2064"/>
      <c r="I22" s="2064"/>
      <c r="J22" s="2064"/>
      <c r="K22" s="2064"/>
      <c r="L22" s="2064"/>
      <c r="M22" s="2064"/>
      <c r="N22" s="2064"/>
      <c r="O22" s="2064"/>
      <c r="P22" s="2064"/>
      <c r="Q22" s="2064"/>
      <c r="R22" s="2064"/>
      <c r="S22" s="2064"/>
      <c r="T22" s="2064"/>
      <c r="U22" s="2064"/>
      <c r="V22" s="2064"/>
      <c r="W22" s="2064"/>
      <c r="X22" s="47"/>
    </row>
    <row r="23" spans="1:24">
      <c r="A23" s="55"/>
      <c r="B23" s="2064"/>
      <c r="C23" s="2064"/>
      <c r="D23" s="2064"/>
      <c r="E23" s="2064"/>
      <c r="F23" s="2064"/>
      <c r="G23" s="2064"/>
      <c r="H23" s="2064"/>
      <c r="I23" s="2064"/>
      <c r="J23" s="2064"/>
      <c r="K23" s="2064"/>
      <c r="L23" s="2064"/>
      <c r="M23" s="2064"/>
      <c r="N23" s="2064"/>
      <c r="O23" s="2064"/>
      <c r="P23" s="2064"/>
      <c r="Q23" s="2064"/>
      <c r="R23" s="2064"/>
      <c r="S23" s="2064"/>
      <c r="T23" s="2064"/>
      <c r="U23" s="2064"/>
      <c r="V23" s="2064"/>
      <c r="W23" s="2064"/>
      <c r="X23" s="47"/>
    </row>
    <row r="24" spans="1:24">
      <c r="A24" s="55"/>
      <c r="B24" s="2064"/>
      <c r="C24" s="2064"/>
      <c r="D24" s="2064"/>
      <c r="E24" s="2064"/>
      <c r="F24" s="2064"/>
      <c r="G24" s="2064"/>
      <c r="H24" s="2064"/>
      <c r="I24" s="2064"/>
      <c r="J24" s="2064"/>
      <c r="K24" s="2064"/>
      <c r="L24" s="2064"/>
      <c r="M24" s="2064"/>
      <c r="N24" s="2064"/>
      <c r="O24" s="2064"/>
      <c r="P24" s="2064"/>
      <c r="Q24" s="2064"/>
      <c r="R24" s="2064"/>
      <c r="S24" s="2064"/>
      <c r="T24" s="2064"/>
      <c r="U24" s="2064"/>
      <c r="V24" s="2064"/>
      <c r="W24" s="2064"/>
      <c r="X24" s="47"/>
    </row>
    <row r="25" spans="1:24">
      <c r="A25" s="55"/>
      <c r="B25" s="2064"/>
      <c r="C25" s="2064"/>
      <c r="D25" s="2064"/>
      <c r="E25" s="2064"/>
      <c r="F25" s="2064"/>
      <c r="G25" s="2064"/>
      <c r="H25" s="2064"/>
      <c r="I25" s="2064"/>
      <c r="J25" s="2064"/>
      <c r="K25" s="2064"/>
      <c r="L25" s="2064"/>
      <c r="M25" s="2064"/>
      <c r="N25" s="2064"/>
      <c r="O25" s="2064"/>
      <c r="P25" s="2064"/>
      <c r="Q25" s="2064"/>
      <c r="R25" s="2064"/>
      <c r="S25" s="2064"/>
      <c r="T25" s="2064"/>
      <c r="U25" s="2064"/>
      <c r="V25" s="2064"/>
      <c r="W25" s="2064"/>
      <c r="X25" s="47"/>
    </row>
    <row r="26" spans="1:24" ht="26.1" customHeight="1" thickBot="1">
      <c r="A26" s="54"/>
      <c r="B26" s="2062" t="s">
        <v>1321</v>
      </c>
      <c r="C26" s="2062"/>
      <c r="D26" s="2062"/>
      <c r="E26" s="2062"/>
      <c r="F26" s="2062"/>
      <c r="G26" s="2062" t="s">
        <v>1320</v>
      </c>
      <c r="H26" s="2062"/>
      <c r="I26" s="2062"/>
      <c r="J26" s="2062"/>
      <c r="K26" s="2062"/>
      <c r="L26" s="2063"/>
      <c r="M26" s="2063"/>
      <c r="N26" s="2063"/>
      <c r="O26" s="2063"/>
      <c r="P26" s="2063"/>
      <c r="Q26" s="2063"/>
      <c r="R26" s="2063"/>
      <c r="S26" s="2063"/>
      <c r="T26" s="2063"/>
      <c r="U26" s="2063"/>
      <c r="V26" s="2063"/>
      <c r="W26" s="2063"/>
      <c r="X26" s="44"/>
    </row>
    <row r="27" spans="1:24" ht="15.95" customHeight="1">
      <c r="A27" s="53"/>
      <c r="B27" s="2075" t="s">
        <v>634</v>
      </c>
      <c r="C27" s="2065" t="s">
        <v>1313</v>
      </c>
      <c r="D27" s="2065"/>
      <c r="E27" s="2065"/>
      <c r="F27" s="2065"/>
      <c r="G27" s="2078" t="s">
        <v>1319</v>
      </c>
      <c r="H27" s="2078"/>
      <c r="I27" s="2065"/>
      <c r="J27" s="2066" t="s">
        <v>1312</v>
      </c>
      <c r="K27" s="2066"/>
      <c r="L27" s="2065"/>
      <c r="M27" s="2066" t="s">
        <v>1311</v>
      </c>
      <c r="N27" s="2066"/>
      <c r="O27" s="2065"/>
      <c r="P27" s="2066" t="s">
        <v>1310</v>
      </c>
      <c r="Q27" s="2066"/>
      <c r="R27" s="2065"/>
      <c r="S27" s="2066" t="s">
        <v>1308</v>
      </c>
      <c r="T27" s="2066"/>
      <c r="U27" s="2065" t="s">
        <v>1318</v>
      </c>
      <c r="V27" s="2065"/>
      <c r="W27" s="2065"/>
      <c r="X27" s="47"/>
    </row>
    <row r="28" spans="1:24" ht="15.95" customHeight="1">
      <c r="A28" s="2071" t="s">
        <v>1317</v>
      </c>
      <c r="B28" s="2076"/>
      <c r="C28" s="2065"/>
      <c r="D28" s="2065"/>
      <c r="E28" s="2065"/>
      <c r="F28" s="2065"/>
      <c r="G28" s="2079"/>
      <c r="H28" s="2079"/>
      <c r="I28" s="2065"/>
      <c r="J28" s="2065"/>
      <c r="K28" s="2065"/>
      <c r="L28" s="2065"/>
      <c r="M28" s="2065"/>
      <c r="N28" s="2065"/>
      <c r="O28" s="2065"/>
      <c r="P28" s="2065"/>
      <c r="Q28" s="2065"/>
      <c r="R28" s="2065"/>
      <c r="S28" s="2065"/>
      <c r="T28" s="2065"/>
      <c r="U28" s="2065"/>
      <c r="V28" s="2065"/>
      <c r="W28" s="2065"/>
      <c r="X28" s="47"/>
    </row>
    <row r="29" spans="1:24" ht="15.95" customHeight="1">
      <c r="A29" s="2071"/>
      <c r="B29" s="2076"/>
      <c r="C29" s="43"/>
      <c r="D29" s="43"/>
      <c r="E29" s="43"/>
      <c r="F29" s="43"/>
      <c r="G29" s="2070" t="s">
        <v>1316</v>
      </c>
      <c r="H29" s="2070"/>
      <c r="I29" s="2070"/>
      <c r="J29" s="2072"/>
      <c r="K29" s="2072"/>
      <c r="L29" s="2072"/>
      <c r="M29" s="2072"/>
      <c r="N29" s="2072"/>
      <c r="O29" s="2072"/>
      <c r="P29" s="2072"/>
      <c r="Q29" s="2072"/>
      <c r="R29" s="2072"/>
      <c r="S29" s="2072"/>
      <c r="T29" s="2072"/>
      <c r="U29" s="2072"/>
      <c r="V29" s="2072"/>
      <c r="W29" s="706"/>
      <c r="X29" s="47"/>
    </row>
    <row r="30" spans="1:24" ht="15.95" customHeight="1">
      <c r="A30" s="2071"/>
      <c r="B30" s="2076"/>
      <c r="C30" s="43"/>
      <c r="D30" s="43"/>
      <c r="E30" s="43"/>
      <c r="F30" s="43"/>
      <c r="G30" s="2070"/>
      <c r="H30" s="2070"/>
      <c r="I30" s="2070"/>
      <c r="J30" s="2072"/>
      <c r="K30" s="2072"/>
      <c r="L30" s="2072"/>
      <c r="M30" s="2072"/>
      <c r="N30" s="2072"/>
      <c r="O30" s="2072"/>
      <c r="P30" s="2072"/>
      <c r="Q30" s="2072"/>
      <c r="R30" s="2072"/>
      <c r="S30" s="2072"/>
      <c r="T30" s="2072"/>
      <c r="U30" s="2072"/>
      <c r="V30" s="2072"/>
      <c r="W30" s="706"/>
      <c r="X30" s="47"/>
    </row>
    <row r="31" spans="1:24" ht="15.95" customHeight="1">
      <c r="A31" s="2071"/>
      <c r="B31" s="2076"/>
      <c r="C31" s="43"/>
      <c r="D31" s="43"/>
      <c r="E31" s="43"/>
      <c r="F31" s="43"/>
      <c r="G31" s="2070"/>
      <c r="H31" s="2070"/>
      <c r="I31" s="2070"/>
      <c r="J31" s="2072"/>
      <c r="K31" s="2072"/>
      <c r="L31" s="2072"/>
      <c r="M31" s="2072"/>
      <c r="N31" s="2072"/>
      <c r="O31" s="2072"/>
      <c r="P31" s="2072"/>
      <c r="Q31" s="2072"/>
      <c r="R31" s="2072"/>
      <c r="S31" s="2072"/>
      <c r="T31" s="2072"/>
      <c r="U31" s="2072"/>
      <c r="V31" s="2072"/>
      <c r="W31" s="706"/>
      <c r="X31" s="47"/>
    </row>
    <row r="32" spans="1:24" ht="15.95" customHeight="1">
      <c r="A32" s="52" t="s">
        <v>1315</v>
      </c>
      <c r="B32" s="2077"/>
      <c r="C32" s="51"/>
      <c r="D32" s="51"/>
      <c r="E32" s="51"/>
      <c r="F32" s="51"/>
      <c r="G32" s="51"/>
      <c r="H32" s="51"/>
      <c r="I32" s="51"/>
      <c r="J32" s="51"/>
      <c r="K32" s="51"/>
      <c r="L32" s="51"/>
      <c r="M32" s="2073"/>
      <c r="N32" s="2073"/>
      <c r="O32" s="2073" t="s">
        <v>1083</v>
      </c>
      <c r="P32" s="2073"/>
      <c r="Q32" s="2074"/>
      <c r="R32" s="2074"/>
      <c r="S32" s="2074"/>
      <c r="T32" s="2074"/>
      <c r="U32" s="2074"/>
      <c r="V32" s="2074"/>
      <c r="W32" s="2074"/>
      <c r="X32" s="50"/>
    </row>
    <row r="33" spans="1:24" ht="15.95" customHeight="1">
      <c r="A33" s="49"/>
      <c r="B33" s="2082" t="s">
        <v>1314</v>
      </c>
      <c r="C33" s="2057" t="s">
        <v>1313</v>
      </c>
      <c r="D33" s="2057"/>
      <c r="E33" s="2057"/>
      <c r="F33" s="2057"/>
      <c r="G33" s="2084" t="s">
        <v>1312</v>
      </c>
      <c r="H33" s="2068"/>
      <c r="I33" s="2057"/>
      <c r="J33" s="2057" t="s">
        <v>1311</v>
      </c>
      <c r="K33" s="2057"/>
      <c r="L33" s="2057"/>
      <c r="M33" s="2057" t="s">
        <v>1310</v>
      </c>
      <c r="N33" s="2057"/>
      <c r="O33" s="2057"/>
      <c r="P33" s="2057" t="s">
        <v>1309</v>
      </c>
      <c r="Q33" s="2057"/>
      <c r="R33" s="2057"/>
      <c r="S33" s="2081" t="s">
        <v>1308</v>
      </c>
      <c r="T33" s="2057"/>
      <c r="U33" s="2057" t="s">
        <v>1307</v>
      </c>
      <c r="V33" s="2057"/>
      <c r="W33" s="2057"/>
      <c r="X33" s="48"/>
    </row>
    <row r="34" spans="1:24" ht="15.95" customHeight="1">
      <c r="A34" s="2071" t="s">
        <v>1306</v>
      </c>
      <c r="B34" s="2076"/>
      <c r="C34" s="2065"/>
      <c r="D34" s="2065"/>
      <c r="E34" s="2065"/>
      <c r="F34" s="2065"/>
      <c r="G34" s="2070"/>
      <c r="H34" s="2070"/>
      <c r="I34" s="2065"/>
      <c r="J34" s="2065"/>
      <c r="K34" s="2065"/>
      <c r="L34" s="2065"/>
      <c r="M34" s="2065"/>
      <c r="N34" s="2065"/>
      <c r="O34" s="2065"/>
      <c r="P34" s="2065"/>
      <c r="Q34" s="2065"/>
      <c r="R34" s="2065"/>
      <c r="S34" s="2065"/>
      <c r="T34" s="2065"/>
      <c r="U34" s="2065"/>
      <c r="V34" s="2065"/>
      <c r="W34" s="2065"/>
      <c r="X34" s="47"/>
    </row>
    <row r="35" spans="1:24" ht="15.95" customHeight="1">
      <c r="A35" s="2071"/>
      <c r="B35" s="2076"/>
      <c r="C35" s="43"/>
      <c r="D35" s="43"/>
      <c r="E35" s="43"/>
      <c r="F35" s="43"/>
      <c r="G35" s="2070" t="s">
        <v>1305</v>
      </c>
      <c r="H35" s="2070"/>
      <c r="I35" s="2070"/>
      <c r="J35" s="2072"/>
      <c r="K35" s="2072"/>
      <c r="L35" s="2072"/>
      <c r="M35" s="2072"/>
      <c r="N35" s="2072"/>
      <c r="O35" s="2072"/>
      <c r="P35" s="2072"/>
      <c r="Q35" s="2072"/>
      <c r="R35" s="2072"/>
      <c r="S35" s="2072"/>
      <c r="T35" s="2072"/>
      <c r="U35" s="2072"/>
      <c r="V35" s="2072"/>
      <c r="W35" s="706"/>
      <c r="X35" s="47"/>
    </row>
    <row r="36" spans="1:24" ht="15.95" customHeight="1">
      <c r="A36" s="2071"/>
      <c r="B36" s="2076"/>
      <c r="C36" s="43"/>
      <c r="D36" s="43"/>
      <c r="E36" s="43"/>
      <c r="F36" s="43"/>
      <c r="G36" s="2070"/>
      <c r="H36" s="2070"/>
      <c r="I36" s="2070"/>
      <c r="J36" s="2072"/>
      <c r="K36" s="2072"/>
      <c r="L36" s="2072"/>
      <c r="M36" s="2072"/>
      <c r="N36" s="2072"/>
      <c r="O36" s="2072"/>
      <c r="P36" s="2072"/>
      <c r="Q36" s="2072"/>
      <c r="R36" s="2072"/>
      <c r="S36" s="2072"/>
      <c r="T36" s="2072"/>
      <c r="U36" s="2072"/>
      <c r="V36" s="2072"/>
      <c r="W36" s="706"/>
      <c r="X36" s="47"/>
    </row>
    <row r="37" spans="1:24" ht="15.95" customHeight="1">
      <c r="A37" s="2071"/>
      <c r="B37" s="2076"/>
      <c r="C37" s="43"/>
      <c r="D37" s="43"/>
      <c r="E37" s="43"/>
      <c r="F37" s="43"/>
      <c r="G37" s="2070"/>
      <c r="H37" s="2070"/>
      <c r="I37" s="2070"/>
      <c r="J37" s="2072"/>
      <c r="K37" s="2072"/>
      <c r="L37" s="2072"/>
      <c r="M37" s="2072"/>
      <c r="N37" s="2072"/>
      <c r="O37" s="2072"/>
      <c r="P37" s="2072"/>
      <c r="Q37" s="2072"/>
      <c r="R37" s="2072"/>
      <c r="S37" s="2072"/>
      <c r="T37" s="2072"/>
      <c r="U37" s="2072"/>
      <c r="V37" s="2072"/>
      <c r="W37" s="706"/>
      <c r="X37" s="47"/>
    </row>
    <row r="38" spans="1:24" ht="15.95" customHeight="1" thickBot="1">
      <c r="A38" s="46"/>
      <c r="B38" s="2083"/>
      <c r="C38" s="45"/>
      <c r="D38" s="45"/>
      <c r="E38" s="45"/>
      <c r="F38" s="45"/>
      <c r="G38" s="45"/>
      <c r="H38" s="45"/>
      <c r="I38" s="45"/>
      <c r="J38" s="45"/>
      <c r="K38" s="45"/>
      <c r="L38" s="45"/>
      <c r="M38" s="2062"/>
      <c r="N38" s="2062"/>
      <c r="O38" s="2062" t="s">
        <v>1083</v>
      </c>
      <c r="P38" s="2062"/>
      <c r="Q38" s="2080"/>
      <c r="R38" s="2080"/>
      <c r="S38" s="2080"/>
      <c r="T38" s="2080"/>
      <c r="U38" s="2080"/>
      <c r="V38" s="2080"/>
      <c r="W38" s="2080"/>
      <c r="X38" s="44"/>
    </row>
    <row r="40" spans="1:24" ht="13.5" customHeight="1">
      <c r="E40" s="62"/>
      <c r="F40" s="706"/>
      <c r="G40" s="706"/>
      <c r="H40" s="62"/>
      <c r="I40" s="706"/>
      <c r="J40" s="706"/>
      <c r="K40" s="62"/>
      <c r="L40" s="706"/>
      <c r="M40" s="706"/>
      <c r="N40" s="62"/>
      <c r="O40" s="61"/>
      <c r="P40" s="61"/>
      <c r="Q40" s="43"/>
      <c r="R40" s="62"/>
      <c r="S40" s="706"/>
      <c r="T40" s="706"/>
      <c r="U40" s="62"/>
      <c r="V40" s="706"/>
      <c r="W40" s="706"/>
    </row>
    <row r="41" spans="1:24">
      <c r="E41" s="706"/>
      <c r="F41" s="706"/>
      <c r="G41" s="706"/>
      <c r="H41" s="706"/>
      <c r="I41" s="706"/>
      <c r="J41" s="706"/>
      <c r="K41" s="706"/>
      <c r="L41" s="706"/>
      <c r="M41" s="706"/>
      <c r="N41" s="61"/>
      <c r="O41" s="61"/>
      <c r="P41" s="61"/>
      <c r="Q41" s="43"/>
      <c r="R41" s="706"/>
      <c r="S41" s="706"/>
      <c r="T41" s="706"/>
      <c r="U41" s="706"/>
      <c r="V41" s="706"/>
      <c r="W41" s="706"/>
    </row>
    <row r="42" spans="1:24">
      <c r="E42" s="706"/>
      <c r="F42" s="706"/>
      <c r="G42" s="706"/>
      <c r="H42" s="706"/>
      <c r="I42" s="706"/>
      <c r="J42" s="706"/>
      <c r="K42" s="706"/>
      <c r="L42" s="706"/>
      <c r="M42" s="706"/>
      <c r="N42" s="61"/>
      <c r="O42" s="61"/>
      <c r="P42" s="61"/>
      <c r="Q42" s="43"/>
      <c r="R42" s="706"/>
      <c r="S42" s="706"/>
      <c r="T42" s="706"/>
      <c r="U42" s="706"/>
      <c r="V42" s="706"/>
      <c r="W42" s="706"/>
    </row>
    <row r="43" spans="1:24">
      <c r="E43" s="706"/>
      <c r="F43" s="706"/>
      <c r="G43" s="706"/>
      <c r="H43" s="706"/>
      <c r="I43" s="706"/>
      <c r="J43" s="706"/>
      <c r="K43" s="706"/>
      <c r="L43" s="706"/>
      <c r="M43" s="706"/>
      <c r="N43" s="61"/>
      <c r="O43" s="61"/>
      <c r="P43" s="61"/>
      <c r="Q43" s="43"/>
      <c r="R43" s="706"/>
      <c r="S43" s="706"/>
      <c r="T43" s="706"/>
      <c r="U43" s="706"/>
      <c r="V43" s="706"/>
      <c r="W43" s="706"/>
    </row>
    <row r="44" spans="1:24">
      <c r="E44" s="706"/>
      <c r="F44" s="706"/>
      <c r="G44" s="706"/>
      <c r="H44" s="706"/>
      <c r="I44" s="706"/>
      <c r="J44" s="706"/>
      <c r="K44" s="706"/>
      <c r="L44" s="706"/>
      <c r="M44" s="706"/>
      <c r="N44" s="706"/>
      <c r="O44" s="706"/>
      <c r="P44" s="706"/>
      <c r="Q44" s="43"/>
      <c r="R44" s="706"/>
      <c r="S44" s="706"/>
      <c r="T44" s="706"/>
      <c r="U44" s="706"/>
      <c r="V44" s="706"/>
      <c r="W44" s="706"/>
    </row>
    <row r="45" spans="1:24">
      <c r="E45" s="706"/>
      <c r="F45" s="706"/>
      <c r="G45" s="706"/>
      <c r="H45" s="706"/>
      <c r="I45" s="706"/>
      <c r="J45" s="706"/>
      <c r="K45" s="706"/>
      <c r="L45" s="706"/>
      <c r="M45" s="706"/>
      <c r="N45" s="706"/>
      <c r="O45" s="706"/>
      <c r="P45" s="706"/>
      <c r="Q45" s="43"/>
      <c r="R45" s="706"/>
      <c r="S45" s="706"/>
      <c r="T45" s="706"/>
      <c r="U45" s="706"/>
      <c r="V45" s="706"/>
      <c r="W45" s="706"/>
    </row>
    <row r="46" spans="1:24">
      <c r="E46" s="706"/>
      <c r="F46" s="706"/>
      <c r="G46" s="706"/>
      <c r="H46" s="706"/>
      <c r="I46" s="706"/>
      <c r="J46" s="706"/>
      <c r="K46" s="706"/>
      <c r="L46" s="706"/>
      <c r="M46" s="706"/>
      <c r="N46" s="706"/>
      <c r="O46" s="706"/>
      <c r="P46" s="706"/>
      <c r="Q46" s="43"/>
      <c r="R46" s="706"/>
      <c r="S46" s="706"/>
      <c r="T46" s="706"/>
      <c r="U46" s="706"/>
      <c r="V46" s="706"/>
      <c r="W46" s="706"/>
    </row>
    <row r="47" spans="1:24">
      <c r="E47" s="706"/>
      <c r="F47" s="706"/>
      <c r="G47" s="706"/>
      <c r="H47" s="706"/>
      <c r="I47" s="706"/>
      <c r="J47" s="706"/>
      <c r="K47" s="706"/>
      <c r="L47" s="706"/>
      <c r="M47" s="706"/>
      <c r="N47" s="706"/>
      <c r="O47" s="706"/>
      <c r="P47" s="706"/>
      <c r="Q47" s="43"/>
      <c r="R47" s="706"/>
      <c r="S47" s="706"/>
      <c r="T47" s="706"/>
      <c r="U47" s="706"/>
      <c r="V47" s="706"/>
      <c r="W47" s="706"/>
    </row>
    <row r="48" spans="1:24">
      <c r="H48" s="42"/>
    </row>
  </sheetData>
  <mergeCells count="53">
    <mergeCell ref="A34:A37"/>
    <mergeCell ref="G35:I37"/>
    <mergeCell ref="J35:V37"/>
    <mergeCell ref="M38:N38"/>
    <mergeCell ref="O38:P38"/>
    <mergeCell ref="Q38:W38"/>
    <mergeCell ref="M33:N34"/>
    <mergeCell ref="O33:O34"/>
    <mergeCell ref="P33:Q34"/>
    <mergeCell ref="R33:R34"/>
    <mergeCell ref="S33:T34"/>
    <mergeCell ref="U33:W34"/>
    <mergeCell ref="B33:B38"/>
    <mergeCell ref="C33:F34"/>
    <mergeCell ref="G33:H34"/>
    <mergeCell ref="I33:I34"/>
    <mergeCell ref="J33:K34"/>
    <mergeCell ref="L33:L34"/>
    <mergeCell ref="A28:A31"/>
    <mergeCell ref="G29:I31"/>
    <mergeCell ref="J29:V31"/>
    <mergeCell ref="M32:N32"/>
    <mergeCell ref="O32:P32"/>
    <mergeCell ref="Q32:W32"/>
    <mergeCell ref="L27:L28"/>
    <mergeCell ref="M27:N28"/>
    <mergeCell ref="O27:O28"/>
    <mergeCell ref="R27:R28"/>
    <mergeCell ref="B27:B32"/>
    <mergeCell ref="C27:F28"/>
    <mergeCell ref="U27:W28"/>
    <mergeCell ref="G27:H28"/>
    <mergeCell ref="I27:I28"/>
    <mergeCell ref="J27:K28"/>
    <mergeCell ref="E4:X4"/>
    <mergeCell ref="E5:G5"/>
    <mergeCell ref="I5:W5"/>
    <mergeCell ref="P27:Q28"/>
    <mergeCell ref="S27:T28"/>
    <mergeCell ref="A6:D6"/>
    <mergeCell ref="E6:X6"/>
    <mergeCell ref="B26:D26"/>
    <mergeCell ref="E26:F26"/>
    <mergeCell ref="G26:K26"/>
    <mergeCell ref="L26:W26"/>
    <mergeCell ref="B8:W25"/>
    <mergeCell ref="A4:D5"/>
    <mergeCell ref="A2:X2"/>
    <mergeCell ref="A3:D3"/>
    <mergeCell ref="E3:G3"/>
    <mergeCell ref="H3:J3"/>
    <mergeCell ref="K3:M3"/>
    <mergeCell ref="N3:X3"/>
  </mergeCells>
  <phoneticPr fontId="2"/>
  <pageMargins left="0.78740157480314965" right="0.78740157480314965" top="0.98425196850393704" bottom="0.98425196850393704" header="0.51181102362204722" footer="0.51181102362204722"/>
  <pageSetup paperSize="9" scale="9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00B0F0"/>
    <pageSetUpPr fitToPage="1"/>
  </sheetPr>
  <dimension ref="A1:W50"/>
  <sheetViews>
    <sheetView showGridLines="0" view="pageBreakPreview" zoomScaleNormal="100" zoomScaleSheetLayoutView="100" workbookViewId="0"/>
  </sheetViews>
  <sheetFormatPr defaultColWidth="3.625" defaultRowHeight="13.5"/>
  <cols>
    <col min="1" max="16384" width="3.625" style="169"/>
  </cols>
  <sheetData>
    <row r="1" spans="1:23">
      <c r="A1" s="169" t="s">
        <v>1994</v>
      </c>
    </row>
    <row r="3" spans="1:23" ht="18.75">
      <c r="A3" s="1636" t="s">
        <v>657</v>
      </c>
      <c r="B3" s="1636"/>
      <c r="C3" s="1636"/>
      <c r="D3" s="1636"/>
      <c r="E3" s="1636"/>
      <c r="F3" s="1636"/>
      <c r="G3" s="1636"/>
      <c r="H3" s="1636"/>
      <c r="I3" s="1636"/>
      <c r="J3" s="1636"/>
      <c r="K3" s="1636"/>
      <c r="L3" s="1636"/>
      <c r="M3" s="1636"/>
      <c r="N3" s="1636"/>
      <c r="O3" s="1636"/>
      <c r="P3" s="1636"/>
      <c r="Q3" s="1636"/>
      <c r="R3" s="1636"/>
      <c r="S3" s="1636"/>
      <c r="T3" s="1636"/>
      <c r="U3" s="1636"/>
      <c r="V3" s="1636"/>
      <c r="W3" s="1636"/>
    </row>
    <row r="6" spans="1:23">
      <c r="Q6" s="170" t="s">
        <v>1083</v>
      </c>
      <c r="R6" s="1637" t="s">
        <v>2214</v>
      </c>
      <c r="S6" s="1637"/>
      <c r="T6" s="1637"/>
      <c r="U6" s="1637"/>
      <c r="V6" s="1637"/>
    </row>
    <row r="8" spans="1:23">
      <c r="B8" s="174" t="s">
        <v>1099</v>
      </c>
      <c r="C8" s="171"/>
      <c r="D8" s="171"/>
      <c r="E8" s="171"/>
      <c r="F8" s="171"/>
    </row>
    <row r="9" spans="1:23">
      <c r="C9" s="169" t="str">
        <f>+入力欄!U8</f>
        <v>沖縄県知事 　玉城 康裕　　殿</v>
      </c>
    </row>
    <row r="11" spans="1:23">
      <c r="L11" s="169" t="s">
        <v>615</v>
      </c>
    </row>
    <row r="12" spans="1:23">
      <c r="M12" s="169" t="str">
        <f>+入力欄!M25</f>
        <v>沖縄県那覇市○○－○　○○ビル○階</v>
      </c>
      <c r="N12" s="170"/>
    </row>
    <row r="13" spans="1:23">
      <c r="M13" s="169" t="str">
        <f>+入力欄!M26</f>
        <v>株式会社　○○建設</v>
      </c>
      <c r="N13" s="170"/>
      <c r="O13" s="171"/>
      <c r="P13" s="171"/>
      <c r="Q13" s="171"/>
      <c r="R13" s="171"/>
      <c r="S13" s="171"/>
      <c r="T13" s="171"/>
      <c r="U13" s="171"/>
    </row>
    <row r="14" spans="1:23">
      <c r="M14" s="169" t="str">
        <f>+入力欄!M27</f>
        <v>代表取締役　△△　△△</v>
      </c>
    </row>
    <row r="15" spans="1:23" ht="18.75">
      <c r="B15" s="172"/>
      <c r="C15" s="173"/>
      <c r="D15" s="173"/>
      <c r="E15" s="173"/>
      <c r="F15" s="173"/>
      <c r="G15" s="173"/>
      <c r="H15" s="173"/>
      <c r="I15" s="173"/>
      <c r="J15" s="173"/>
      <c r="K15" s="173"/>
      <c r="L15" s="173"/>
    </row>
    <row r="18" spans="1:23" ht="21.95" customHeight="1"/>
    <row r="19" spans="1:23">
      <c r="B19" s="1637" t="str">
        <f>+入力欄!M17</f>
        <v>令和６年４月１日</v>
      </c>
      <c r="C19" s="1637"/>
      <c r="D19" s="1637"/>
      <c r="E19" s="1637"/>
      <c r="F19" s="169" t="s">
        <v>658</v>
      </c>
      <c r="N19" s="174" t="str">
        <f>+入力欄!D15</f>
        <v>○○○○○○工事（Ｒ６－１)</v>
      </c>
      <c r="O19" s="174"/>
      <c r="P19" s="174"/>
      <c r="Q19" s="174"/>
      <c r="R19" s="174"/>
      <c r="S19" s="174"/>
      <c r="T19" s="174"/>
      <c r="U19" s="174"/>
      <c r="V19" s="174"/>
    </row>
    <row r="21" spans="1:23">
      <c r="B21" s="169" t="s">
        <v>1370</v>
      </c>
    </row>
    <row r="26" spans="1:23">
      <c r="A26" s="1635" t="s">
        <v>652</v>
      </c>
      <c r="B26" s="1635"/>
      <c r="C26" s="1635"/>
      <c r="D26" s="1635"/>
      <c r="E26" s="1635"/>
      <c r="F26" s="1635"/>
      <c r="G26" s="1635"/>
      <c r="H26" s="1635"/>
      <c r="I26" s="1635"/>
      <c r="J26" s="1635"/>
      <c r="K26" s="1635"/>
      <c r="L26" s="1635"/>
      <c r="M26" s="1635"/>
      <c r="N26" s="1635"/>
      <c r="O26" s="1635"/>
      <c r="P26" s="1635"/>
      <c r="Q26" s="1635"/>
      <c r="R26" s="1635"/>
      <c r="S26" s="1635"/>
      <c r="T26" s="1635"/>
      <c r="U26" s="1635"/>
      <c r="V26" s="1635"/>
      <c r="W26" s="1635"/>
    </row>
    <row r="29" spans="1:23">
      <c r="B29" s="169" t="s">
        <v>659</v>
      </c>
      <c r="G29" s="1634"/>
      <c r="H29" s="1634"/>
      <c r="I29" s="1634"/>
      <c r="J29" s="1634"/>
      <c r="K29" s="1634"/>
      <c r="L29" s="1634"/>
      <c r="M29" s="1634"/>
      <c r="N29" s="1634"/>
      <c r="O29" s="1634"/>
      <c r="P29" s="1634"/>
    </row>
    <row r="33" spans="2:21">
      <c r="B33" s="169" t="s">
        <v>660</v>
      </c>
      <c r="G33" s="1634"/>
      <c r="H33" s="1634"/>
      <c r="I33" s="1634"/>
      <c r="J33" s="1634"/>
      <c r="K33" s="1634"/>
      <c r="L33" s="1634"/>
      <c r="M33" s="1634"/>
      <c r="N33" s="1634"/>
      <c r="O33" s="1634"/>
      <c r="P33" s="1634"/>
    </row>
    <row r="36" spans="2:21">
      <c r="G36" s="1634"/>
      <c r="H36" s="1634"/>
      <c r="I36" s="1634"/>
      <c r="J36" s="1634"/>
      <c r="K36" s="1634"/>
      <c r="L36" s="1634"/>
      <c r="M36" s="1634"/>
      <c r="N36" s="1634"/>
      <c r="O36" s="1634"/>
      <c r="P36" s="1634"/>
    </row>
    <row r="37" spans="2:21">
      <c r="B37" s="169" t="s">
        <v>661</v>
      </c>
    </row>
    <row r="41" spans="2:21">
      <c r="B41" s="169" t="s">
        <v>662</v>
      </c>
    </row>
    <row r="43" spans="2:21" ht="18.75" customHeight="1">
      <c r="C43" s="2103" t="s">
        <v>20</v>
      </c>
      <c r="D43" s="2104"/>
      <c r="E43" s="2105"/>
      <c r="F43" s="2103" t="s">
        <v>663</v>
      </c>
      <c r="G43" s="2104"/>
      <c r="H43" s="2104"/>
      <c r="I43" s="2104"/>
      <c r="J43" s="2105"/>
      <c r="K43" s="2103" t="s">
        <v>664</v>
      </c>
      <c r="L43" s="2104"/>
      <c r="M43" s="2104"/>
      <c r="N43" s="2104"/>
      <c r="O43" s="2104"/>
      <c r="P43" s="2104"/>
      <c r="Q43" s="2105"/>
      <c r="R43" s="2103" t="s">
        <v>665</v>
      </c>
      <c r="S43" s="2104"/>
      <c r="T43" s="2104"/>
      <c r="U43" s="2105"/>
    </row>
    <row r="44" spans="2:21" ht="18.75" customHeight="1">
      <c r="C44" s="950"/>
      <c r="D44" s="951"/>
      <c r="E44" s="952"/>
      <c r="F44" s="950"/>
      <c r="G44" s="951"/>
      <c r="H44" s="951"/>
      <c r="I44" s="951"/>
      <c r="J44" s="952"/>
      <c r="K44" s="950"/>
      <c r="L44" s="951"/>
      <c r="M44" s="951"/>
      <c r="N44" s="951"/>
      <c r="O44" s="951"/>
      <c r="P44" s="951"/>
      <c r="Q44" s="952"/>
      <c r="R44" s="951"/>
      <c r="S44" s="951"/>
      <c r="T44" s="951"/>
      <c r="U44" s="952"/>
    </row>
    <row r="45" spans="2:21" ht="18.75" customHeight="1">
      <c r="C45" s="950"/>
      <c r="D45" s="951"/>
      <c r="E45" s="952"/>
      <c r="F45" s="950"/>
      <c r="G45" s="951"/>
      <c r="H45" s="951"/>
      <c r="I45" s="951"/>
      <c r="J45" s="952"/>
      <c r="K45" s="950"/>
      <c r="L45" s="951"/>
      <c r="M45" s="951"/>
      <c r="N45" s="951"/>
      <c r="O45" s="951"/>
      <c r="P45" s="951"/>
      <c r="Q45" s="952"/>
      <c r="R45" s="951"/>
      <c r="S45" s="951"/>
      <c r="T45" s="951"/>
      <c r="U45" s="952"/>
    </row>
    <row r="46" spans="2:21" ht="18.75" customHeight="1">
      <c r="C46" s="950"/>
      <c r="D46" s="951"/>
      <c r="E46" s="952"/>
      <c r="F46" s="950"/>
      <c r="G46" s="951"/>
      <c r="H46" s="951"/>
      <c r="I46" s="951"/>
      <c r="J46" s="952"/>
      <c r="K46" s="950"/>
      <c r="L46" s="951"/>
      <c r="M46" s="951"/>
      <c r="N46" s="951"/>
      <c r="O46" s="951"/>
      <c r="P46" s="951"/>
      <c r="Q46" s="952"/>
      <c r="R46" s="951"/>
      <c r="S46" s="951"/>
      <c r="T46" s="951"/>
      <c r="U46" s="952"/>
    </row>
    <row r="47" spans="2:21" ht="18.75" customHeight="1">
      <c r="C47" s="950"/>
      <c r="D47" s="951"/>
      <c r="E47" s="952"/>
      <c r="F47" s="950"/>
      <c r="G47" s="951"/>
      <c r="H47" s="951"/>
      <c r="I47" s="951"/>
      <c r="J47" s="952"/>
      <c r="K47" s="950"/>
      <c r="L47" s="951"/>
      <c r="M47" s="951"/>
      <c r="N47" s="951"/>
      <c r="O47" s="951"/>
      <c r="P47" s="951"/>
      <c r="Q47" s="952"/>
      <c r="R47" s="951"/>
      <c r="S47" s="951"/>
      <c r="T47" s="951"/>
      <c r="U47" s="952"/>
    </row>
    <row r="48" spans="2:21" ht="18.75" customHeight="1">
      <c r="C48" s="950"/>
      <c r="D48" s="951" t="s">
        <v>666</v>
      </c>
      <c r="E48" s="952"/>
      <c r="F48" s="950"/>
      <c r="G48" s="951"/>
      <c r="H48" s="951"/>
      <c r="I48" s="951"/>
      <c r="J48" s="952"/>
      <c r="K48" s="950"/>
      <c r="L48" s="951"/>
      <c r="M48" s="951"/>
      <c r="N48" s="951"/>
      <c r="O48" s="951"/>
      <c r="P48" s="951"/>
      <c r="Q48" s="952"/>
      <c r="R48" s="951"/>
      <c r="S48" s="951"/>
      <c r="T48" s="951"/>
      <c r="U48" s="952"/>
    </row>
    <row r="49" spans="2:21" ht="18.75" customHeight="1">
      <c r="C49" s="176"/>
      <c r="D49" s="176"/>
      <c r="E49" s="176"/>
      <c r="F49" s="176"/>
      <c r="G49" s="176"/>
      <c r="H49" s="176"/>
      <c r="I49" s="176"/>
      <c r="J49" s="176"/>
      <c r="K49" s="176"/>
      <c r="L49" s="176"/>
      <c r="M49" s="176"/>
      <c r="N49" s="176"/>
      <c r="O49" s="176"/>
      <c r="P49" s="176"/>
      <c r="Q49" s="176"/>
      <c r="R49" s="176"/>
      <c r="S49" s="176"/>
      <c r="T49" s="176"/>
      <c r="U49" s="176"/>
    </row>
    <row r="50" spans="2:21">
      <c r="B50" s="169" t="s">
        <v>667</v>
      </c>
    </row>
  </sheetData>
  <mergeCells count="11">
    <mergeCell ref="R43:U43"/>
    <mergeCell ref="G33:P33"/>
    <mergeCell ref="G36:P36"/>
    <mergeCell ref="C43:E43"/>
    <mergeCell ref="F43:J43"/>
    <mergeCell ref="K43:Q43"/>
    <mergeCell ref="A3:W3"/>
    <mergeCell ref="R6:V6"/>
    <mergeCell ref="B19:E19"/>
    <mergeCell ref="A26:W26"/>
    <mergeCell ref="G29:P29"/>
  </mergeCells>
  <phoneticPr fontId="2"/>
  <printOptions gridLinesSet="0"/>
  <pageMargins left="0.9055118110236221" right="0.35433070866141736"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92D050"/>
  </sheetPr>
  <dimension ref="A1:X28"/>
  <sheetViews>
    <sheetView view="pageBreakPreview" zoomScaleNormal="100" zoomScaleSheetLayoutView="100" workbookViewId="0"/>
  </sheetViews>
  <sheetFormatPr defaultRowHeight="21.75" customHeight="1"/>
  <cols>
    <col min="1" max="24" width="6.75" style="179" customWidth="1"/>
    <col min="25" max="16384" width="9" style="179"/>
  </cols>
  <sheetData>
    <row r="1" spans="1:24" s="177" customFormat="1" ht="23.25" customHeight="1">
      <c r="A1" s="177" t="s">
        <v>1940</v>
      </c>
      <c r="M1" s="177" t="str">
        <f>A1</f>
        <v>営繕第3号様式</v>
      </c>
      <c r="X1" s="146" t="s">
        <v>398</v>
      </c>
    </row>
    <row r="2" spans="1:24" ht="23.25" customHeight="1">
      <c r="J2" s="1591" t="s">
        <v>1757</v>
      </c>
      <c r="K2" s="1591"/>
      <c r="L2" s="1591"/>
      <c r="X2" s="180" t="s">
        <v>1784</v>
      </c>
    </row>
    <row r="3" spans="1:24" ht="23.25" customHeight="1">
      <c r="A3" s="212" t="str">
        <f>+入力欄!U8</f>
        <v>沖縄県知事 　玉城 康裕　　殿</v>
      </c>
      <c r="M3" s="212" t="s">
        <v>277</v>
      </c>
    </row>
    <row r="4" spans="1:24" ht="23.25" customHeight="1">
      <c r="F4" s="183" t="s">
        <v>598</v>
      </c>
      <c r="G4" s="676" t="s">
        <v>201</v>
      </c>
      <c r="H4" s="953" t="str">
        <f>+入力欄!M25</f>
        <v>沖縄県那覇市○○－○　○○ビル○階</v>
      </c>
      <c r="I4" s="572"/>
      <c r="J4" s="572"/>
      <c r="K4" s="572"/>
      <c r="L4" s="572"/>
      <c r="R4" s="183" t="s">
        <v>598</v>
      </c>
      <c r="S4" s="676" t="s">
        <v>201</v>
      </c>
      <c r="T4" s="181" t="s">
        <v>400</v>
      </c>
    </row>
    <row r="5" spans="1:24" ht="23.25" customHeight="1">
      <c r="G5" s="676" t="s">
        <v>202</v>
      </c>
      <c r="H5" s="953" t="str">
        <f>+入力欄!M26</f>
        <v>株式会社　○○建設</v>
      </c>
      <c r="I5" s="572"/>
      <c r="J5" s="572"/>
      <c r="K5" s="572"/>
      <c r="L5" s="572"/>
      <c r="S5" s="676" t="s">
        <v>202</v>
      </c>
      <c r="T5" s="181" t="s">
        <v>399</v>
      </c>
    </row>
    <row r="6" spans="1:24" ht="23.25" customHeight="1">
      <c r="G6" s="676" t="s">
        <v>196</v>
      </c>
      <c r="H6" s="953" t="str">
        <f>+入力欄!M27</f>
        <v>代表取締役　△△　△△</v>
      </c>
      <c r="I6" s="572"/>
      <c r="J6" s="572"/>
      <c r="K6" s="572"/>
      <c r="L6" s="572"/>
      <c r="S6" s="676" t="s">
        <v>196</v>
      </c>
      <c r="T6" s="182" t="s">
        <v>472</v>
      </c>
      <c r="X6" s="676"/>
    </row>
    <row r="7" spans="1:24" ht="23.25" customHeight="1">
      <c r="H7" s="183"/>
      <c r="L7" s="676"/>
      <c r="T7" s="183"/>
      <c r="X7" s="676"/>
    </row>
    <row r="8" spans="1:24" ht="23.25" customHeight="1">
      <c r="A8" s="1593" t="s">
        <v>1</v>
      </c>
      <c r="B8" s="1593"/>
      <c r="C8" s="1593"/>
      <c r="D8" s="1593"/>
      <c r="E8" s="1593"/>
      <c r="F8" s="1593"/>
      <c r="G8" s="1593"/>
      <c r="H8" s="1593"/>
      <c r="I8" s="1593"/>
      <c r="J8" s="1593"/>
      <c r="K8" s="1593"/>
      <c r="L8" s="1593"/>
      <c r="M8" s="1593" t="s">
        <v>1</v>
      </c>
      <c r="N8" s="1593"/>
      <c r="O8" s="1593"/>
      <c r="P8" s="1593"/>
      <c r="Q8" s="1593"/>
      <c r="R8" s="1593"/>
      <c r="S8" s="1593"/>
      <c r="T8" s="1593"/>
      <c r="U8" s="1593"/>
      <c r="V8" s="1593"/>
      <c r="W8" s="1593"/>
      <c r="X8" s="1593"/>
    </row>
    <row r="9" spans="1:24" ht="23.25" customHeight="1">
      <c r="B9" s="303"/>
      <c r="C9" s="303"/>
      <c r="D9" s="303"/>
      <c r="E9" s="2113" t="s">
        <v>1909</v>
      </c>
      <c r="F9" s="2113"/>
      <c r="G9" s="2113"/>
      <c r="H9" s="2113"/>
      <c r="I9" s="303"/>
      <c r="J9" s="303"/>
      <c r="K9" s="303"/>
      <c r="L9" s="303"/>
      <c r="M9" s="2114" t="s">
        <v>1910</v>
      </c>
      <c r="N9" s="2114"/>
      <c r="O9" s="2114"/>
      <c r="P9" s="2114"/>
      <c r="Q9" s="2114"/>
      <c r="R9" s="2114"/>
      <c r="S9" s="2114"/>
      <c r="T9" s="2114"/>
      <c r="U9" s="2114"/>
      <c r="V9" s="2114"/>
      <c r="W9" s="2114"/>
      <c r="X9" s="2114"/>
    </row>
    <row r="10" spans="1:24" ht="23.25" customHeight="1">
      <c r="E10" s="304"/>
      <c r="F10" s="304"/>
      <c r="G10" s="304"/>
      <c r="H10" s="304"/>
      <c r="I10" s="304"/>
      <c r="L10" s="183"/>
      <c r="X10" s="183"/>
    </row>
    <row r="11" spans="1:24" ht="23.25" customHeight="1">
      <c r="A11" s="680" t="s">
        <v>1911</v>
      </c>
      <c r="M11" s="680" t="s">
        <v>1911</v>
      </c>
    </row>
    <row r="12" spans="1:24" ht="23.25" customHeight="1"/>
    <row r="13" spans="1:24" ht="23.25" customHeight="1">
      <c r="B13" s="214" t="s">
        <v>2</v>
      </c>
      <c r="C13" s="213" t="str">
        <f>+入力欄!D15</f>
        <v>○○○○○○工事（Ｒ６－１)</v>
      </c>
      <c r="D13" s="214"/>
      <c r="E13" s="214"/>
      <c r="F13" s="214"/>
      <c r="G13" s="214"/>
      <c r="H13" s="214"/>
      <c r="I13" s="214"/>
      <c r="J13" s="214"/>
      <c r="K13" s="214"/>
      <c r="N13" s="214" t="s">
        <v>2</v>
      </c>
      <c r="O13" s="568" t="s">
        <v>434</v>
      </c>
      <c r="P13" s="214"/>
      <c r="Q13" s="214"/>
      <c r="R13" s="214"/>
      <c r="S13" s="214"/>
      <c r="T13" s="214"/>
      <c r="U13" s="214"/>
      <c r="V13" s="214"/>
      <c r="W13" s="214"/>
    </row>
    <row r="14" spans="1:24" ht="23.25" customHeight="1">
      <c r="A14" s="215"/>
      <c r="B14" s="215"/>
      <c r="C14" s="215"/>
      <c r="D14" s="215"/>
      <c r="E14" s="215"/>
      <c r="F14" s="215"/>
      <c r="G14" s="215"/>
      <c r="H14" s="215"/>
      <c r="I14" s="215"/>
      <c r="J14" s="215"/>
      <c r="K14" s="215"/>
      <c r="M14" s="215"/>
      <c r="N14" s="215"/>
      <c r="O14" s="215"/>
      <c r="P14" s="215"/>
      <c r="Q14" s="215"/>
      <c r="R14" s="215"/>
      <c r="S14" s="215"/>
      <c r="T14" s="215"/>
      <c r="U14" s="215"/>
      <c r="V14" s="215"/>
      <c r="W14" s="215"/>
    </row>
    <row r="15" spans="1:24" ht="23.25" customHeight="1">
      <c r="A15" s="215" t="s">
        <v>2444</v>
      </c>
      <c r="G15" s="215"/>
      <c r="H15" s="215"/>
      <c r="I15" s="215"/>
      <c r="J15" s="215"/>
      <c r="K15" s="215"/>
      <c r="M15" s="215" t="s">
        <v>2444</v>
      </c>
      <c r="S15" s="215"/>
      <c r="T15" s="215"/>
      <c r="U15" s="215"/>
      <c r="V15" s="215"/>
      <c r="W15" s="215"/>
    </row>
    <row r="16" spans="1:24" ht="23.25" customHeight="1">
      <c r="A16" s="305"/>
      <c r="B16" s="2110" t="s">
        <v>3</v>
      </c>
      <c r="C16" s="2111"/>
      <c r="D16" s="2111"/>
      <c r="E16" s="2111"/>
      <c r="F16" s="2112"/>
      <c r="G16" s="2110" t="s">
        <v>4</v>
      </c>
      <c r="H16" s="2111"/>
      <c r="I16" s="2111"/>
      <c r="J16" s="2111"/>
      <c r="K16" s="2112"/>
      <c r="L16" s="1314" t="s">
        <v>5</v>
      </c>
      <c r="M16" s="305"/>
      <c r="N16" s="2110" t="s">
        <v>3</v>
      </c>
      <c r="O16" s="2111"/>
      <c r="P16" s="2111"/>
      <c r="Q16" s="2111"/>
      <c r="R16" s="2112"/>
      <c r="S16" s="2110" t="s">
        <v>4</v>
      </c>
      <c r="T16" s="2111"/>
      <c r="U16" s="2111"/>
      <c r="V16" s="2111"/>
      <c r="W16" s="2112"/>
      <c r="X16" s="1314" t="s">
        <v>5</v>
      </c>
    </row>
    <row r="17" spans="1:24" ht="23.25" customHeight="1">
      <c r="A17" s="217" t="s">
        <v>1912</v>
      </c>
      <c r="B17" s="2106" t="s">
        <v>9</v>
      </c>
      <c r="C17" s="2106"/>
      <c r="D17" s="2106"/>
      <c r="E17" s="2106"/>
      <c r="F17" s="2106"/>
      <c r="G17" s="2106" t="s">
        <v>1834</v>
      </c>
      <c r="H17" s="2106"/>
      <c r="I17" s="2106"/>
      <c r="J17" s="2106"/>
      <c r="K17" s="2106"/>
      <c r="L17" s="224" t="s">
        <v>894</v>
      </c>
      <c r="M17" s="217" t="s">
        <v>1912</v>
      </c>
      <c r="N17" s="2106" t="s">
        <v>9</v>
      </c>
      <c r="O17" s="2106"/>
      <c r="P17" s="2106"/>
      <c r="Q17" s="2106"/>
      <c r="R17" s="2106"/>
      <c r="S17" s="2106" t="s">
        <v>1834</v>
      </c>
      <c r="T17" s="2106"/>
      <c r="U17" s="2106"/>
      <c r="V17" s="2106"/>
      <c r="W17" s="2106"/>
      <c r="X17" s="224" t="s">
        <v>1913</v>
      </c>
    </row>
    <row r="18" spans="1:24" ht="23.25" customHeight="1">
      <c r="A18" s="217" t="s">
        <v>527</v>
      </c>
      <c r="B18" s="2106" t="s">
        <v>13</v>
      </c>
      <c r="C18" s="2106"/>
      <c r="D18" s="2106"/>
      <c r="E18" s="2106"/>
      <c r="F18" s="2106"/>
      <c r="G18" s="2107" t="s">
        <v>2071</v>
      </c>
      <c r="H18" s="2108"/>
      <c r="I18" s="2108"/>
      <c r="J18" s="2108"/>
      <c r="K18" s="2109"/>
      <c r="L18" s="224" t="s">
        <v>894</v>
      </c>
      <c r="M18" s="217" t="s">
        <v>1914</v>
      </c>
      <c r="N18" s="2106" t="s">
        <v>13</v>
      </c>
      <c r="O18" s="2106"/>
      <c r="P18" s="2106"/>
      <c r="Q18" s="2106"/>
      <c r="R18" s="2106"/>
      <c r="S18" s="2107" t="s">
        <v>2071</v>
      </c>
      <c r="T18" s="2108"/>
      <c r="U18" s="2108"/>
      <c r="V18" s="2108"/>
      <c r="W18" s="2109"/>
      <c r="X18" s="224" t="s">
        <v>1915</v>
      </c>
    </row>
    <row r="19" spans="1:24" ht="23.25" customHeight="1">
      <c r="A19" s="217" t="s">
        <v>1914</v>
      </c>
      <c r="B19" s="2106" t="s">
        <v>2068</v>
      </c>
      <c r="C19" s="2106"/>
      <c r="D19" s="2106"/>
      <c r="E19" s="2106"/>
      <c r="F19" s="2106"/>
      <c r="G19" s="2106" t="s">
        <v>2069</v>
      </c>
      <c r="H19" s="2106"/>
      <c r="I19" s="2106"/>
      <c r="J19" s="2106"/>
      <c r="K19" s="2106"/>
      <c r="L19" s="224" t="s">
        <v>894</v>
      </c>
      <c r="M19" s="217" t="s">
        <v>1916</v>
      </c>
      <c r="N19" s="2106" t="s">
        <v>2068</v>
      </c>
      <c r="O19" s="2106"/>
      <c r="P19" s="2106"/>
      <c r="Q19" s="2106"/>
      <c r="R19" s="2106"/>
      <c r="S19" s="2106" t="s">
        <v>2069</v>
      </c>
      <c r="T19" s="2106"/>
      <c r="U19" s="2106"/>
      <c r="V19" s="2106"/>
      <c r="W19" s="2106"/>
      <c r="X19" s="224" t="s">
        <v>1913</v>
      </c>
    </row>
    <row r="20" spans="1:24" ht="23.25" customHeight="1">
      <c r="A20" s="217" t="s">
        <v>1917</v>
      </c>
      <c r="B20" s="2106" t="s">
        <v>15</v>
      </c>
      <c r="C20" s="2106"/>
      <c r="D20" s="2106"/>
      <c r="E20" s="2106"/>
      <c r="F20" s="2106"/>
      <c r="G20" s="2106" t="s">
        <v>2070</v>
      </c>
      <c r="H20" s="2106"/>
      <c r="I20" s="2106"/>
      <c r="J20" s="2106"/>
      <c r="K20" s="2106"/>
      <c r="L20" s="224" t="s">
        <v>894</v>
      </c>
      <c r="M20" s="217" t="s">
        <v>1918</v>
      </c>
      <c r="N20" s="2106" t="s">
        <v>15</v>
      </c>
      <c r="O20" s="2106"/>
      <c r="P20" s="2106"/>
      <c r="Q20" s="2106"/>
      <c r="R20" s="2106"/>
      <c r="S20" s="2106" t="s">
        <v>2070</v>
      </c>
      <c r="T20" s="2106"/>
      <c r="U20" s="2106"/>
      <c r="V20" s="2106"/>
      <c r="W20" s="2106"/>
      <c r="X20" s="224" t="s">
        <v>1915</v>
      </c>
    </row>
    <row r="21" spans="1:24" ht="23.25" customHeight="1">
      <c r="A21" s="306" t="s">
        <v>16</v>
      </c>
      <c r="B21" s="215"/>
      <c r="C21" s="215"/>
      <c r="D21" s="215"/>
      <c r="E21" s="215"/>
      <c r="F21" s="215"/>
      <c r="G21" s="307"/>
      <c r="H21" s="215"/>
      <c r="I21" s="215"/>
      <c r="J21" s="215"/>
      <c r="K21" s="215"/>
      <c r="L21" s="239"/>
      <c r="M21" s="306" t="s">
        <v>16</v>
      </c>
      <c r="N21" s="215"/>
      <c r="O21" s="215"/>
      <c r="P21" s="215"/>
      <c r="Q21" s="215"/>
      <c r="R21" s="215"/>
      <c r="S21" s="307"/>
      <c r="T21" s="215"/>
      <c r="U21" s="215"/>
      <c r="V21" s="215"/>
      <c r="W21" s="215"/>
      <c r="X21" s="239"/>
    </row>
    <row r="22" spans="1:24" ht="23.25" customHeight="1">
      <c r="A22" s="308" t="s">
        <v>999</v>
      </c>
      <c r="B22" s="309" t="s">
        <v>2073</v>
      </c>
      <c r="C22" s="310"/>
      <c r="D22" s="215"/>
      <c r="E22" s="215"/>
      <c r="F22" s="215"/>
      <c r="G22" s="310"/>
      <c r="H22" s="215"/>
      <c r="I22" s="215"/>
      <c r="J22" s="215"/>
      <c r="K22" s="215"/>
      <c r="L22" s="239"/>
      <c r="M22" s="311" t="s">
        <v>998</v>
      </c>
      <c r="N22" s="309" t="s">
        <v>2073</v>
      </c>
      <c r="O22" s="310"/>
      <c r="P22" s="215"/>
      <c r="Q22" s="215"/>
      <c r="R22" s="215"/>
      <c r="S22" s="310"/>
      <c r="T22" s="215"/>
      <c r="U22" s="215"/>
      <c r="V22" s="215"/>
      <c r="W22" s="215"/>
      <c r="X22" s="239"/>
    </row>
    <row r="23" spans="1:24" ht="23.25" customHeight="1">
      <c r="A23" s="308" t="s">
        <v>999</v>
      </c>
      <c r="B23" s="309" t="s">
        <v>2072</v>
      </c>
      <c r="C23" s="310"/>
      <c r="D23" s="215"/>
      <c r="E23" s="215"/>
      <c r="F23" s="215"/>
      <c r="G23" s="310"/>
      <c r="H23" s="215"/>
      <c r="I23" s="215"/>
      <c r="J23" s="215"/>
      <c r="K23" s="215"/>
      <c r="L23" s="239"/>
      <c r="M23" s="311" t="s">
        <v>999</v>
      </c>
      <c r="N23" s="309" t="s">
        <v>2072</v>
      </c>
      <c r="O23" s="310"/>
      <c r="P23" s="215"/>
      <c r="Q23" s="215"/>
      <c r="R23" s="215"/>
      <c r="S23" s="310"/>
      <c r="T23" s="215"/>
      <c r="U23" s="215"/>
      <c r="V23" s="215"/>
      <c r="W23" s="215"/>
      <c r="X23" s="239"/>
    </row>
    <row r="24" spans="1:24" ht="23.25" customHeight="1">
      <c r="A24" s="308" t="s">
        <v>999</v>
      </c>
      <c r="B24" s="309" t="s">
        <v>2074</v>
      </c>
      <c r="C24" s="310"/>
      <c r="D24" s="215"/>
      <c r="E24" s="215"/>
      <c r="F24" s="215"/>
      <c r="G24" s="310"/>
      <c r="H24" s="215"/>
      <c r="I24" s="215"/>
      <c r="J24" s="215"/>
      <c r="K24" s="215"/>
      <c r="L24" s="239"/>
      <c r="M24" s="311" t="s">
        <v>999</v>
      </c>
      <c r="N24" s="309" t="s">
        <v>2074</v>
      </c>
      <c r="O24" s="310"/>
      <c r="P24" s="215"/>
      <c r="Q24" s="215"/>
      <c r="R24" s="215"/>
      <c r="S24" s="310"/>
      <c r="T24" s="215"/>
      <c r="U24" s="215"/>
      <c r="V24" s="215"/>
      <c r="W24" s="215"/>
      <c r="X24" s="239"/>
    </row>
    <row r="25" spans="1:24" ht="23.25" customHeight="1">
      <c r="A25" s="308" t="s">
        <v>999</v>
      </c>
      <c r="B25" s="309" t="s">
        <v>2075</v>
      </c>
      <c r="M25" s="311" t="s">
        <v>999</v>
      </c>
      <c r="N25" s="309" t="s">
        <v>2075</v>
      </c>
      <c r="T25" s="215"/>
      <c r="U25" s="215"/>
      <c r="V25" s="215"/>
      <c r="W25" s="215"/>
      <c r="X25" s="239"/>
    </row>
    <row r="26" spans="1:24" ht="23.25" customHeight="1">
      <c r="A26" s="308" t="s">
        <v>999</v>
      </c>
      <c r="B26" s="309" t="s">
        <v>2076</v>
      </c>
      <c r="C26" s="310"/>
      <c r="D26" s="215"/>
      <c r="E26" s="215"/>
      <c r="F26" s="215"/>
      <c r="G26" s="310"/>
      <c r="H26" s="215"/>
      <c r="I26" s="215"/>
      <c r="J26" s="215"/>
      <c r="K26" s="215"/>
      <c r="L26" s="239"/>
      <c r="M26" s="311" t="s">
        <v>999</v>
      </c>
      <c r="N26" s="309" t="s">
        <v>2076</v>
      </c>
      <c r="O26" s="310"/>
      <c r="P26" s="215"/>
      <c r="Q26" s="215"/>
      <c r="R26" s="215"/>
      <c r="S26" s="310"/>
      <c r="T26" s="215"/>
      <c r="U26" s="215"/>
      <c r="V26" s="215"/>
      <c r="W26" s="215"/>
      <c r="X26" s="239"/>
    </row>
    <row r="27" spans="1:24" ht="23.25" customHeight="1">
      <c r="A27" s="306" t="s">
        <v>2078</v>
      </c>
      <c r="B27" s="215"/>
      <c r="C27" s="215"/>
      <c r="D27" s="215"/>
      <c r="E27" s="215"/>
      <c r="M27" s="306" t="s">
        <v>257</v>
      </c>
    </row>
    <row r="28" spans="1:24" ht="21.75" customHeight="1">
      <c r="J28" s="215"/>
    </row>
  </sheetData>
  <mergeCells count="25">
    <mergeCell ref="M8:X8"/>
    <mergeCell ref="J2:L2"/>
    <mergeCell ref="A8:L8"/>
    <mergeCell ref="E9:H9"/>
    <mergeCell ref="M9:X9"/>
    <mergeCell ref="B16:F16"/>
    <mergeCell ref="G16:K16"/>
    <mergeCell ref="N16:R16"/>
    <mergeCell ref="S16:W16"/>
    <mergeCell ref="B17:F17"/>
    <mergeCell ref="G17:K17"/>
    <mergeCell ref="N17:R17"/>
    <mergeCell ref="S17:W17"/>
    <mergeCell ref="B20:F20"/>
    <mergeCell ref="G20:K20"/>
    <mergeCell ref="N20:R20"/>
    <mergeCell ref="S20:W20"/>
    <mergeCell ref="B18:F18"/>
    <mergeCell ref="G18:K18"/>
    <mergeCell ref="N18:R18"/>
    <mergeCell ref="S18:W18"/>
    <mergeCell ref="B19:F19"/>
    <mergeCell ref="G19:K19"/>
    <mergeCell ref="N19:R19"/>
    <mergeCell ref="S19:W19"/>
  </mergeCells>
  <phoneticPr fontId="2"/>
  <dataValidations count="2">
    <dataValidation type="list" allowBlank="1" showInputMessage="1" showErrorMessage="1" sqref="A22:A26 M22:M26">
      <formula1>"・,◉"</formula1>
    </dataValidation>
    <dataValidation type="list" allowBlank="1" showInputMessage="1" showErrorMessage="1" sqref="L17:L20">
      <formula1>"□,■"</formula1>
    </dataValidation>
  </dataValidations>
  <printOptions horizontalCentered="1" verticalCentered="1"/>
  <pageMargins left="0.98425196850393704" right="0.98425196850393704" top="0.98425196850393704" bottom="0.98425196850393704" header="0.51181102362204722" footer="0.35433070866141736"/>
  <pageSetup paperSize="9" orientation="portrait" blackAndWhite="1"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Y35"/>
  <sheetViews>
    <sheetView view="pageBreakPreview" zoomScaleNormal="100" zoomScaleSheetLayoutView="100" workbookViewId="0"/>
  </sheetViews>
  <sheetFormatPr defaultColWidth="3.25" defaultRowHeight="13.5"/>
  <cols>
    <col min="1" max="16384" width="3.25" style="41"/>
  </cols>
  <sheetData>
    <row r="1" spans="1:25">
      <c r="A1" s="169" t="s">
        <v>2010</v>
      </c>
    </row>
    <row r="2" spans="1:25" ht="26.1" customHeight="1">
      <c r="A2" s="2115" t="s">
        <v>1141</v>
      </c>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row>
    <row r="4" spans="1:25" ht="30" customHeight="1">
      <c r="A4" s="2116" t="s">
        <v>1081</v>
      </c>
      <c r="B4" s="2116"/>
      <c r="C4" s="2117" t="str">
        <f>+入力欄!D15</f>
        <v>○○○○○○工事（Ｒ６－１)</v>
      </c>
      <c r="D4" s="2117"/>
      <c r="E4" s="2117"/>
      <c r="F4" s="2117"/>
      <c r="G4" s="2117"/>
      <c r="H4" s="2117"/>
      <c r="I4" s="2117"/>
      <c r="J4" s="2117"/>
      <c r="K4" s="2117"/>
      <c r="L4" s="2117"/>
      <c r="M4" s="2117"/>
      <c r="N4" s="2117"/>
      <c r="O4" s="2117"/>
      <c r="P4" s="2117"/>
      <c r="Q4" s="2117"/>
      <c r="R4" s="2117"/>
      <c r="S4" s="2117"/>
      <c r="T4" s="2117"/>
      <c r="U4" s="2117"/>
      <c r="V4" s="2117"/>
      <c r="W4" s="2117"/>
      <c r="X4" s="2117"/>
      <c r="Y4" s="2117"/>
    </row>
    <row r="5" spans="1:25" ht="30" customHeight="1">
      <c r="A5" s="2116" t="s">
        <v>1140</v>
      </c>
      <c r="B5" s="2116"/>
      <c r="C5" s="2118" t="str">
        <f>+入力欄!M20</f>
        <v>自　令和６年４月２日</v>
      </c>
      <c r="D5" s="2119"/>
      <c r="E5" s="2119"/>
      <c r="F5" s="2119"/>
      <c r="G5" s="2119"/>
      <c r="H5" s="2119"/>
      <c r="I5" s="2119"/>
      <c r="J5" s="2119"/>
      <c r="K5" s="2119"/>
      <c r="L5" s="2119"/>
      <c r="M5" s="2119"/>
      <c r="N5" s="954" t="s">
        <v>1139</v>
      </c>
      <c r="O5" s="2119" t="str">
        <f>+入力欄!M21</f>
        <v>至　令和６年９月３０日</v>
      </c>
      <c r="P5" s="2119"/>
      <c r="Q5" s="2119"/>
      <c r="R5" s="2119"/>
      <c r="S5" s="2119"/>
      <c r="T5" s="2119"/>
      <c r="U5" s="2119"/>
      <c r="V5" s="2119"/>
      <c r="W5" s="2119"/>
      <c r="X5" s="2119"/>
      <c r="Y5" s="2120"/>
    </row>
    <row r="6" spans="1:25" ht="30" customHeight="1">
      <c r="A6" s="2116" t="s">
        <v>1138</v>
      </c>
      <c r="B6" s="2116"/>
      <c r="C6" s="2118" t="s">
        <v>2215</v>
      </c>
      <c r="D6" s="2119"/>
      <c r="E6" s="2119"/>
      <c r="F6" s="2119"/>
      <c r="G6" s="2119"/>
      <c r="H6" s="2119"/>
      <c r="I6" s="2119"/>
      <c r="J6" s="2119"/>
      <c r="K6" s="2119"/>
      <c r="L6" s="2119"/>
      <c r="M6" s="2119"/>
      <c r="N6" s="955" t="s">
        <v>1137</v>
      </c>
      <c r="O6" s="2122"/>
      <c r="P6" s="2122"/>
      <c r="Q6" s="955" t="s">
        <v>1136</v>
      </c>
      <c r="R6" s="955"/>
      <c r="S6" s="955"/>
      <c r="T6" s="955"/>
      <c r="U6" s="955"/>
      <c r="V6" s="955"/>
      <c r="W6" s="955"/>
      <c r="X6" s="955"/>
      <c r="Y6" s="956"/>
    </row>
    <row r="7" spans="1:25" ht="30" customHeight="1">
      <c r="A7" s="2116" t="s">
        <v>1135</v>
      </c>
      <c r="B7" s="2116"/>
      <c r="C7" s="2116"/>
      <c r="D7" s="2116"/>
      <c r="E7" s="2116"/>
      <c r="F7" s="2116"/>
      <c r="G7" s="2123" t="s">
        <v>1134</v>
      </c>
      <c r="H7" s="2116"/>
      <c r="I7" s="2116"/>
      <c r="J7" s="2116"/>
      <c r="K7" s="2116"/>
      <c r="L7" s="2116"/>
      <c r="M7" s="2116"/>
      <c r="N7" s="2116" t="s">
        <v>1133</v>
      </c>
      <c r="O7" s="2116"/>
      <c r="P7" s="2116"/>
      <c r="Q7" s="2116"/>
      <c r="R7" s="2116"/>
      <c r="S7" s="2116"/>
      <c r="T7" s="2116" t="s">
        <v>1132</v>
      </c>
      <c r="U7" s="2116"/>
      <c r="V7" s="2116"/>
      <c r="W7" s="2116"/>
      <c r="X7" s="2116"/>
      <c r="Y7" s="2116"/>
    </row>
    <row r="8" spans="1:25" ht="30" customHeight="1">
      <c r="A8" s="2121"/>
      <c r="B8" s="2121"/>
      <c r="C8" s="2121"/>
      <c r="D8" s="2121"/>
      <c r="E8" s="2121"/>
      <c r="F8" s="2121"/>
      <c r="G8" s="2121"/>
      <c r="H8" s="2121"/>
      <c r="I8" s="2121"/>
      <c r="J8" s="2121"/>
      <c r="K8" s="2121"/>
      <c r="L8" s="2121"/>
      <c r="M8" s="2121"/>
      <c r="N8" s="2121"/>
      <c r="O8" s="2121"/>
      <c r="P8" s="2121"/>
      <c r="Q8" s="2121"/>
      <c r="R8" s="2121"/>
      <c r="S8" s="2121"/>
      <c r="T8" s="2121"/>
      <c r="U8" s="2121"/>
      <c r="V8" s="2121"/>
      <c r="W8" s="2121"/>
      <c r="X8" s="2121"/>
      <c r="Y8" s="2121"/>
    </row>
    <row r="9" spans="1:25" ht="30" customHeight="1">
      <c r="A9" s="2121"/>
      <c r="B9" s="2121"/>
      <c r="C9" s="2121"/>
      <c r="D9" s="2121"/>
      <c r="E9" s="2121"/>
      <c r="F9" s="2121"/>
      <c r="G9" s="2121"/>
      <c r="H9" s="2121"/>
      <c r="I9" s="2121"/>
      <c r="J9" s="2121"/>
      <c r="K9" s="2121"/>
      <c r="L9" s="2121"/>
      <c r="M9" s="2121"/>
      <c r="N9" s="2121"/>
      <c r="O9" s="2121"/>
      <c r="P9" s="2121"/>
      <c r="Q9" s="2121"/>
      <c r="R9" s="2121"/>
      <c r="S9" s="2121"/>
      <c r="T9" s="2121"/>
      <c r="U9" s="2121"/>
      <c r="V9" s="2121"/>
      <c r="W9" s="2121"/>
      <c r="X9" s="2121"/>
      <c r="Y9" s="2121"/>
    </row>
    <row r="10" spans="1:25" ht="30" customHeight="1">
      <c r="A10" s="2121"/>
      <c r="B10" s="2121"/>
      <c r="C10" s="2121"/>
      <c r="D10" s="2121"/>
      <c r="E10" s="2121"/>
      <c r="F10" s="2121"/>
      <c r="G10" s="2121"/>
      <c r="H10" s="2121"/>
      <c r="I10" s="2121"/>
      <c r="J10" s="2121"/>
      <c r="K10" s="2121"/>
      <c r="L10" s="2121"/>
      <c r="M10" s="2121"/>
      <c r="N10" s="2121"/>
      <c r="O10" s="2121"/>
      <c r="P10" s="2121"/>
      <c r="Q10" s="2121"/>
      <c r="R10" s="2121"/>
      <c r="S10" s="2121"/>
      <c r="T10" s="2121"/>
      <c r="U10" s="2121"/>
      <c r="V10" s="2121"/>
      <c r="W10" s="2121"/>
      <c r="X10" s="2121"/>
      <c r="Y10" s="2121"/>
    </row>
    <row r="11" spans="1:25" ht="30" customHeight="1">
      <c r="A11" s="2121"/>
      <c r="B11" s="2121"/>
      <c r="C11" s="2121"/>
      <c r="D11" s="2121"/>
      <c r="E11" s="2121"/>
      <c r="F11" s="2121"/>
      <c r="G11" s="2121"/>
      <c r="H11" s="2121"/>
      <c r="I11" s="2121"/>
      <c r="J11" s="2121"/>
      <c r="K11" s="2121"/>
      <c r="L11" s="2121"/>
      <c r="M11" s="2121"/>
      <c r="N11" s="2121"/>
      <c r="O11" s="2121"/>
      <c r="P11" s="2121"/>
      <c r="Q11" s="2121"/>
      <c r="R11" s="2121"/>
      <c r="S11" s="2121"/>
      <c r="T11" s="2121"/>
      <c r="U11" s="2121"/>
      <c r="V11" s="2121"/>
      <c r="W11" s="2121"/>
      <c r="X11" s="2121"/>
      <c r="Y11" s="2121"/>
    </row>
    <row r="12" spans="1:25" ht="30" customHeight="1">
      <c r="A12" s="2121"/>
      <c r="B12" s="2121"/>
      <c r="C12" s="2121"/>
      <c r="D12" s="2121"/>
      <c r="E12" s="2121"/>
      <c r="F12" s="2121"/>
      <c r="G12" s="2121"/>
      <c r="H12" s="2121"/>
      <c r="I12" s="2121"/>
      <c r="J12" s="2121"/>
      <c r="K12" s="2121"/>
      <c r="L12" s="2121"/>
      <c r="M12" s="2121"/>
      <c r="N12" s="2121"/>
      <c r="O12" s="2121"/>
      <c r="P12" s="2121"/>
      <c r="Q12" s="2121"/>
      <c r="R12" s="2121"/>
      <c r="S12" s="2121"/>
      <c r="T12" s="2121"/>
      <c r="U12" s="2121"/>
      <c r="V12" s="2121"/>
      <c r="W12" s="2121"/>
      <c r="X12" s="2121"/>
      <c r="Y12" s="2121"/>
    </row>
    <row r="13" spans="1:25" ht="30" customHeight="1">
      <c r="A13" s="2121"/>
      <c r="B13" s="2121"/>
      <c r="C13" s="2121"/>
      <c r="D13" s="2121"/>
      <c r="E13" s="2121"/>
      <c r="F13" s="2121"/>
      <c r="G13" s="2121"/>
      <c r="H13" s="2121"/>
      <c r="I13" s="2121"/>
      <c r="J13" s="2121"/>
      <c r="K13" s="2121"/>
      <c r="L13" s="2121"/>
      <c r="M13" s="2121"/>
      <c r="N13" s="2121"/>
      <c r="O13" s="2121"/>
      <c r="P13" s="2121"/>
      <c r="Q13" s="2121"/>
      <c r="R13" s="2121"/>
      <c r="S13" s="2121"/>
      <c r="T13" s="2121"/>
      <c r="U13" s="2121"/>
      <c r="V13" s="2121"/>
      <c r="W13" s="2121"/>
      <c r="X13" s="2121"/>
      <c r="Y13" s="2121"/>
    </row>
    <row r="14" spans="1:25" ht="30" customHeight="1">
      <c r="A14" s="2121"/>
      <c r="B14" s="2121"/>
      <c r="C14" s="2121"/>
      <c r="D14" s="2121"/>
      <c r="E14" s="2121"/>
      <c r="F14" s="2121"/>
      <c r="G14" s="2121"/>
      <c r="H14" s="2121"/>
      <c r="I14" s="2121"/>
      <c r="J14" s="2121"/>
      <c r="K14" s="2121"/>
      <c r="L14" s="2121"/>
      <c r="M14" s="2121"/>
      <c r="N14" s="2121"/>
      <c r="O14" s="2121"/>
      <c r="P14" s="2121"/>
      <c r="Q14" s="2121"/>
      <c r="R14" s="2121"/>
      <c r="S14" s="2121"/>
      <c r="T14" s="2121"/>
      <c r="U14" s="2121"/>
      <c r="V14" s="2121"/>
      <c r="W14" s="2121"/>
      <c r="X14" s="2121"/>
      <c r="Y14" s="2121"/>
    </row>
    <row r="15" spans="1:25" ht="30" customHeight="1">
      <c r="A15" s="2121"/>
      <c r="B15" s="2121"/>
      <c r="C15" s="2121"/>
      <c r="D15" s="2121"/>
      <c r="E15" s="2121"/>
      <c r="F15" s="2121"/>
      <c r="G15" s="2121"/>
      <c r="H15" s="2121"/>
      <c r="I15" s="2121"/>
      <c r="J15" s="2121"/>
      <c r="K15" s="2121"/>
      <c r="L15" s="2121"/>
      <c r="M15" s="2121"/>
      <c r="N15" s="2121"/>
      <c r="O15" s="2121"/>
      <c r="P15" s="2121"/>
      <c r="Q15" s="2121"/>
      <c r="R15" s="2121"/>
      <c r="S15" s="2121"/>
      <c r="T15" s="2121"/>
      <c r="U15" s="2121"/>
      <c r="V15" s="2121"/>
      <c r="W15" s="2121"/>
      <c r="X15" s="2121"/>
      <c r="Y15" s="2121"/>
    </row>
    <row r="16" spans="1:25" ht="30" customHeight="1">
      <c r="A16" s="2121"/>
      <c r="B16" s="2121"/>
      <c r="C16" s="2121"/>
      <c r="D16" s="2121"/>
      <c r="E16" s="2121"/>
      <c r="F16" s="2121"/>
      <c r="G16" s="2121"/>
      <c r="H16" s="2121"/>
      <c r="I16" s="2121"/>
      <c r="J16" s="2121"/>
      <c r="K16" s="2121"/>
      <c r="L16" s="2121"/>
      <c r="M16" s="2121"/>
      <c r="N16" s="2121"/>
      <c r="O16" s="2121"/>
      <c r="P16" s="2121"/>
      <c r="Q16" s="2121"/>
      <c r="R16" s="2121"/>
      <c r="S16" s="2121"/>
      <c r="T16" s="2121"/>
      <c r="U16" s="2121"/>
      <c r="V16" s="2121"/>
      <c r="W16" s="2121"/>
      <c r="X16" s="2121"/>
      <c r="Y16" s="2121"/>
    </row>
    <row r="17" spans="1:25" ht="30" customHeight="1">
      <c r="A17" s="2121"/>
      <c r="B17" s="2121"/>
      <c r="C17" s="2121"/>
      <c r="D17" s="2121"/>
      <c r="E17" s="2121"/>
      <c r="F17" s="2121"/>
      <c r="G17" s="2121"/>
      <c r="H17" s="2121"/>
      <c r="I17" s="2121"/>
      <c r="J17" s="2121"/>
      <c r="K17" s="2121"/>
      <c r="L17" s="2121"/>
      <c r="M17" s="2121"/>
      <c r="N17" s="2121"/>
      <c r="O17" s="2121"/>
      <c r="P17" s="2121"/>
      <c r="Q17" s="2121"/>
      <c r="R17" s="2121"/>
      <c r="S17" s="2121"/>
      <c r="T17" s="2121"/>
      <c r="U17" s="2121"/>
      <c r="V17" s="2121"/>
      <c r="W17" s="2121"/>
      <c r="X17" s="2121"/>
      <c r="Y17" s="2121"/>
    </row>
    <row r="18" spans="1:25" ht="30" customHeight="1">
      <c r="A18" s="2121"/>
      <c r="B18" s="2121"/>
      <c r="C18" s="2121"/>
      <c r="D18" s="2121"/>
      <c r="E18" s="2121"/>
      <c r="F18" s="2121"/>
      <c r="G18" s="2121"/>
      <c r="H18" s="2121"/>
      <c r="I18" s="2121"/>
      <c r="J18" s="2121"/>
      <c r="K18" s="2121"/>
      <c r="L18" s="2121"/>
      <c r="M18" s="2121"/>
      <c r="N18" s="2121"/>
      <c r="O18" s="2121"/>
      <c r="P18" s="2121"/>
      <c r="Q18" s="2121"/>
      <c r="R18" s="2121"/>
      <c r="S18" s="2121"/>
      <c r="T18" s="2121"/>
      <c r="U18" s="2121"/>
      <c r="V18" s="2121"/>
      <c r="W18" s="2121"/>
      <c r="X18" s="2121"/>
      <c r="Y18" s="2121"/>
    </row>
    <row r="19" spans="1:25">
      <c r="A19" s="957" t="s">
        <v>1131</v>
      </c>
      <c r="B19" s="958"/>
      <c r="C19" s="958"/>
      <c r="D19" s="958"/>
      <c r="E19" s="958"/>
      <c r="F19" s="958"/>
      <c r="G19" s="958"/>
      <c r="H19" s="958"/>
      <c r="I19" s="958"/>
      <c r="J19" s="958"/>
      <c r="K19" s="958"/>
      <c r="L19" s="958"/>
      <c r="M19" s="958"/>
      <c r="N19" s="958"/>
      <c r="O19" s="958"/>
      <c r="P19" s="958"/>
      <c r="Q19" s="958"/>
      <c r="R19" s="958"/>
      <c r="S19" s="958"/>
      <c r="T19" s="958"/>
      <c r="U19" s="958"/>
      <c r="V19" s="958"/>
      <c r="W19" s="958"/>
      <c r="X19" s="958"/>
      <c r="Y19" s="959"/>
    </row>
    <row r="20" spans="1:25">
      <c r="A20" s="2128"/>
      <c r="B20" s="2072"/>
      <c r="C20" s="2072"/>
      <c r="D20" s="2072"/>
      <c r="E20" s="2072"/>
      <c r="F20" s="2072"/>
      <c r="G20" s="2072"/>
      <c r="H20" s="2072"/>
      <c r="I20" s="2072"/>
      <c r="J20" s="2072"/>
      <c r="K20" s="2072"/>
      <c r="L20" s="2072"/>
      <c r="M20" s="2072"/>
      <c r="N20" s="2072"/>
      <c r="O20" s="2072"/>
      <c r="P20" s="2072"/>
      <c r="Q20" s="2072"/>
      <c r="R20" s="2072"/>
      <c r="S20" s="2072"/>
      <c r="T20" s="2072"/>
      <c r="U20" s="2072"/>
      <c r="V20" s="2072"/>
      <c r="W20" s="2072"/>
      <c r="X20" s="2072"/>
      <c r="Y20" s="2129"/>
    </row>
    <row r="21" spans="1:25">
      <c r="A21" s="2128"/>
      <c r="B21" s="2072"/>
      <c r="C21" s="2072"/>
      <c r="D21" s="2072"/>
      <c r="E21" s="2072"/>
      <c r="F21" s="2072"/>
      <c r="G21" s="2072"/>
      <c r="H21" s="2072"/>
      <c r="I21" s="2072"/>
      <c r="J21" s="2072"/>
      <c r="K21" s="2072"/>
      <c r="L21" s="2072"/>
      <c r="M21" s="2072"/>
      <c r="N21" s="2072"/>
      <c r="O21" s="2072"/>
      <c r="P21" s="2072"/>
      <c r="Q21" s="2072"/>
      <c r="R21" s="2072"/>
      <c r="S21" s="2072"/>
      <c r="T21" s="2072"/>
      <c r="U21" s="2072"/>
      <c r="V21" s="2072"/>
      <c r="W21" s="2072"/>
      <c r="X21" s="2072"/>
      <c r="Y21" s="2129"/>
    </row>
    <row r="22" spans="1:25">
      <c r="A22" s="2128"/>
      <c r="B22" s="2072"/>
      <c r="C22" s="2072"/>
      <c r="D22" s="2072"/>
      <c r="E22" s="2072"/>
      <c r="F22" s="2072"/>
      <c r="G22" s="2072"/>
      <c r="H22" s="2072"/>
      <c r="I22" s="2072"/>
      <c r="J22" s="2072"/>
      <c r="K22" s="2072"/>
      <c r="L22" s="2072"/>
      <c r="M22" s="2072"/>
      <c r="N22" s="2072"/>
      <c r="O22" s="2072"/>
      <c r="P22" s="2072"/>
      <c r="Q22" s="2072"/>
      <c r="R22" s="2072"/>
      <c r="S22" s="2072"/>
      <c r="T22" s="2072"/>
      <c r="U22" s="2072"/>
      <c r="V22" s="2072"/>
      <c r="W22" s="2072"/>
      <c r="X22" s="2072"/>
      <c r="Y22" s="2129"/>
    </row>
    <row r="23" spans="1:25">
      <c r="A23" s="2128"/>
      <c r="B23" s="2072"/>
      <c r="C23" s="2072"/>
      <c r="D23" s="2072"/>
      <c r="E23" s="2072"/>
      <c r="F23" s="2072"/>
      <c r="G23" s="2072"/>
      <c r="H23" s="2072"/>
      <c r="I23" s="2072"/>
      <c r="J23" s="2072"/>
      <c r="K23" s="2072"/>
      <c r="L23" s="2072"/>
      <c r="M23" s="2072"/>
      <c r="N23" s="2072"/>
      <c r="O23" s="2072"/>
      <c r="P23" s="2072"/>
      <c r="Q23" s="2072"/>
      <c r="R23" s="2072"/>
      <c r="S23" s="2072"/>
      <c r="T23" s="2072"/>
      <c r="U23" s="2072"/>
      <c r="V23" s="2072"/>
      <c r="W23" s="2072"/>
      <c r="X23" s="2072"/>
      <c r="Y23" s="2129"/>
    </row>
    <row r="24" spans="1:25">
      <c r="A24" s="2128"/>
      <c r="B24" s="2072"/>
      <c r="C24" s="2072"/>
      <c r="D24" s="2072"/>
      <c r="E24" s="2072"/>
      <c r="F24" s="2072"/>
      <c r="G24" s="2072"/>
      <c r="H24" s="2072"/>
      <c r="I24" s="2072"/>
      <c r="J24" s="2072"/>
      <c r="K24" s="2072"/>
      <c r="L24" s="2072"/>
      <c r="M24" s="2072"/>
      <c r="N24" s="2072"/>
      <c r="O24" s="2072"/>
      <c r="P24" s="2072"/>
      <c r="Q24" s="2072"/>
      <c r="R24" s="2072"/>
      <c r="S24" s="2072"/>
      <c r="T24" s="2072"/>
      <c r="U24" s="2072"/>
      <c r="V24" s="2072"/>
      <c r="W24" s="2072"/>
      <c r="X24" s="2072"/>
      <c r="Y24" s="2129"/>
    </row>
    <row r="25" spans="1:25">
      <c r="A25" s="2130"/>
      <c r="B25" s="2131"/>
      <c r="C25" s="2131"/>
      <c r="D25" s="2131"/>
      <c r="E25" s="2131"/>
      <c r="F25" s="2131"/>
      <c r="G25" s="2131"/>
      <c r="H25" s="2131"/>
      <c r="I25" s="2131"/>
      <c r="J25" s="2131"/>
      <c r="K25" s="2131"/>
      <c r="L25" s="2131"/>
      <c r="M25" s="2131"/>
      <c r="N25" s="2131"/>
      <c r="O25" s="2131"/>
      <c r="P25" s="2131"/>
      <c r="Q25" s="2131"/>
      <c r="R25" s="2131"/>
      <c r="S25" s="2131"/>
      <c r="T25" s="2131"/>
      <c r="U25" s="2131"/>
      <c r="V25" s="2131"/>
      <c r="W25" s="2131"/>
      <c r="X25" s="2131"/>
      <c r="Y25" s="2132"/>
    </row>
    <row r="27" spans="1:25">
      <c r="J27" s="2123" t="s">
        <v>1130</v>
      </c>
      <c r="K27" s="2116"/>
      <c r="L27" s="2116"/>
      <c r="M27" s="2123" t="s">
        <v>1129</v>
      </c>
      <c r="N27" s="2116"/>
      <c r="O27" s="2116"/>
      <c r="P27" s="2124" t="s">
        <v>1128</v>
      </c>
      <c r="Q27" s="2125"/>
      <c r="R27" s="2126"/>
      <c r="T27" s="2123" t="s">
        <v>1127</v>
      </c>
      <c r="U27" s="2116"/>
      <c r="V27" s="2116"/>
      <c r="W27" s="2123" t="s">
        <v>1126</v>
      </c>
      <c r="X27" s="2116"/>
      <c r="Y27" s="2116"/>
    </row>
    <row r="28" spans="1:25">
      <c r="J28" s="2116"/>
      <c r="K28" s="2116"/>
      <c r="L28" s="2116"/>
      <c r="M28" s="2116"/>
      <c r="N28" s="2116"/>
      <c r="O28" s="2116"/>
      <c r="P28" s="2127"/>
      <c r="Q28" s="2125"/>
      <c r="R28" s="2126"/>
      <c r="T28" s="2116"/>
      <c r="U28" s="2116"/>
      <c r="V28" s="2116"/>
      <c r="W28" s="2116"/>
      <c r="X28" s="2116"/>
      <c r="Y28" s="2116"/>
    </row>
    <row r="29" spans="1:25">
      <c r="J29" s="2116"/>
      <c r="K29" s="2116"/>
      <c r="L29" s="2116"/>
      <c r="M29" s="2116"/>
      <c r="N29" s="2116"/>
      <c r="O29" s="2116"/>
      <c r="P29" s="2127"/>
      <c r="Q29" s="2125"/>
      <c r="R29" s="2126"/>
      <c r="T29" s="2116"/>
      <c r="U29" s="2116"/>
      <c r="V29" s="2116"/>
      <c r="W29" s="2116"/>
      <c r="X29" s="2116"/>
      <c r="Y29" s="2116"/>
    </row>
    <row r="30" spans="1:25">
      <c r="J30" s="2116"/>
      <c r="K30" s="2116"/>
      <c r="L30" s="2116"/>
      <c r="M30" s="2116"/>
      <c r="N30" s="2116"/>
      <c r="O30" s="2116"/>
      <c r="P30" s="2127"/>
      <c r="Q30" s="2125"/>
      <c r="R30" s="2126"/>
      <c r="T30" s="2116"/>
      <c r="U30" s="2116"/>
      <c r="V30" s="2116"/>
      <c r="W30" s="2116"/>
      <c r="X30" s="2116"/>
      <c r="Y30" s="2116"/>
    </row>
    <row r="31" spans="1:25">
      <c r="J31" s="2116"/>
      <c r="K31" s="2116"/>
      <c r="L31" s="2116"/>
      <c r="M31" s="2116"/>
      <c r="N31" s="2116"/>
      <c r="O31" s="2116"/>
      <c r="P31" s="2127"/>
      <c r="Q31" s="2125"/>
      <c r="R31" s="2126"/>
      <c r="T31" s="2116"/>
      <c r="U31" s="2116"/>
      <c r="V31" s="2116"/>
      <c r="W31" s="2116"/>
      <c r="X31" s="2116"/>
      <c r="Y31" s="2116"/>
    </row>
    <row r="32" spans="1:25">
      <c r="J32" s="2116"/>
      <c r="K32" s="2116"/>
      <c r="L32" s="2116"/>
      <c r="M32" s="2116"/>
      <c r="N32" s="2116"/>
      <c r="O32" s="2116"/>
      <c r="P32" s="2127"/>
      <c r="Q32" s="2125"/>
      <c r="R32" s="2126"/>
      <c r="T32" s="2116"/>
      <c r="U32" s="2116"/>
      <c r="V32" s="2116"/>
      <c r="W32" s="2116"/>
      <c r="X32" s="2116"/>
      <c r="Y32" s="2116"/>
    </row>
    <row r="33" spans="10:25">
      <c r="J33" s="2116"/>
      <c r="K33" s="2116"/>
      <c r="L33" s="2116"/>
      <c r="M33" s="2116"/>
      <c r="N33" s="2116"/>
      <c r="O33" s="2116"/>
      <c r="P33" s="2127"/>
      <c r="Q33" s="2125"/>
      <c r="R33" s="2126"/>
      <c r="T33" s="2116"/>
      <c r="U33" s="2116"/>
      <c r="V33" s="2116"/>
      <c r="W33" s="2116"/>
      <c r="X33" s="2116"/>
      <c r="Y33" s="2116"/>
    </row>
    <row r="34" spans="10:25">
      <c r="J34" s="2116"/>
      <c r="K34" s="2116"/>
      <c r="L34" s="2116"/>
      <c r="M34" s="2116"/>
      <c r="N34" s="2116"/>
      <c r="O34" s="2116"/>
      <c r="P34" s="2127"/>
      <c r="Q34" s="2125"/>
      <c r="R34" s="2126"/>
      <c r="T34" s="2116"/>
      <c r="U34" s="2116"/>
      <c r="V34" s="2116"/>
      <c r="W34" s="2116"/>
      <c r="X34" s="2116"/>
      <c r="Y34" s="2116"/>
    </row>
    <row r="35" spans="10:25">
      <c r="M35" s="42"/>
    </row>
  </sheetData>
  <mergeCells count="68">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Y35"/>
  <sheetViews>
    <sheetView view="pageBreakPreview" zoomScaleNormal="100" zoomScaleSheetLayoutView="100" workbookViewId="0"/>
  </sheetViews>
  <sheetFormatPr defaultColWidth="3.25" defaultRowHeight="13.5"/>
  <cols>
    <col min="1" max="16384" width="3.25" style="41"/>
  </cols>
  <sheetData>
    <row r="1" spans="1:25">
      <c r="A1" s="169" t="s">
        <v>2010</v>
      </c>
    </row>
    <row r="2" spans="1:25" ht="26.1" customHeight="1">
      <c r="A2" s="2115" t="s">
        <v>1141</v>
      </c>
      <c r="B2" s="2115"/>
      <c r="C2" s="2115"/>
      <c r="D2" s="2115"/>
      <c r="E2" s="2115"/>
      <c r="F2" s="2115"/>
      <c r="G2" s="2115"/>
      <c r="H2" s="2115"/>
      <c r="I2" s="2115"/>
      <c r="J2" s="2115"/>
      <c r="K2" s="2115"/>
      <c r="L2" s="2115"/>
      <c r="M2" s="2115"/>
      <c r="N2" s="2115"/>
      <c r="O2" s="2115"/>
      <c r="P2" s="2115"/>
      <c r="Q2" s="2115"/>
      <c r="R2" s="2115"/>
      <c r="S2" s="2115"/>
      <c r="T2" s="2115"/>
      <c r="U2" s="2115"/>
      <c r="V2" s="2115"/>
      <c r="W2" s="2115"/>
      <c r="X2" s="2115"/>
      <c r="Y2" s="2115"/>
    </row>
    <row r="4" spans="1:25" ht="30" customHeight="1">
      <c r="A4" s="2116" t="s">
        <v>1081</v>
      </c>
      <c r="B4" s="2116"/>
      <c r="C4" s="2117" t="str">
        <f>+入力欄!D15</f>
        <v>○○○○○○工事（Ｒ６－１)</v>
      </c>
      <c r="D4" s="2117"/>
      <c r="E4" s="2117"/>
      <c r="F4" s="2117"/>
      <c r="G4" s="2117"/>
      <c r="H4" s="2117"/>
      <c r="I4" s="2117"/>
      <c r="J4" s="2117"/>
      <c r="K4" s="2117"/>
      <c r="L4" s="2117"/>
      <c r="M4" s="2117"/>
      <c r="N4" s="2117"/>
      <c r="O4" s="2117"/>
      <c r="P4" s="2117"/>
      <c r="Q4" s="2117"/>
      <c r="R4" s="2117"/>
      <c r="S4" s="2117"/>
      <c r="T4" s="2117"/>
      <c r="U4" s="2117"/>
      <c r="V4" s="2117"/>
      <c r="W4" s="2117"/>
      <c r="X4" s="2117"/>
      <c r="Y4" s="2117"/>
    </row>
    <row r="5" spans="1:25" ht="30" customHeight="1">
      <c r="A5" s="2116" t="s">
        <v>1140</v>
      </c>
      <c r="B5" s="2116"/>
      <c r="C5" s="2118" t="str">
        <f>+入力欄!M20</f>
        <v>自　令和６年４月２日</v>
      </c>
      <c r="D5" s="2119"/>
      <c r="E5" s="2119"/>
      <c r="F5" s="2119"/>
      <c r="G5" s="2119"/>
      <c r="H5" s="2119"/>
      <c r="I5" s="2119"/>
      <c r="J5" s="2119"/>
      <c r="K5" s="2119"/>
      <c r="L5" s="2119"/>
      <c r="M5" s="2119"/>
      <c r="N5" s="954" t="s">
        <v>1143</v>
      </c>
      <c r="O5" s="2119" t="str">
        <f>+入力欄!M21</f>
        <v>至　令和６年９月３０日</v>
      </c>
      <c r="P5" s="2119"/>
      <c r="Q5" s="2119"/>
      <c r="R5" s="2119"/>
      <c r="S5" s="2119"/>
      <c r="T5" s="2119"/>
      <c r="U5" s="2119"/>
      <c r="V5" s="2119"/>
      <c r="W5" s="2119"/>
      <c r="X5" s="2119"/>
      <c r="Y5" s="2120"/>
    </row>
    <row r="6" spans="1:25" ht="30" customHeight="1">
      <c r="A6" s="2116" t="s">
        <v>1138</v>
      </c>
      <c r="B6" s="2116"/>
      <c r="C6" s="2118" t="s">
        <v>2214</v>
      </c>
      <c r="D6" s="2119"/>
      <c r="E6" s="2119"/>
      <c r="F6" s="2119"/>
      <c r="G6" s="2119"/>
      <c r="H6" s="2119"/>
      <c r="I6" s="2119"/>
      <c r="J6" s="2119"/>
      <c r="K6" s="2119"/>
      <c r="L6" s="2119"/>
      <c r="M6" s="2119"/>
      <c r="N6" s="955" t="s">
        <v>1142</v>
      </c>
      <c r="O6" s="2122"/>
      <c r="P6" s="2122"/>
      <c r="Q6" s="955" t="s">
        <v>1136</v>
      </c>
      <c r="R6" s="955"/>
      <c r="S6" s="955"/>
      <c r="T6" s="955"/>
      <c r="U6" s="955"/>
      <c r="V6" s="955"/>
      <c r="W6" s="955"/>
      <c r="X6" s="955"/>
      <c r="Y6" s="956"/>
    </row>
    <row r="7" spans="1:25" ht="30" customHeight="1">
      <c r="A7" s="2116" t="s">
        <v>1135</v>
      </c>
      <c r="B7" s="2116"/>
      <c r="C7" s="2116"/>
      <c r="D7" s="2116"/>
      <c r="E7" s="2116"/>
      <c r="F7" s="2116"/>
      <c r="G7" s="2123" t="s">
        <v>1134</v>
      </c>
      <c r="H7" s="2116"/>
      <c r="I7" s="2116"/>
      <c r="J7" s="2116"/>
      <c r="K7" s="2116"/>
      <c r="L7" s="2116"/>
      <c r="M7" s="2116"/>
      <c r="N7" s="2116" t="s">
        <v>1133</v>
      </c>
      <c r="O7" s="2116"/>
      <c r="P7" s="2116"/>
      <c r="Q7" s="2116"/>
      <c r="R7" s="2116"/>
      <c r="S7" s="2116"/>
      <c r="T7" s="2116" t="s">
        <v>1132</v>
      </c>
      <c r="U7" s="2116"/>
      <c r="V7" s="2116"/>
      <c r="W7" s="2116"/>
      <c r="X7" s="2116"/>
      <c r="Y7" s="2116"/>
    </row>
    <row r="8" spans="1:25" ht="30" customHeight="1">
      <c r="A8" s="2121"/>
      <c r="B8" s="2121"/>
      <c r="C8" s="2121"/>
      <c r="D8" s="2121"/>
      <c r="E8" s="2121"/>
      <c r="F8" s="2121"/>
      <c r="G8" s="2121"/>
      <c r="H8" s="2121"/>
      <c r="I8" s="2121"/>
      <c r="J8" s="2121"/>
      <c r="K8" s="2121"/>
      <c r="L8" s="2121"/>
      <c r="M8" s="2121"/>
      <c r="N8" s="2121"/>
      <c r="O8" s="2121"/>
      <c r="P8" s="2121"/>
      <c r="Q8" s="2121"/>
      <c r="R8" s="2121"/>
      <c r="S8" s="2121"/>
      <c r="T8" s="2121"/>
      <c r="U8" s="2121"/>
      <c r="V8" s="2121"/>
      <c r="W8" s="2121"/>
      <c r="X8" s="2121"/>
      <c r="Y8" s="2121"/>
    </row>
    <row r="9" spans="1:25" ht="30" customHeight="1">
      <c r="A9" s="2121"/>
      <c r="B9" s="2121"/>
      <c r="C9" s="2121"/>
      <c r="D9" s="2121"/>
      <c r="E9" s="2121"/>
      <c r="F9" s="2121"/>
      <c r="G9" s="2121"/>
      <c r="H9" s="2121"/>
      <c r="I9" s="2121"/>
      <c r="J9" s="2121"/>
      <c r="K9" s="2121"/>
      <c r="L9" s="2121"/>
      <c r="M9" s="2121"/>
      <c r="N9" s="2121"/>
      <c r="O9" s="2121"/>
      <c r="P9" s="2121"/>
      <c r="Q9" s="2121"/>
      <c r="R9" s="2121"/>
      <c r="S9" s="2121"/>
      <c r="T9" s="2121"/>
      <c r="U9" s="2121"/>
      <c r="V9" s="2121"/>
      <c r="W9" s="2121"/>
      <c r="X9" s="2121"/>
      <c r="Y9" s="2121"/>
    </row>
    <row r="10" spans="1:25" ht="30" customHeight="1">
      <c r="A10" s="2121"/>
      <c r="B10" s="2121"/>
      <c r="C10" s="2121"/>
      <c r="D10" s="2121"/>
      <c r="E10" s="2121"/>
      <c r="F10" s="2121"/>
      <c r="G10" s="2121"/>
      <c r="H10" s="2121"/>
      <c r="I10" s="2121"/>
      <c r="J10" s="2121"/>
      <c r="K10" s="2121"/>
      <c r="L10" s="2121"/>
      <c r="M10" s="2121"/>
      <c r="N10" s="2121"/>
      <c r="O10" s="2121"/>
      <c r="P10" s="2121"/>
      <c r="Q10" s="2121"/>
      <c r="R10" s="2121"/>
      <c r="S10" s="2121"/>
      <c r="T10" s="2121"/>
      <c r="U10" s="2121"/>
      <c r="V10" s="2121"/>
      <c r="W10" s="2121"/>
      <c r="X10" s="2121"/>
      <c r="Y10" s="2121"/>
    </row>
    <row r="11" spans="1:25" ht="30" customHeight="1">
      <c r="A11" s="2121"/>
      <c r="B11" s="2121"/>
      <c r="C11" s="2121"/>
      <c r="D11" s="2121"/>
      <c r="E11" s="2121"/>
      <c r="F11" s="2121"/>
      <c r="G11" s="2121"/>
      <c r="H11" s="2121"/>
      <c r="I11" s="2121"/>
      <c r="J11" s="2121"/>
      <c r="K11" s="2121"/>
      <c r="L11" s="2121"/>
      <c r="M11" s="2121"/>
      <c r="N11" s="2121"/>
      <c r="O11" s="2121"/>
      <c r="P11" s="2121"/>
      <c r="Q11" s="2121"/>
      <c r="R11" s="2121"/>
      <c r="S11" s="2121"/>
      <c r="T11" s="2121"/>
      <c r="U11" s="2121"/>
      <c r="V11" s="2121"/>
      <c r="W11" s="2121"/>
      <c r="X11" s="2121"/>
      <c r="Y11" s="2121"/>
    </row>
    <row r="12" spans="1:25" ht="30" customHeight="1">
      <c r="A12" s="2121"/>
      <c r="B12" s="2121"/>
      <c r="C12" s="2121"/>
      <c r="D12" s="2121"/>
      <c r="E12" s="2121"/>
      <c r="F12" s="2121"/>
      <c r="G12" s="2121"/>
      <c r="H12" s="2121"/>
      <c r="I12" s="2121"/>
      <c r="J12" s="2121"/>
      <c r="K12" s="2121"/>
      <c r="L12" s="2121"/>
      <c r="M12" s="2121"/>
      <c r="N12" s="2121"/>
      <c r="O12" s="2121"/>
      <c r="P12" s="2121"/>
      <c r="Q12" s="2121"/>
      <c r="R12" s="2121"/>
      <c r="S12" s="2121"/>
      <c r="T12" s="2121"/>
      <c r="U12" s="2121"/>
      <c r="V12" s="2121"/>
      <c r="W12" s="2121"/>
      <c r="X12" s="2121"/>
      <c r="Y12" s="2121"/>
    </row>
    <row r="13" spans="1:25" ht="30" customHeight="1">
      <c r="A13" s="2121"/>
      <c r="B13" s="2121"/>
      <c r="C13" s="2121"/>
      <c r="D13" s="2121"/>
      <c r="E13" s="2121"/>
      <c r="F13" s="2121"/>
      <c r="G13" s="2121"/>
      <c r="H13" s="2121"/>
      <c r="I13" s="2121"/>
      <c r="J13" s="2121"/>
      <c r="K13" s="2121"/>
      <c r="L13" s="2121"/>
      <c r="M13" s="2121"/>
      <c r="N13" s="2121"/>
      <c r="O13" s="2121"/>
      <c r="P13" s="2121"/>
      <c r="Q13" s="2121"/>
      <c r="R13" s="2121"/>
      <c r="S13" s="2121"/>
      <c r="T13" s="2121"/>
      <c r="U13" s="2121"/>
      <c r="V13" s="2121"/>
      <c r="W13" s="2121"/>
      <c r="X13" s="2121"/>
      <c r="Y13" s="2121"/>
    </row>
    <row r="14" spans="1:25" ht="30" customHeight="1">
      <c r="A14" s="2121"/>
      <c r="B14" s="2121"/>
      <c r="C14" s="2121"/>
      <c r="D14" s="2121"/>
      <c r="E14" s="2121"/>
      <c r="F14" s="2121"/>
      <c r="G14" s="2121"/>
      <c r="H14" s="2121"/>
      <c r="I14" s="2121"/>
      <c r="J14" s="2121"/>
      <c r="K14" s="2121"/>
      <c r="L14" s="2121"/>
      <c r="M14" s="2121"/>
      <c r="N14" s="2121"/>
      <c r="O14" s="2121"/>
      <c r="P14" s="2121"/>
      <c r="Q14" s="2121"/>
      <c r="R14" s="2121"/>
      <c r="S14" s="2121"/>
      <c r="T14" s="2121"/>
      <c r="U14" s="2121"/>
      <c r="V14" s="2121"/>
      <c r="W14" s="2121"/>
      <c r="X14" s="2121"/>
      <c r="Y14" s="2121"/>
    </row>
    <row r="15" spans="1:25" ht="30" customHeight="1">
      <c r="A15" s="2121"/>
      <c r="B15" s="2121"/>
      <c r="C15" s="2121"/>
      <c r="D15" s="2121"/>
      <c r="E15" s="2121"/>
      <c r="F15" s="2121"/>
      <c r="G15" s="2121"/>
      <c r="H15" s="2121"/>
      <c r="I15" s="2121"/>
      <c r="J15" s="2121"/>
      <c r="K15" s="2121"/>
      <c r="L15" s="2121"/>
      <c r="M15" s="2121"/>
      <c r="N15" s="2121"/>
      <c r="O15" s="2121"/>
      <c r="P15" s="2121"/>
      <c r="Q15" s="2121"/>
      <c r="R15" s="2121"/>
      <c r="S15" s="2121"/>
      <c r="T15" s="2121"/>
      <c r="U15" s="2121"/>
      <c r="V15" s="2121"/>
      <c r="W15" s="2121"/>
      <c r="X15" s="2121"/>
      <c r="Y15" s="2121"/>
    </row>
    <row r="16" spans="1:25" ht="30" customHeight="1">
      <c r="A16" s="2121"/>
      <c r="B16" s="2121"/>
      <c r="C16" s="2121"/>
      <c r="D16" s="2121"/>
      <c r="E16" s="2121"/>
      <c r="F16" s="2121"/>
      <c r="G16" s="2121"/>
      <c r="H16" s="2121"/>
      <c r="I16" s="2121"/>
      <c r="J16" s="2121"/>
      <c r="K16" s="2121"/>
      <c r="L16" s="2121"/>
      <c r="M16" s="2121"/>
      <c r="N16" s="2121"/>
      <c r="O16" s="2121"/>
      <c r="P16" s="2121"/>
      <c r="Q16" s="2121"/>
      <c r="R16" s="2121"/>
      <c r="S16" s="2121"/>
      <c r="T16" s="2121"/>
      <c r="U16" s="2121"/>
      <c r="V16" s="2121"/>
      <c r="W16" s="2121"/>
      <c r="X16" s="2121"/>
      <c r="Y16" s="2121"/>
    </row>
    <row r="17" spans="1:25" ht="30" customHeight="1">
      <c r="A17" s="2121"/>
      <c r="B17" s="2121"/>
      <c r="C17" s="2121"/>
      <c r="D17" s="2121"/>
      <c r="E17" s="2121"/>
      <c r="F17" s="2121"/>
      <c r="G17" s="2121"/>
      <c r="H17" s="2121"/>
      <c r="I17" s="2121"/>
      <c r="J17" s="2121"/>
      <c r="K17" s="2121"/>
      <c r="L17" s="2121"/>
      <c r="M17" s="2121"/>
      <c r="N17" s="2121"/>
      <c r="O17" s="2121"/>
      <c r="P17" s="2121"/>
      <c r="Q17" s="2121"/>
      <c r="R17" s="2121"/>
      <c r="S17" s="2121"/>
      <c r="T17" s="2121"/>
      <c r="U17" s="2121"/>
      <c r="V17" s="2121"/>
      <c r="W17" s="2121"/>
      <c r="X17" s="2121"/>
      <c r="Y17" s="2121"/>
    </row>
    <row r="18" spans="1:25" ht="30" customHeight="1">
      <c r="A18" s="2121"/>
      <c r="B18" s="2121"/>
      <c r="C18" s="2121"/>
      <c r="D18" s="2121"/>
      <c r="E18" s="2121"/>
      <c r="F18" s="2121"/>
      <c r="G18" s="2121"/>
      <c r="H18" s="2121"/>
      <c r="I18" s="2121"/>
      <c r="J18" s="2121"/>
      <c r="K18" s="2121"/>
      <c r="L18" s="2121"/>
      <c r="M18" s="2121"/>
      <c r="N18" s="2121"/>
      <c r="O18" s="2121"/>
      <c r="P18" s="2121"/>
      <c r="Q18" s="2121"/>
      <c r="R18" s="2121"/>
      <c r="S18" s="2121"/>
      <c r="T18" s="2121"/>
      <c r="U18" s="2121"/>
      <c r="V18" s="2121"/>
      <c r="W18" s="2121"/>
      <c r="X18" s="2121"/>
      <c r="Y18" s="2121"/>
    </row>
    <row r="19" spans="1:25">
      <c r="A19" s="957" t="s">
        <v>1131</v>
      </c>
      <c r="B19" s="958"/>
      <c r="C19" s="958"/>
      <c r="D19" s="958"/>
      <c r="E19" s="958"/>
      <c r="F19" s="958"/>
      <c r="G19" s="958"/>
      <c r="H19" s="958"/>
      <c r="I19" s="958"/>
      <c r="J19" s="958"/>
      <c r="K19" s="958"/>
      <c r="L19" s="958"/>
      <c r="M19" s="958"/>
      <c r="N19" s="958"/>
      <c r="O19" s="958"/>
      <c r="P19" s="958"/>
      <c r="Q19" s="958"/>
      <c r="R19" s="958"/>
      <c r="S19" s="958"/>
      <c r="T19" s="958"/>
      <c r="U19" s="958"/>
      <c r="V19" s="958"/>
      <c r="W19" s="958"/>
      <c r="X19" s="958"/>
      <c r="Y19" s="959"/>
    </row>
    <row r="20" spans="1:25">
      <c r="A20" s="2128"/>
      <c r="B20" s="2072"/>
      <c r="C20" s="2072"/>
      <c r="D20" s="2072"/>
      <c r="E20" s="2072"/>
      <c r="F20" s="2072"/>
      <c r="G20" s="2072"/>
      <c r="H20" s="2072"/>
      <c r="I20" s="2072"/>
      <c r="J20" s="2072"/>
      <c r="K20" s="2072"/>
      <c r="L20" s="2072"/>
      <c r="M20" s="2072"/>
      <c r="N20" s="2072"/>
      <c r="O20" s="2072"/>
      <c r="P20" s="2072"/>
      <c r="Q20" s="2072"/>
      <c r="R20" s="2072"/>
      <c r="S20" s="2072"/>
      <c r="T20" s="2072"/>
      <c r="U20" s="2072"/>
      <c r="V20" s="2072"/>
      <c r="W20" s="2072"/>
      <c r="X20" s="2072"/>
      <c r="Y20" s="2129"/>
    </row>
    <row r="21" spans="1:25">
      <c r="A21" s="2128"/>
      <c r="B21" s="2072"/>
      <c r="C21" s="2072"/>
      <c r="D21" s="2072"/>
      <c r="E21" s="2072"/>
      <c r="F21" s="2072"/>
      <c r="G21" s="2072"/>
      <c r="H21" s="2072"/>
      <c r="I21" s="2072"/>
      <c r="J21" s="2072"/>
      <c r="K21" s="2072"/>
      <c r="L21" s="2072"/>
      <c r="M21" s="2072"/>
      <c r="N21" s="2072"/>
      <c r="O21" s="2072"/>
      <c r="P21" s="2072"/>
      <c r="Q21" s="2072"/>
      <c r="R21" s="2072"/>
      <c r="S21" s="2072"/>
      <c r="T21" s="2072"/>
      <c r="U21" s="2072"/>
      <c r="V21" s="2072"/>
      <c r="W21" s="2072"/>
      <c r="X21" s="2072"/>
      <c r="Y21" s="2129"/>
    </row>
    <row r="22" spans="1:25">
      <c r="A22" s="2128"/>
      <c r="B22" s="2072"/>
      <c r="C22" s="2072"/>
      <c r="D22" s="2072"/>
      <c r="E22" s="2072"/>
      <c r="F22" s="2072"/>
      <c r="G22" s="2072"/>
      <c r="H22" s="2072"/>
      <c r="I22" s="2072"/>
      <c r="J22" s="2072"/>
      <c r="K22" s="2072"/>
      <c r="L22" s="2072"/>
      <c r="M22" s="2072"/>
      <c r="N22" s="2072"/>
      <c r="O22" s="2072"/>
      <c r="P22" s="2072"/>
      <c r="Q22" s="2072"/>
      <c r="R22" s="2072"/>
      <c r="S22" s="2072"/>
      <c r="T22" s="2072"/>
      <c r="U22" s="2072"/>
      <c r="V22" s="2072"/>
      <c r="W22" s="2072"/>
      <c r="X22" s="2072"/>
      <c r="Y22" s="2129"/>
    </row>
    <row r="23" spans="1:25">
      <c r="A23" s="2128"/>
      <c r="B23" s="2072"/>
      <c r="C23" s="2072"/>
      <c r="D23" s="2072"/>
      <c r="E23" s="2072"/>
      <c r="F23" s="2072"/>
      <c r="G23" s="2072"/>
      <c r="H23" s="2072"/>
      <c r="I23" s="2072"/>
      <c r="J23" s="2072"/>
      <c r="K23" s="2072"/>
      <c r="L23" s="2072"/>
      <c r="M23" s="2072"/>
      <c r="N23" s="2072"/>
      <c r="O23" s="2072"/>
      <c r="P23" s="2072"/>
      <c r="Q23" s="2072"/>
      <c r="R23" s="2072"/>
      <c r="S23" s="2072"/>
      <c r="T23" s="2072"/>
      <c r="U23" s="2072"/>
      <c r="V23" s="2072"/>
      <c r="W23" s="2072"/>
      <c r="X23" s="2072"/>
      <c r="Y23" s="2129"/>
    </row>
    <row r="24" spans="1:25">
      <c r="A24" s="2128"/>
      <c r="B24" s="2072"/>
      <c r="C24" s="2072"/>
      <c r="D24" s="2072"/>
      <c r="E24" s="2072"/>
      <c r="F24" s="2072"/>
      <c r="G24" s="2072"/>
      <c r="H24" s="2072"/>
      <c r="I24" s="2072"/>
      <c r="J24" s="2072"/>
      <c r="K24" s="2072"/>
      <c r="L24" s="2072"/>
      <c r="M24" s="2072"/>
      <c r="N24" s="2072"/>
      <c r="O24" s="2072"/>
      <c r="P24" s="2072"/>
      <c r="Q24" s="2072"/>
      <c r="R24" s="2072"/>
      <c r="S24" s="2072"/>
      <c r="T24" s="2072"/>
      <c r="U24" s="2072"/>
      <c r="V24" s="2072"/>
      <c r="W24" s="2072"/>
      <c r="X24" s="2072"/>
      <c r="Y24" s="2129"/>
    </row>
    <row r="25" spans="1:25">
      <c r="A25" s="2130"/>
      <c r="B25" s="2131"/>
      <c r="C25" s="2131"/>
      <c r="D25" s="2131"/>
      <c r="E25" s="2131"/>
      <c r="F25" s="2131"/>
      <c r="G25" s="2131"/>
      <c r="H25" s="2131"/>
      <c r="I25" s="2131"/>
      <c r="J25" s="2131"/>
      <c r="K25" s="2131"/>
      <c r="L25" s="2131"/>
      <c r="M25" s="2131"/>
      <c r="N25" s="2131"/>
      <c r="O25" s="2131"/>
      <c r="P25" s="2131"/>
      <c r="Q25" s="2131"/>
      <c r="R25" s="2131"/>
      <c r="S25" s="2131"/>
      <c r="T25" s="2131"/>
      <c r="U25" s="2131"/>
      <c r="V25" s="2131"/>
      <c r="W25" s="2131"/>
      <c r="X25" s="2131"/>
      <c r="Y25" s="2132"/>
    </row>
    <row r="27" spans="1:25" ht="13.5" customHeight="1">
      <c r="J27" s="62"/>
      <c r="K27" s="706"/>
      <c r="L27" s="706"/>
      <c r="M27" s="62"/>
      <c r="N27" s="706"/>
      <c r="O27" s="706"/>
      <c r="P27" s="62"/>
      <c r="Q27" s="706"/>
      <c r="R27" s="706"/>
      <c r="S27" s="43"/>
      <c r="T27" s="62"/>
      <c r="U27" s="706"/>
      <c r="V27" s="706"/>
      <c r="W27" s="62"/>
      <c r="X27" s="706"/>
      <c r="Y27" s="706"/>
    </row>
    <row r="28" spans="1:25">
      <c r="J28" s="706"/>
      <c r="K28" s="706"/>
      <c r="L28" s="706"/>
      <c r="M28" s="706"/>
      <c r="N28" s="706"/>
      <c r="O28" s="706"/>
      <c r="P28" s="706"/>
      <c r="Q28" s="706"/>
      <c r="R28" s="706"/>
      <c r="S28" s="43"/>
      <c r="T28" s="706"/>
      <c r="U28" s="706"/>
      <c r="V28" s="706"/>
      <c r="W28" s="706"/>
      <c r="X28" s="706"/>
      <c r="Y28" s="706"/>
    </row>
    <row r="29" spans="1:25">
      <c r="J29" s="706"/>
      <c r="K29" s="706"/>
      <c r="L29" s="706"/>
      <c r="M29" s="706"/>
      <c r="N29" s="706"/>
      <c r="O29" s="706"/>
      <c r="P29" s="706"/>
      <c r="Q29" s="706"/>
      <c r="R29" s="706"/>
      <c r="S29" s="43"/>
      <c r="T29" s="706"/>
      <c r="U29" s="706"/>
      <c r="V29" s="706"/>
      <c r="W29" s="706"/>
      <c r="X29" s="706"/>
      <c r="Y29" s="706"/>
    </row>
    <row r="30" spans="1:25">
      <c r="J30" s="706"/>
      <c r="K30" s="706"/>
      <c r="L30" s="706"/>
      <c r="M30" s="706"/>
      <c r="N30" s="706"/>
      <c r="O30" s="706"/>
      <c r="P30" s="706"/>
      <c r="Q30" s="706"/>
      <c r="R30" s="706"/>
      <c r="S30" s="43"/>
      <c r="T30" s="706"/>
      <c r="U30" s="706"/>
      <c r="V30" s="706"/>
      <c r="W30" s="706"/>
      <c r="X30" s="706"/>
      <c r="Y30" s="706"/>
    </row>
    <row r="31" spans="1:25">
      <c r="J31" s="706"/>
      <c r="K31" s="706"/>
      <c r="L31" s="706"/>
      <c r="M31" s="706"/>
      <c r="N31" s="706"/>
      <c r="O31" s="706"/>
      <c r="P31" s="706"/>
      <c r="Q31" s="706"/>
      <c r="R31" s="706"/>
      <c r="S31" s="43"/>
      <c r="T31" s="706"/>
      <c r="U31" s="706"/>
      <c r="V31" s="706"/>
      <c r="W31" s="706"/>
      <c r="X31" s="706"/>
      <c r="Y31" s="706"/>
    </row>
    <row r="32" spans="1:25">
      <c r="J32" s="706"/>
      <c r="K32" s="706"/>
      <c r="L32" s="706"/>
      <c r="M32" s="706"/>
      <c r="N32" s="706"/>
      <c r="O32" s="706"/>
      <c r="P32" s="706"/>
      <c r="Q32" s="706"/>
      <c r="R32" s="706"/>
      <c r="S32" s="43"/>
      <c r="T32" s="706"/>
      <c r="U32" s="706"/>
      <c r="V32" s="706"/>
      <c r="W32" s="706"/>
      <c r="X32" s="706"/>
      <c r="Y32" s="706"/>
    </row>
    <row r="33" spans="10:25">
      <c r="J33" s="706"/>
      <c r="K33" s="706"/>
      <c r="L33" s="706"/>
      <c r="M33" s="706"/>
      <c r="N33" s="706"/>
      <c r="O33" s="706"/>
      <c r="P33" s="706"/>
      <c r="Q33" s="706"/>
      <c r="R33" s="706"/>
      <c r="S33" s="43"/>
      <c r="T33" s="706"/>
      <c r="U33" s="706"/>
      <c r="V33" s="706"/>
      <c r="W33" s="706"/>
      <c r="X33" s="706"/>
      <c r="Y33" s="706"/>
    </row>
    <row r="34" spans="10:25">
      <c r="J34" s="706"/>
      <c r="K34" s="706"/>
      <c r="L34" s="706"/>
      <c r="M34" s="706"/>
      <c r="N34" s="706"/>
      <c r="O34" s="706"/>
      <c r="P34" s="706"/>
      <c r="Q34" s="706"/>
      <c r="R34" s="706"/>
      <c r="S34" s="43"/>
      <c r="T34" s="706"/>
      <c r="U34" s="706"/>
      <c r="V34" s="706"/>
      <c r="W34" s="706"/>
      <c r="X34" s="706"/>
      <c r="Y34" s="706"/>
    </row>
    <row r="35" spans="10:25">
      <c r="M35" s="42"/>
    </row>
  </sheetData>
  <mergeCells count="58">
    <mergeCell ref="A18:F18"/>
    <mergeCell ref="G18:M18"/>
    <mergeCell ref="N18:S18"/>
    <mergeCell ref="T18:Y18"/>
    <mergeCell ref="A20:Y25"/>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L24"/>
  <sheetViews>
    <sheetView view="pageBreakPreview" zoomScaleNormal="100" zoomScaleSheetLayoutView="100" workbookViewId="0"/>
  </sheetViews>
  <sheetFormatPr defaultRowHeight="20.25" customHeight="1"/>
  <cols>
    <col min="1" max="3" width="10.625" style="147" customWidth="1"/>
    <col min="4" max="4" width="5.875" style="147" customWidth="1"/>
    <col min="5" max="5" width="4.125" style="147" customWidth="1"/>
    <col min="6" max="6" width="5.875" style="147" customWidth="1"/>
    <col min="7" max="7" width="9" style="147" customWidth="1"/>
    <col min="8" max="8" width="3.125" style="147" customWidth="1"/>
    <col min="9" max="9" width="5.875" style="147" customWidth="1"/>
    <col min="10" max="10" width="4.125" style="147" customWidth="1"/>
    <col min="11" max="11" width="5.875" style="147" customWidth="1"/>
    <col min="12" max="12" width="9" style="147" customWidth="1"/>
    <col min="13" max="13" width="3.125" style="147" customWidth="1"/>
    <col min="14" max="14" width="5.875" style="147" customWidth="1"/>
    <col min="15" max="15" width="4.125" style="147" customWidth="1"/>
    <col min="16" max="16" width="5.875" style="147" customWidth="1"/>
    <col min="17" max="17" width="9" style="147" customWidth="1"/>
    <col min="18" max="18" width="3.125" style="147" customWidth="1"/>
    <col min="19" max="22" width="10.625" style="147" customWidth="1"/>
    <col min="23" max="23" width="5.875" style="147" customWidth="1"/>
    <col min="24" max="24" width="4.125" style="147" customWidth="1"/>
    <col min="25" max="25" width="5.875" style="147" customWidth="1"/>
    <col min="26" max="26" width="9" style="147" customWidth="1"/>
    <col min="27" max="27" width="3.125" style="147" customWidth="1"/>
    <col min="28" max="28" width="5.875" style="147" customWidth="1"/>
    <col min="29" max="29" width="4.125" style="147" customWidth="1"/>
    <col min="30" max="30" width="5.875" style="147" customWidth="1"/>
    <col min="31" max="31" width="9" style="147" customWidth="1"/>
    <col min="32" max="32" width="3.125" style="147" customWidth="1"/>
    <col min="33" max="33" width="5.875" style="147" customWidth="1"/>
    <col min="34" max="34" width="4.125" style="147" customWidth="1"/>
    <col min="35" max="35" width="5.875" style="147" customWidth="1"/>
    <col min="36" max="36" width="9" style="147" customWidth="1"/>
    <col min="37" max="37" width="3.125" style="147" customWidth="1"/>
    <col min="38" max="38" width="10.625" style="147" customWidth="1"/>
    <col min="39" max="16384" width="9" style="147"/>
  </cols>
  <sheetData>
    <row r="1" spans="1:38" s="145" customFormat="1" ht="20.25" customHeight="1">
      <c r="A1" s="145" t="s">
        <v>2011</v>
      </c>
      <c r="T1" s="145" t="str">
        <f>A1</f>
        <v>別紙（第11号様式）</v>
      </c>
      <c r="AL1" s="146" t="s">
        <v>398</v>
      </c>
    </row>
    <row r="2" spans="1:38" ht="20.25" customHeight="1">
      <c r="A2" s="667"/>
      <c r="B2" s="667"/>
      <c r="C2" s="667"/>
      <c r="D2" s="667"/>
      <c r="E2" s="667"/>
      <c r="F2" s="290" t="s">
        <v>995</v>
      </c>
      <c r="G2" s="667"/>
      <c r="H2" s="667"/>
      <c r="I2" s="667" t="s">
        <v>996</v>
      </c>
      <c r="J2" s="291"/>
      <c r="K2" s="290" t="s">
        <v>997</v>
      </c>
      <c r="L2" s="667"/>
      <c r="M2" s="667"/>
      <c r="N2" s="667"/>
      <c r="O2" s="667"/>
      <c r="P2" s="667"/>
      <c r="Q2" s="667"/>
      <c r="R2" s="667"/>
      <c r="S2" s="667"/>
      <c r="T2" s="1534" t="s">
        <v>586</v>
      </c>
      <c r="U2" s="1534"/>
      <c r="V2" s="1534"/>
      <c r="W2" s="1534"/>
      <c r="X2" s="1534"/>
      <c r="Y2" s="1534"/>
      <c r="Z2" s="1534"/>
      <c r="AA2" s="1534"/>
      <c r="AB2" s="1534"/>
      <c r="AC2" s="1534"/>
      <c r="AD2" s="1534"/>
      <c r="AE2" s="1534"/>
      <c r="AF2" s="1534"/>
      <c r="AG2" s="1534"/>
      <c r="AH2" s="1534"/>
      <c r="AI2" s="1534"/>
      <c r="AJ2" s="1534"/>
      <c r="AK2" s="1534"/>
      <c r="AL2" s="1534"/>
    </row>
    <row r="3" spans="1:38" ht="20.25" customHeight="1">
      <c r="Q3" s="1547" t="s">
        <v>2214</v>
      </c>
      <c r="R3" s="1547"/>
      <c r="S3" s="1547"/>
      <c r="T3" s="709" t="s">
        <v>229</v>
      </c>
      <c r="U3" s="240" t="s">
        <v>448</v>
      </c>
      <c r="AL3" s="717" t="s">
        <v>1784</v>
      </c>
    </row>
    <row r="4" spans="1:38" ht="20.25" customHeight="1">
      <c r="A4" s="709" t="s">
        <v>229</v>
      </c>
      <c r="B4" s="240" t="str">
        <f>+入力欄!$D$15</f>
        <v>○○○○○○工事（Ｒ６－１)</v>
      </c>
      <c r="T4" s="709" t="s">
        <v>230</v>
      </c>
      <c r="U4" s="663" t="s">
        <v>1785</v>
      </c>
    </row>
    <row r="5" spans="1:38" ht="20.25" customHeight="1">
      <c r="A5" s="709" t="s">
        <v>230</v>
      </c>
      <c r="B5" s="663" t="str">
        <f>+入力欄!M19</f>
        <v>自　令和６年４月２日     至　令和６年９月３０日</v>
      </c>
      <c r="L5" s="157"/>
      <c r="M5" s="717" t="s">
        <v>1599</v>
      </c>
      <c r="N5" s="717" t="s">
        <v>1600</v>
      </c>
      <c r="O5" s="288" t="str">
        <f>+入力欄!$M$25</f>
        <v>沖縄県那覇市○○－○　○○ビル○階</v>
      </c>
      <c r="P5" s="288"/>
      <c r="Q5" s="288"/>
      <c r="R5" s="288"/>
      <c r="S5" s="288"/>
      <c r="AE5" s="147" t="s">
        <v>598</v>
      </c>
      <c r="AF5" s="148" t="s">
        <v>201</v>
      </c>
      <c r="AG5" s="717"/>
      <c r="AH5" s="147" t="s">
        <v>400</v>
      </c>
      <c r="AI5" s="157"/>
    </row>
    <row r="6" spans="1:38" ht="20.25" customHeight="1">
      <c r="A6" s="709"/>
      <c r="B6" s="663"/>
      <c r="L6" s="157"/>
      <c r="M6" s="148"/>
      <c r="N6" s="717" t="s">
        <v>1601</v>
      </c>
      <c r="O6" s="288" t="str">
        <f>+入力欄!$M$26</f>
        <v>株式会社　○○建設</v>
      </c>
      <c r="P6" s="288"/>
      <c r="Q6" s="288"/>
      <c r="R6" s="288"/>
      <c r="S6" s="288"/>
      <c r="AF6" s="148" t="s">
        <v>202</v>
      </c>
      <c r="AG6" s="717"/>
      <c r="AH6" s="147" t="s">
        <v>399</v>
      </c>
      <c r="AI6" s="157"/>
    </row>
    <row r="7" spans="1:38" ht="20.25" customHeight="1">
      <c r="L7" s="157"/>
      <c r="M7" s="148"/>
      <c r="N7" s="717" t="s">
        <v>1602</v>
      </c>
      <c r="O7" s="288" t="str">
        <f>+入力欄!$M$27</f>
        <v>代表取締役　△△　△△</v>
      </c>
      <c r="P7" s="288"/>
      <c r="Q7" s="288"/>
      <c r="R7" s="288"/>
      <c r="S7" s="288"/>
      <c r="AF7" s="148" t="s">
        <v>196</v>
      </c>
      <c r="AG7" s="717"/>
      <c r="AH7" s="148" t="s">
        <v>423</v>
      </c>
      <c r="AI7" s="157"/>
      <c r="AL7" s="664"/>
    </row>
    <row r="8" spans="1:38" ht="20.25" customHeight="1">
      <c r="B8" s="2139" t="s">
        <v>24</v>
      </c>
      <c r="C8" s="2139"/>
      <c r="D8" s="2139"/>
      <c r="E8" s="2139"/>
      <c r="F8" s="2139"/>
      <c r="G8" s="2139"/>
      <c r="H8" s="2139"/>
      <c r="I8" s="2139"/>
      <c r="J8" s="2139"/>
      <c r="K8" s="2139"/>
      <c r="L8" s="2139"/>
      <c r="M8" s="2139"/>
      <c r="N8" s="2139"/>
      <c r="O8" s="2139"/>
      <c r="P8" s="2139"/>
      <c r="Q8" s="2139"/>
      <c r="R8" s="2139"/>
      <c r="S8" s="664"/>
      <c r="U8" s="2139" t="s">
        <v>24</v>
      </c>
      <c r="V8" s="2139"/>
      <c r="W8" s="2139"/>
      <c r="X8" s="2139"/>
      <c r="Y8" s="2139"/>
      <c r="Z8" s="2139"/>
      <c r="AA8" s="2139"/>
      <c r="AB8" s="2139"/>
      <c r="AC8" s="2139"/>
      <c r="AD8" s="2139"/>
      <c r="AE8" s="2139"/>
      <c r="AF8" s="2139"/>
      <c r="AG8" s="2139"/>
      <c r="AH8" s="2139"/>
      <c r="AI8" s="2139"/>
      <c r="AJ8" s="2139"/>
      <c r="AK8" s="2139"/>
      <c r="AL8" s="664"/>
    </row>
    <row r="9" spans="1:38" ht="20.25" customHeight="1">
      <c r="B9" s="2140"/>
      <c r="C9" s="2140"/>
      <c r="D9" s="2140"/>
      <c r="E9" s="2140"/>
      <c r="F9" s="2140"/>
      <c r="G9" s="2140"/>
      <c r="H9" s="2140"/>
      <c r="I9" s="2140"/>
      <c r="J9" s="2140"/>
      <c r="K9" s="2140"/>
      <c r="L9" s="2140"/>
      <c r="M9" s="2140"/>
      <c r="N9" s="2140"/>
      <c r="O9" s="2140"/>
      <c r="P9" s="2140"/>
      <c r="Q9" s="2140"/>
      <c r="R9" s="2140"/>
      <c r="S9" s="292" t="s">
        <v>25</v>
      </c>
      <c r="U9" s="2140"/>
      <c r="V9" s="2140"/>
      <c r="W9" s="2140"/>
      <c r="X9" s="2140"/>
      <c r="Y9" s="2140"/>
      <c r="Z9" s="2140"/>
      <c r="AA9" s="2140"/>
      <c r="AB9" s="2140"/>
      <c r="AC9" s="2140"/>
      <c r="AD9" s="2140"/>
      <c r="AE9" s="2140"/>
      <c r="AF9" s="2140"/>
      <c r="AG9" s="2140"/>
      <c r="AH9" s="2140"/>
      <c r="AI9" s="2140"/>
      <c r="AJ9" s="2140"/>
      <c r="AK9" s="2140"/>
      <c r="AL9" s="292" t="s">
        <v>25</v>
      </c>
    </row>
    <row r="10" spans="1:38" ht="20.25" customHeight="1">
      <c r="A10" s="2133" t="s">
        <v>26</v>
      </c>
      <c r="B10" s="2134" t="s">
        <v>27</v>
      </c>
      <c r="C10" s="2135" t="s">
        <v>28</v>
      </c>
      <c r="D10" s="2136" t="s">
        <v>29</v>
      </c>
      <c r="E10" s="2137"/>
      <c r="F10" s="2137"/>
      <c r="G10" s="2137"/>
      <c r="H10" s="2138"/>
      <c r="I10" s="2136" t="s">
        <v>30</v>
      </c>
      <c r="J10" s="2137"/>
      <c r="K10" s="2137"/>
      <c r="L10" s="2137"/>
      <c r="M10" s="2138"/>
      <c r="N10" s="2136" t="s">
        <v>31</v>
      </c>
      <c r="O10" s="2137"/>
      <c r="P10" s="2137"/>
      <c r="Q10" s="2137"/>
      <c r="R10" s="2138"/>
      <c r="S10" s="2141" t="s">
        <v>32</v>
      </c>
      <c r="T10" s="2133" t="s">
        <v>26</v>
      </c>
      <c r="U10" s="2134" t="s">
        <v>27</v>
      </c>
      <c r="V10" s="2135" t="s">
        <v>28</v>
      </c>
      <c r="W10" s="2136" t="s">
        <v>29</v>
      </c>
      <c r="X10" s="2137"/>
      <c r="Y10" s="2137"/>
      <c r="Z10" s="2137"/>
      <c r="AA10" s="2138"/>
      <c r="AB10" s="2136" t="s">
        <v>30</v>
      </c>
      <c r="AC10" s="2137"/>
      <c r="AD10" s="2137"/>
      <c r="AE10" s="2137"/>
      <c r="AF10" s="2138"/>
      <c r="AG10" s="2136" t="s">
        <v>31</v>
      </c>
      <c r="AH10" s="2137"/>
      <c r="AI10" s="2137"/>
      <c r="AJ10" s="2137"/>
      <c r="AK10" s="2138"/>
      <c r="AL10" s="2141" t="s">
        <v>32</v>
      </c>
    </row>
    <row r="11" spans="1:38" ht="20.25" customHeight="1">
      <c r="A11" s="2133"/>
      <c r="B11" s="2134"/>
      <c r="C11" s="2135"/>
      <c r="D11" s="293" t="s">
        <v>33</v>
      </c>
      <c r="E11" s="294" t="s">
        <v>34</v>
      </c>
      <c r="F11" s="294" t="s">
        <v>35</v>
      </c>
      <c r="G11" s="294" t="s">
        <v>36</v>
      </c>
      <c r="H11" s="295" t="s">
        <v>37</v>
      </c>
      <c r="I11" s="293" t="s">
        <v>33</v>
      </c>
      <c r="J11" s="294" t="s">
        <v>34</v>
      </c>
      <c r="K11" s="294" t="s">
        <v>35</v>
      </c>
      <c r="L11" s="294" t="s">
        <v>36</v>
      </c>
      <c r="M11" s="295" t="s">
        <v>37</v>
      </c>
      <c r="N11" s="293" t="s">
        <v>33</v>
      </c>
      <c r="O11" s="294" t="s">
        <v>34</v>
      </c>
      <c r="P11" s="294" t="s">
        <v>35</v>
      </c>
      <c r="Q11" s="294" t="s">
        <v>36</v>
      </c>
      <c r="R11" s="295" t="s">
        <v>37</v>
      </c>
      <c r="S11" s="2141"/>
      <c r="T11" s="2133"/>
      <c r="U11" s="2134"/>
      <c r="V11" s="2135"/>
      <c r="W11" s="293" t="s">
        <v>33</v>
      </c>
      <c r="X11" s="294" t="s">
        <v>34</v>
      </c>
      <c r="Y11" s="294" t="s">
        <v>35</v>
      </c>
      <c r="Z11" s="294" t="s">
        <v>36</v>
      </c>
      <c r="AA11" s="295" t="s">
        <v>37</v>
      </c>
      <c r="AB11" s="293" t="s">
        <v>33</v>
      </c>
      <c r="AC11" s="294" t="s">
        <v>34</v>
      </c>
      <c r="AD11" s="294" t="s">
        <v>35</v>
      </c>
      <c r="AE11" s="294" t="s">
        <v>36</v>
      </c>
      <c r="AF11" s="295" t="s">
        <v>37</v>
      </c>
      <c r="AG11" s="293" t="s">
        <v>33</v>
      </c>
      <c r="AH11" s="294" t="s">
        <v>34</v>
      </c>
      <c r="AI11" s="294" t="s">
        <v>35</v>
      </c>
      <c r="AJ11" s="294" t="s">
        <v>36</v>
      </c>
      <c r="AK11" s="295" t="s">
        <v>37</v>
      </c>
      <c r="AL11" s="2141"/>
    </row>
    <row r="12" spans="1:38" ht="20.25" customHeight="1">
      <c r="A12" s="296"/>
      <c r="B12" s="297"/>
      <c r="C12" s="298"/>
      <c r="D12" s="299"/>
      <c r="E12" s="300"/>
      <c r="F12" s="300"/>
      <c r="G12" s="300"/>
      <c r="H12" s="301"/>
      <c r="I12" s="299"/>
      <c r="J12" s="300"/>
      <c r="K12" s="300"/>
      <c r="L12" s="300"/>
      <c r="M12" s="301"/>
      <c r="N12" s="299"/>
      <c r="O12" s="300"/>
      <c r="P12" s="300"/>
      <c r="Q12" s="300"/>
      <c r="R12" s="301"/>
      <c r="S12" s="302"/>
      <c r="T12" s="296" t="s">
        <v>439</v>
      </c>
      <c r="U12" s="297" t="s">
        <v>442</v>
      </c>
      <c r="V12" s="298"/>
      <c r="W12" s="299"/>
      <c r="X12" s="300"/>
      <c r="Y12" s="300"/>
      <c r="Z12" s="300"/>
      <c r="AA12" s="301"/>
      <c r="AB12" s="299"/>
      <c r="AC12" s="300"/>
      <c r="AD12" s="300"/>
      <c r="AE12" s="300"/>
      <c r="AF12" s="301"/>
      <c r="AG12" s="299"/>
      <c r="AH12" s="300"/>
      <c r="AI12" s="300"/>
      <c r="AJ12" s="300"/>
      <c r="AK12" s="301"/>
      <c r="AL12" s="302"/>
    </row>
    <row r="13" spans="1:38" ht="20.25" customHeight="1">
      <c r="A13" s="296"/>
      <c r="B13" s="297"/>
      <c r="C13" s="298"/>
      <c r="D13" s="299"/>
      <c r="E13" s="300"/>
      <c r="F13" s="300"/>
      <c r="G13" s="300"/>
      <c r="H13" s="301"/>
      <c r="I13" s="299"/>
      <c r="J13" s="300"/>
      <c r="K13" s="300"/>
      <c r="L13" s="300"/>
      <c r="M13" s="301"/>
      <c r="N13" s="299"/>
      <c r="O13" s="300"/>
      <c r="P13" s="300"/>
      <c r="Q13" s="300"/>
      <c r="R13" s="301"/>
      <c r="S13" s="302"/>
      <c r="T13" s="296"/>
      <c r="U13" s="297" t="s">
        <v>443</v>
      </c>
      <c r="V13" s="298"/>
      <c r="W13" s="299"/>
      <c r="X13" s="300"/>
      <c r="Y13" s="300"/>
      <c r="Z13" s="300"/>
      <c r="AA13" s="301"/>
      <c r="AB13" s="299"/>
      <c r="AC13" s="300"/>
      <c r="AD13" s="300"/>
      <c r="AE13" s="300"/>
      <c r="AF13" s="301"/>
      <c r="AG13" s="299"/>
      <c r="AH13" s="300"/>
      <c r="AI13" s="300"/>
      <c r="AJ13" s="300"/>
      <c r="AK13" s="301"/>
      <c r="AL13" s="302"/>
    </row>
    <row r="14" spans="1:38" ht="20.25" customHeight="1">
      <c r="A14" s="296"/>
      <c r="B14" s="297"/>
      <c r="C14" s="298"/>
      <c r="D14" s="299"/>
      <c r="E14" s="300"/>
      <c r="F14" s="300"/>
      <c r="G14" s="300"/>
      <c r="H14" s="301"/>
      <c r="I14" s="299"/>
      <c r="J14" s="300"/>
      <c r="K14" s="300"/>
      <c r="L14" s="300"/>
      <c r="M14" s="301"/>
      <c r="N14" s="299"/>
      <c r="O14" s="300"/>
      <c r="P14" s="300"/>
      <c r="Q14" s="300"/>
      <c r="R14" s="301"/>
      <c r="S14" s="302"/>
      <c r="T14" s="296" t="s">
        <v>440</v>
      </c>
      <c r="U14" s="297" t="s">
        <v>444</v>
      </c>
      <c r="V14" s="298"/>
      <c r="W14" s="299"/>
      <c r="X14" s="300"/>
      <c r="Y14" s="300"/>
      <c r="Z14" s="300"/>
      <c r="AA14" s="301"/>
      <c r="AB14" s="299"/>
      <c r="AC14" s="300"/>
      <c r="AD14" s="300"/>
      <c r="AE14" s="300"/>
      <c r="AF14" s="301"/>
      <c r="AG14" s="299"/>
      <c r="AH14" s="300"/>
      <c r="AI14" s="300"/>
      <c r="AJ14" s="300"/>
      <c r="AK14" s="301"/>
      <c r="AL14" s="302"/>
    </row>
    <row r="15" spans="1:38" ht="20.25" customHeight="1">
      <c r="A15" s="296"/>
      <c r="B15" s="297"/>
      <c r="C15" s="298"/>
      <c r="D15" s="299"/>
      <c r="E15" s="300"/>
      <c r="F15" s="300"/>
      <c r="G15" s="300"/>
      <c r="H15" s="301"/>
      <c r="I15" s="299"/>
      <c r="J15" s="300"/>
      <c r="K15" s="300"/>
      <c r="L15" s="300"/>
      <c r="M15" s="301"/>
      <c r="N15" s="299"/>
      <c r="O15" s="300"/>
      <c r="P15" s="300"/>
      <c r="Q15" s="300"/>
      <c r="R15" s="301"/>
      <c r="S15" s="302"/>
      <c r="T15" s="296"/>
      <c r="U15" s="297" t="s">
        <v>445</v>
      </c>
      <c r="V15" s="298"/>
      <c r="W15" s="299"/>
      <c r="X15" s="300"/>
      <c r="Y15" s="300"/>
      <c r="Z15" s="300"/>
      <c r="AA15" s="301"/>
      <c r="AB15" s="299"/>
      <c r="AC15" s="300"/>
      <c r="AD15" s="300"/>
      <c r="AE15" s="300"/>
      <c r="AF15" s="301"/>
      <c r="AG15" s="299"/>
      <c r="AH15" s="300"/>
      <c r="AI15" s="300"/>
      <c r="AJ15" s="300"/>
      <c r="AK15" s="301"/>
      <c r="AL15" s="302"/>
    </row>
    <row r="16" spans="1:38" ht="20.25" customHeight="1">
      <c r="A16" s="296"/>
      <c r="B16" s="297"/>
      <c r="C16" s="298"/>
      <c r="D16" s="299"/>
      <c r="E16" s="300"/>
      <c r="F16" s="300"/>
      <c r="G16" s="300"/>
      <c r="H16" s="301"/>
      <c r="I16" s="299"/>
      <c r="J16" s="300"/>
      <c r="K16" s="300"/>
      <c r="L16" s="300"/>
      <c r="M16" s="301"/>
      <c r="N16" s="299"/>
      <c r="O16" s="300"/>
      <c r="P16" s="300"/>
      <c r="Q16" s="300"/>
      <c r="R16" s="301"/>
      <c r="S16" s="302"/>
      <c r="T16" s="296" t="s">
        <v>441</v>
      </c>
      <c r="U16" s="297" t="s">
        <v>446</v>
      </c>
      <c r="V16" s="298"/>
      <c r="W16" s="299"/>
      <c r="X16" s="300"/>
      <c r="Y16" s="300"/>
      <c r="Z16" s="300"/>
      <c r="AA16" s="301"/>
      <c r="AB16" s="299"/>
      <c r="AC16" s="300"/>
      <c r="AD16" s="300"/>
      <c r="AE16" s="300"/>
      <c r="AF16" s="301"/>
      <c r="AG16" s="299"/>
      <c r="AH16" s="300"/>
      <c r="AI16" s="300"/>
      <c r="AJ16" s="300"/>
      <c r="AK16" s="301"/>
      <c r="AL16" s="302"/>
    </row>
    <row r="17" spans="1:38" ht="20.25" customHeight="1">
      <c r="A17" s="296"/>
      <c r="B17" s="297"/>
      <c r="C17" s="298"/>
      <c r="D17" s="299"/>
      <c r="E17" s="300"/>
      <c r="F17" s="300"/>
      <c r="G17" s="300"/>
      <c r="H17" s="301"/>
      <c r="I17" s="299"/>
      <c r="J17" s="300"/>
      <c r="K17" s="300"/>
      <c r="L17" s="300"/>
      <c r="M17" s="301"/>
      <c r="N17" s="299"/>
      <c r="O17" s="300"/>
      <c r="P17" s="300"/>
      <c r="Q17" s="300"/>
      <c r="R17" s="301"/>
      <c r="S17" s="302"/>
      <c r="T17" s="296"/>
      <c r="U17" s="297" t="s">
        <v>447</v>
      </c>
      <c r="V17" s="298"/>
      <c r="W17" s="299"/>
      <c r="X17" s="300"/>
      <c r="Y17" s="300"/>
      <c r="Z17" s="300"/>
      <c r="AA17" s="301"/>
      <c r="AB17" s="299"/>
      <c r="AC17" s="300"/>
      <c r="AD17" s="300"/>
      <c r="AE17" s="300"/>
      <c r="AF17" s="301"/>
      <c r="AG17" s="299"/>
      <c r="AH17" s="300"/>
      <c r="AI17" s="300"/>
      <c r="AJ17" s="300"/>
      <c r="AK17" s="301"/>
      <c r="AL17" s="302"/>
    </row>
    <row r="18" spans="1:38" ht="20.25" customHeight="1">
      <c r="A18" s="296"/>
      <c r="B18" s="297"/>
      <c r="C18" s="298"/>
      <c r="D18" s="299"/>
      <c r="E18" s="300"/>
      <c r="F18" s="300"/>
      <c r="G18" s="300"/>
      <c r="H18" s="301"/>
      <c r="I18" s="299"/>
      <c r="J18" s="300"/>
      <c r="K18" s="300"/>
      <c r="L18" s="300"/>
      <c r="M18" s="301"/>
      <c r="N18" s="299"/>
      <c r="O18" s="300"/>
      <c r="P18" s="300"/>
      <c r="Q18" s="300"/>
      <c r="R18" s="301"/>
      <c r="S18" s="302"/>
      <c r="T18" s="296"/>
      <c r="U18" s="297"/>
      <c r="V18" s="298"/>
      <c r="W18" s="299"/>
      <c r="X18" s="300"/>
      <c r="Y18" s="300"/>
      <c r="Z18" s="300"/>
      <c r="AA18" s="301"/>
      <c r="AB18" s="299"/>
      <c r="AC18" s="300"/>
      <c r="AD18" s="300"/>
      <c r="AE18" s="300"/>
      <c r="AF18" s="301"/>
      <c r="AG18" s="299"/>
      <c r="AH18" s="300"/>
      <c r="AI18" s="300"/>
      <c r="AJ18" s="300"/>
      <c r="AK18" s="301"/>
      <c r="AL18" s="302"/>
    </row>
    <row r="19" spans="1:38" ht="20.25" customHeight="1">
      <c r="A19" s="299"/>
      <c r="B19" s="300"/>
      <c r="C19" s="301"/>
      <c r="D19" s="299"/>
      <c r="E19" s="300"/>
      <c r="F19" s="300"/>
      <c r="G19" s="300"/>
      <c r="H19" s="301"/>
      <c r="I19" s="299"/>
      <c r="J19" s="300"/>
      <c r="K19" s="300"/>
      <c r="L19" s="300"/>
      <c r="M19" s="301"/>
      <c r="N19" s="299"/>
      <c r="O19" s="300"/>
      <c r="P19" s="300"/>
      <c r="Q19" s="300"/>
      <c r="R19" s="301"/>
      <c r="S19" s="302"/>
      <c r="T19" s="299"/>
      <c r="U19" s="300"/>
      <c r="V19" s="301"/>
      <c r="W19" s="299"/>
      <c r="X19" s="300"/>
      <c r="Y19" s="300"/>
      <c r="Z19" s="300"/>
      <c r="AA19" s="301"/>
      <c r="AB19" s="299"/>
      <c r="AC19" s="300"/>
      <c r="AD19" s="300"/>
      <c r="AE19" s="300"/>
      <c r="AF19" s="301"/>
      <c r="AG19" s="299"/>
      <c r="AH19" s="300"/>
      <c r="AI19" s="300"/>
      <c r="AJ19" s="300"/>
      <c r="AK19" s="301"/>
      <c r="AL19" s="302"/>
    </row>
    <row r="20" spans="1:38" ht="20.25" customHeight="1">
      <c r="A20" s="299"/>
      <c r="B20" s="300"/>
      <c r="C20" s="301"/>
      <c r="D20" s="299"/>
      <c r="E20" s="300"/>
      <c r="F20" s="300"/>
      <c r="G20" s="300"/>
      <c r="H20" s="301"/>
      <c r="I20" s="299"/>
      <c r="J20" s="300"/>
      <c r="K20" s="300"/>
      <c r="L20" s="300"/>
      <c r="M20" s="301"/>
      <c r="N20" s="299"/>
      <c r="O20" s="300"/>
      <c r="P20" s="300"/>
      <c r="Q20" s="300"/>
      <c r="R20" s="301"/>
      <c r="S20" s="302"/>
      <c r="T20" s="299"/>
      <c r="U20" s="300"/>
      <c r="V20" s="301"/>
      <c r="W20" s="299"/>
      <c r="X20" s="300"/>
      <c r="Y20" s="300"/>
      <c r="Z20" s="300"/>
      <c r="AA20" s="301"/>
      <c r="AB20" s="299"/>
      <c r="AC20" s="300"/>
      <c r="AD20" s="300"/>
      <c r="AE20" s="300"/>
      <c r="AF20" s="301"/>
      <c r="AG20" s="299"/>
      <c r="AH20" s="300"/>
      <c r="AI20" s="300"/>
      <c r="AJ20" s="300"/>
      <c r="AK20" s="301"/>
      <c r="AL20" s="302"/>
    </row>
    <row r="21" spans="1:38" ht="20.25" customHeight="1">
      <c r="A21" s="299"/>
      <c r="B21" s="300"/>
      <c r="C21" s="301"/>
      <c r="D21" s="299"/>
      <c r="E21" s="300"/>
      <c r="F21" s="300"/>
      <c r="G21" s="300"/>
      <c r="H21" s="301"/>
      <c r="I21" s="299"/>
      <c r="J21" s="300"/>
      <c r="K21" s="300"/>
      <c r="L21" s="300"/>
      <c r="M21" s="301"/>
      <c r="N21" s="299"/>
      <c r="O21" s="300"/>
      <c r="P21" s="300"/>
      <c r="Q21" s="300"/>
      <c r="R21" s="301"/>
      <c r="S21" s="302"/>
      <c r="T21" s="299"/>
      <c r="U21" s="300"/>
      <c r="V21" s="301"/>
      <c r="W21" s="299"/>
      <c r="X21" s="300"/>
      <c r="Y21" s="300"/>
      <c r="Z21" s="300"/>
      <c r="AA21" s="301"/>
      <c r="AB21" s="299"/>
      <c r="AC21" s="300"/>
      <c r="AD21" s="300"/>
      <c r="AE21" s="300"/>
      <c r="AF21" s="301"/>
      <c r="AG21" s="299"/>
      <c r="AH21" s="300"/>
      <c r="AI21" s="300"/>
      <c r="AJ21" s="300"/>
      <c r="AK21" s="301"/>
      <c r="AL21" s="302"/>
    </row>
    <row r="22" spans="1:38" ht="20.25" customHeight="1">
      <c r="A22" s="299"/>
      <c r="B22" s="300"/>
      <c r="C22" s="301"/>
      <c r="D22" s="299"/>
      <c r="E22" s="300"/>
      <c r="F22" s="300"/>
      <c r="G22" s="300"/>
      <c r="H22" s="301"/>
      <c r="I22" s="299"/>
      <c r="J22" s="300"/>
      <c r="K22" s="300"/>
      <c r="L22" s="300"/>
      <c r="M22" s="301"/>
      <c r="N22" s="299"/>
      <c r="O22" s="300"/>
      <c r="P22" s="300"/>
      <c r="Q22" s="300"/>
      <c r="R22" s="301"/>
      <c r="S22" s="302"/>
      <c r="T22" s="299"/>
      <c r="U22" s="300"/>
      <c r="V22" s="301"/>
      <c r="W22" s="299"/>
      <c r="X22" s="300"/>
      <c r="Y22" s="300"/>
      <c r="Z22" s="300"/>
      <c r="AA22" s="301"/>
      <c r="AB22" s="299"/>
      <c r="AC22" s="300"/>
      <c r="AD22" s="300"/>
      <c r="AE22" s="300"/>
      <c r="AF22" s="301"/>
      <c r="AG22" s="299"/>
      <c r="AH22" s="300"/>
      <c r="AI22" s="300"/>
      <c r="AJ22" s="300"/>
      <c r="AK22" s="301"/>
      <c r="AL22" s="302"/>
    </row>
    <row r="23" spans="1:38" ht="20.25" customHeight="1">
      <c r="A23" s="299"/>
      <c r="B23" s="300"/>
      <c r="C23" s="301"/>
      <c r="D23" s="299"/>
      <c r="E23" s="300"/>
      <c r="F23" s="300"/>
      <c r="G23" s="300"/>
      <c r="H23" s="301"/>
      <c r="I23" s="299"/>
      <c r="J23" s="300"/>
      <c r="K23" s="300"/>
      <c r="L23" s="300"/>
      <c r="M23" s="301"/>
      <c r="N23" s="299"/>
      <c r="O23" s="300"/>
      <c r="P23" s="300"/>
      <c r="Q23" s="300"/>
      <c r="R23" s="301"/>
      <c r="S23" s="302"/>
      <c r="T23" s="299"/>
      <c r="U23" s="300"/>
      <c r="V23" s="301"/>
      <c r="W23" s="299"/>
      <c r="X23" s="300"/>
      <c r="Y23" s="300"/>
      <c r="Z23" s="300"/>
      <c r="AA23" s="301"/>
      <c r="AB23" s="299"/>
      <c r="AC23" s="300"/>
      <c r="AD23" s="300"/>
      <c r="AE23" s="300"/>
      <c r="AF23" s="301"/>
      <c r="AG23" s="299"/>
      <c r="AH23" s="300"/>
      <c r="AI23" s="300"/>
      <c r="AJ23" s="300"/>
      <c r="AK23" s="301"/>
      <c r="AL23" s="302"/>
    </row>
    <row r="24" spans="1:38" ht="20.25" customHeight="1">
      <c r="A24" s="299"/>
      <c r="B24" s="300"/>
      <c r="C24" s="301"/>
      <c r="D24" s="299"/>
      <c r="E24" s="300"/>
      <c r="F24" s="300"/>
      <c r="G24" s="300"/>
      <c r="H24" s="301"/>
      <c r="I24" s="299"/>
      <c r="J24" s="300"/>
      <c r="K24" s="300"/>
      <c r="L24" s="300"/>
      <c r="M24" s="301"/>
      <c r="N24" s="299"/>
      <c r="O24" s="300"/>
      <c r="P24" s="300"/>
      <c r="Q24" s="300"/>
      <c r="R24" s="301"/>
      <c r="S24" s="302"/>
      <c r="T24" s="299"/>
      <c r="U24" s="300"/>
      <c r="V24" s="301"/>
      <c r="W24" s="299"/>
      <c r="X24" s="300"/>
      <c r="Y24" s="300"/>
      <c r="Z24" s="300"/>
      <c r="AA24" s="301"/>
      <c r="AB24" s="299"/>
      <c r="AC24" s="300"/>
      <c r="AD24" s="300"/>
      <c r="AE24" s="300"/>
      <c r="AF24" s="301"/>
      <c r="AG24" s="299"/>
      <c r="AH24" s="300"/>
      <c r="AI24" s="300"/>
      <c r="AJ24" s="300"/>
      <c r="AK24" s="301"/>
      <c r="AL24" s="302"/>
    </row>
  </sheetData>
  <mergeCells count="18">
    <mergeCell ref="B8:R9"/>
    <mergeCell ref="Q3:S3"/>
    <mergeCell ref="T2:AL2"/>
    <mergeCell ref="U8:AK9"/>
    <mergeCell ref="T10:T11"/>
    <mergeCell ref="U10:U11"/>
    <mergeCell ref="V10:V11"/>
    <mergeCell ref="W10:AA10"/>
    <mergeCell ref="AB10:AF10"/>
    <mergeCell ref="AL10:AL11"/>
    <mergeCell ref="AG10:AK10"/>
    <mergeCell ref="N10:R10"/>
    <mergeCell ref="S10:S11"/>
    <mergeCell ref="A10:A11"/>
    <mergeCell ref="B10:B11"/>
    <mergeCell ref="C10:C11"/>
    <mergeCell ref="D10:H10"/>
    <mergeCell ref="I10:M10"/>
  </mergeCells>
  <phoneticPr fontId="2"/>
  <printOptions horizontalCentered="1" verticalCentered="1"/>
  <pageMargins left="0.98425196850393704" right="0.98425196850393704" top="0.98425196850393704" bottom="0.98425196850393704" header="0.51181102362204722" footer="0.51181102362204722"/>
  <pageSetup paperSize="9" orientation="landscape"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2D050"/>
  </sheetPr>
  <dimension ref="A1:BR33"/>
  <sheetViews>
    <sheetView view="pageBreakPreview" zoomScaleNormal="100" zoomScaleSheetLayoutView="100" workbookViewId="0">
      <selection sqref="A1:C1"/>
    </sheetView>
  </sheetViews>
  <sheetFormatPr defaultRowHeight="15" customHeight="1"/>
  <cols>
    <col min="1" max="1" width="3.875" style="179" customWidth="1"/>
    <col min="2" max="2" width="9.5" style="179" customWidth="1"/>
    <col min="3" max="3" width="10.75" style="179" customWidth="1"/>
    <col min="4" max="4" width="5.875" style="179" customWidth="1"/>
    <col min="5" max="37" width="3.125" style="179" customWidth="1"/>
    <col min="38" max="38" width="3.75" style="179" customWidth="1"/>
    <col min="39" max="39" width="3.875" style="179" customWidth="1"/>
    <col min="40" max="40" width="17.625" style="179" customWidth="1"/>
    <col min="41" max="41" width="10.875" style="179" customWidth="1"/>
    <col min="42" max="42" width="5.875" style="179" customWidth="1"/>
    <col min="43" max="69" width="3.125" style="179" customWidth="1"/>
    <col min="70" max="70" width="3.625" style="179" customWidth="1"/>
    <col min="71" max="16384" width="9" style="179"/>
  </cols>
  <sheetData>
    <row r="1" spans="1:70" s="177" customFormat="1" ht="24.75" customHeight="1">
      <c r="A1" s="2142" t="s">
        <v>1941</v>
      </c>
      <c r="B1" s="2142"/>
      <c r="C1" s="2142"/>
      <c r="D1" s="1308"/>
      <c r="E1" s="1308"/>
      <c r="F1" s="1308"/>
      <c r="G1" s="1308"/>
      <c r="H1" s="1308"/>
      <c r="I1" s="312" t="s">
        <v>38</v>
      </c>
      <c r="J1" s="1308"/>
      <c r="K1" s="1308"/>
      <c r="L1" s="1308"/>
      <c r="M1" s="1308"/>
      <c r="N1" s="1308"/>
      <c r="O1" s="1308"/>
      <c r="P1" s="1308"/>
      <c r="Q1" s="1308"/>
      <c r="R1" s="1308"/>
      <c r="S1" s="1308"/>
      <c r="T1" s="1308"/>
      <c r="U1" s="1308"/>
      <c r="V1" s="1308"/>
      <c r="W1" s="1308"/>
      <c r="X1" s="1308"/>
      <c r="Y1" s="313"/>
      <c r="Z1" s="313"/>
      <c r="AA1" s="313"/>
      <c r="AB1" s="313"/>
      <c r="AC1" s="313"/>
      <c r="AD1" s="313"/>
      <c r="AE1" s="313"/>
      <c r="AF1" s="313"/>
      <c r="AG1" s="313"/>
      <c r="AH1" s="313"/>
      <c r="AI1" s="313"/>
      <c r="AJ1" s="313"/>
      <c r="AK1" s="313"/>
      <c r="AL1" s="313"/>
      <c r="AM1" s="2147" t="str">
        <f>A1</f>
        <v>営繕第4号様式</v>
      </c>
      <c r="AN1" s="2147"/>
      <c r="AO1" s="2148" t="s">
        <v>38</v>
      </c>
      <c r="AP1" s="2148"/>
      <c r="AQ1" s="2148"/>
      <c r="AR1" s="2148"/>
      <c r="AS1" s="2148"/>
      <c r="AT1" s="2148"/>
      <c r="AU1" s="2148"/>
      <c r="AV1" s="2148"/>
      <c r="AW1" s="2148"/>
      <c r="AX1" s="2148"/>
      <c r="AY1" s="2148"/>
      <c r="AZ1" s="2148"/>
      <c r="BA1" s="2148"/>
      <c r="BB1" s="2148"/>
      <c r="BC1" s="2148"/>
      <c r="BD1" s="2148"/>
      <c r="BE1" s="2148"/>
      <c r="BF1" s="2148"/>
      <c r="BG1" s="2148"/>
      <c r="BH1" s="2148"/>
      <c r="BI1" s="1593"/>
      <c r="BJ1" s="1593"/>
      <c r="BK1" s="313"/>
      <c r="BL1" s="313"/>
      <c r="BM1" s="313"/>
      <c r="BN1" s="313"/>
      <c r="BO1" s="313"/>
      <c r="BP1" s="313"/>
      <c r="BQ1" s="313"/>
      <c r="BR1" s="146" t="s">
        <v>398</v>
      </c>
    </row>
    <row r="2" spans="1:70" ht="15" customHeight="1">
      <c r="A2" s="2170" t="s">
        <v>2</v>
      </c>
      <c r="B2" s="2179" t="str">
        <f>+入力欄!D15</f>
        <v>○○○○○○工事（Ｒ６－１)</v>
      </c>
      <c r="C2" s="2180"/>
      <c r="D2" s="2161" t="s">
        <v>39</v>
      </c>
      <c r="E2" s="2185" t="str">
        <f>+入力欄!M20</f>
        <v>自　令和６年４月２日</v>
      </c>
      <c r="F2" s="2186"/>
      <c r="G2" s="2186"/>
      <c r="H2" s="2186"/>
      <c r="I2" s="2186"/>
      <c r="J2" s="2187"/>
      <c r="K2" s="2174" t="s">
        <v>40</v>
      </c>
      <c r="L2" s="2175"/>
      <c r="M2" s="2175"/>
      <c r="N2" s="2175"/>
      <c r="O2" s="2175"/>
      <c r="P2" s="2202">
        <f>+入力欄!D22</f>
        <v>123456789</v>
      </c>
      <c r="Q2" s="2203"/>
      <c r="R2" s="2203"/>
      <c r="S2" s="2203"/>
      <c r="T2" s="2203"/>
      <c r="U2" s="2204"/>
      <c r="V2" s="2170" t="s">
        <v>610</v>
      </c>
      <c r="W2" s="2149" t="s">
        <v>201</v>
      </c>
      <c r="X2" s="2150"/>
      <c r="Y2" s="2193" t="str">
        <f>+入力欄!$M$25</f>
        <v>沖縄県那覇市○○－○　○○ビル○階</v>
      </c>
      <c r="Z2" s="2194"/>
      <c r="AA2" s="2194"/>
      <c r="AB2" s="2194"/>
      <c r="AC2" s="2194"/>
      <c r="AD2" s="2194"/>
      <c r="AE2" s="2194"/>
      <c r="AF2" s="2194"/>
      <c r="AG2" s="2194"/>
      <c r="AH2" s="2194"/>
      <c r="AI2" s="2194"/>
      <c r="AJ2" s="2194"/>
      <c r="AK2" s="2194"/>
      <c r="AL2" s="2195"/>
      <c r="AM2" s="2170" t="s">
        <v>2</v>
      </c>
      <c r="AN2" s="2150" t="s">
        <v>515</v>
      </c>
      <c r="AO2" s="2156"/>
      <c r="AP2" s="2161" t="s">
        <v>39</v>
      </c>
      <c r="AQ2" s="2149" t="s">
        <v>1788</v>
      </c>
      <c r="AR2" s="2150"/>
      <c r="AS2" s="2150"/>
      <c r="AT2" s="2150"/>
      <c r="AU2" s="2150"/>
      <c r="AV2" s="2156"/>
      <c r="AW2" s="2174" t="s">
        <v>40</v>
      </c>
      <c r="AX2" s="2175"/>
      <c r="AY2" s="2175"/>
      <c r="AZ2" s="2175"/>
      <c r="BA2" s="2175"/>
      <c r="BB2" s="2174" t="s">
        <v>516</v>
      </c>
      <c r="BC2" s="2175"/>
      <c r="BD2" s="2175"/>
      <c r="BE2" s="2175"/>
      <c r="BF2" s="2175"/>
      <c r="BG2" s="2176"/>
      <c r="BH2" s="2170" t="s">
        <v>610</v>
      </c>
      <c r="BI2" s="2149" t="s">
        <v>201</v>
      </c>
      <c r="BJ2" s="2150"/>
      <c r="BK2" s="314" t="s">
        <v>400</v>
      </c>
      <c r="BL2" s="1306"/>
      <c r="BM2" s="1306"/>
      <c r="BN2" s="1306"/>
      <c r="BO2" s="1306"/>
      <c r="BP2" s="1306"/>
      <c r="BQ2" s="1306"/>
      <c r="BR2" s="1307"/>
    </row>
    <row r="3" spans="1:70" ht="15" customHeight="1">
      <c r="A3" s="2171"/>
      <c r="B3" s="2181"/>
      <c r="C3" s="2182"/>
      <c r="D3" s="2162"/>
      <c r="E3" s="2188" t="str">
        <f>+入力欄!M21</f>
        <v>至　令和６年９月３０日</v>
      </c>
      <c r="F3" s="2189"/>
      <c r="G3" s="2189"/>
      <c r="H3" s="2189"/>
      <c r="I3" s="2189"/>
      <c r="J3" s="2190"/>
      <c r="K3" s="2154" t="s">
        <v>41</v>
      </c>
      <c r="L3" s="2155"/>
      <c r="M3" s="2155"/>
      <c r="N3" s="2155"/>
      <c r="O3" s="2155"/>
      <c r="P3" s="2154"/>
      <c r="Q3" s="2155"/>
      <c r="R3" s="2155"/>
      <c r="S3" s="2155"/>
      <c r="T3" s="2155"/>
      <c r="U3" s="2164"/>
      <c r="V3" s="2171"/>
      <c r="W3" s="2163" t="s">
        <v>202</v>
      </c>
      <c r="X3" s="2207"/>
      <c r="Y3" s="2196" t="str">
        <f>+入力欄!$M$26</f>
        <v>株式会社　○○建設</v>
      </c>
      <c r="Z3" s="2197"/>
      <c r="AA3" s="2197"/>
      <c r="AB3" s="2197"/>
      <c r="AC3" s="2197"/>
      <c r="AD3" s="2197"/>
      <c r="AE3" s="2197"/>
      <c r="AF3" s="2197"/>
      <c r="AG3" s="2197"/>
      <c r="AH3" s="2197"/>
      <c r="AI3" s="2197"/>
      <c r="AJ3" s="2197"/>
      <c r="AK3" s="2197"/>
      <c r="AL3" s="2198"/>
      <c r="AM3" s="2171"/>
      <c r="AN3" s="2157"/>
      <c r="AO3" s="2158"/>
      <c r="AP3" s="2162"/>
      <c r="AQ3" s="2151" t="s">
        <v>1789</v>
      </c>
      <c r="AR3" s="2152"/>
      <c r="AS3" s="2152"/>
      <c r="AT3" s="2152"/>
      <c r="AU3" s="2152"/>
      <c r="AV3" s="2153"/>
      <c r="AW3" s="2154" t="s">
        <v>41</v>
      </c>
      <c r="AX3" s="2155"/>
      <c r="AY3" s="2155"/>
      <c r="AZ3" s="2155"/>
      <c r="BA3" s="2155"/>
      <c r="BB3" s="2154"/>
      <c r="BC3" s="2155"/>
      <c r="BD3" s="2155"/>
      <c r="BE3" s="2155"/>
      <c r="BF3" s="2155"/>
      <c r="BG3" s="2164"/>
      <c r="BH3" s="2171"/>
      <c r="BI3" s="2163" t="s">
        <v>202</v>
      </c>
      <c r="BJ3" s="2157"/>
      <c r="BK3" s="285" t="s">
        <v>399</v>
      </c>
      <c r="BL3" s="1309"/>
      <c r="BM3" s="1309"/>
      <c r="BN3" s="1309"/>
      <c r="BO3" s="1309"/>
      <c r="BP3" s="1309"/>
      <c r="BQ3" s="1309"/>
      <c r="BR3" s="1310"/>
    </row>
    <row r="4" spans="1:70" ht="15" customHeight="1">
      <c r="A4" s="2172"/>
      <c r="B4" s="2183"/>
      <c r="C4" s="2184"/>
      <c r="D4" s="315" t="s">
        <v>42</v>
      </c>
      <c r="E4" s="2154" t="s">
        <v>1790</v>
      </c>
      <c r="F4" s="2155"/>
      <c r="G4" s="2155"/>
      <c r="H4" s="2155"/>
      <c r="I4" s="2155"/>
      <c r="J4" s="2164"/>
      <c r="K4" s="2165" t="s">
        <v>43</v>
      </c>
      <c r="L4" s="2166"/>
      <c r="M4" s="2166"/>
      <c r="N4" s="2166"/>
      <c r="O4" s="2167"/>
      <c r="P4" s="2205" t="s">
        <v>1791</v>
      </c>
      <c r="Q4" s="2206"/>
      <c r="R4" s="2206"/>
      <c r="S4" s="2206"/>
      <c r="T4" s="2206"/>
      <c r="U4" s="2206"/>
      <c r="V4" s="2172"/>
      <c r="W4" s="2173" t="s">
        <v>196</v>
      </c>
      <c r="X4" s="2159"/>
      <c r="Y4" s="2199" t="str">
        <f>+入力欄!$M$27</f>
        <v>代表取締役　△△　△△</v>
      </c>
      <c r="Z4" s="2200"/>
      <c r="AA4" s="2200"/>
      <c r="AB4" s="2200"/>
      <c r="AC4" s="2200"/>
      <c r="AD4" s="2200"/>
      <c r="AE4" s="2200"/>
      <c r="AF4" s="2200"/>
      <c r="AG4" s="2200"/>
      <c r="AH4" s="2200"/>
      <c r="AI4" s="2200"/>
      <c r="AJ4" s="2200"/>
      <c r="AK4" s="2200"/>
      <c r="AL4" s="2201"/>
      <c r="AM4" s="2172"/>
      <c r="AN4" s="2159"/>
      <c r="AO4" s="2160"/>
      <c r="AP4" s="315" t="s">
        <v>42</v>
      </c>
      <c r="AQ4" s="2154" t="s">
        <v>1792</v>
      </c>
      <c r="AR4" s="2155"/>
      <c r="AS4" s="2155"/>
      <c r="AT4" s="2155"/>
      <c r="AU4" s="2155"/>
      <c r="AV4" s="2164"/>
      <c r="AW4" s="2165" t="s">
        <v>43</v>
      </c>
      <c r="AX4" s="2166"/>
      <c r="AY4" s="2166"/>
      <c r="AZ4" s="2166"/>
      <c r="BA4" s="2167"/>
      <c r="BB4" s="2165" t="s">
        <v>1781</v>
      </c>
      <c r="BC4" s="2166"/>
      <c r="BD4" s="2166"/>
      <c r="BE4" s="2166"/>
      <c r="BF4" s="2166"/>
      <c r="BG4" s="2166"/>
      <c r="BH4" s="2172"/>
      <c r="BI4" s="2173" t="s">
        <v>196</v>
      </c>
      <c r="BJ4" s="2159"/>
      <c r="BK4" s="316" t="s">
        <v>472</v>
      </c>
      <c r="BL4" s="1305"/>
      <c r="BM4" s="1305"/>
      <c r="BN4" s="1305"/>
      <c r="BO4" s="1305"/>
      <c r="BP4" s="1305"/>
      <c r="BQ4" s="1305"/>
      <c r="BR4" s="1311"/>
    </row>
    <row r="5" spans="1:70" ht="15" customHeight="1">
      <c r="A5" s="1314" t="s">
        <v>45</v>
      </c>
      <c r="B5" s="1304" t="s">
        <v>46</v>
      </c>
      <c r="C5" s="1314" t="s">
        <v>1613</v>
      </c>
      <c r="D5" s="1303" t="s">
        <v>47</v>
      </c>
      <c r="E5" s="2110" t="s">
        <v>48</v>
      </c>
      <c r="F5" s="2168"/>
      <c r="G5" s="2169"/>
      <c r="H5" s="2110" t="s">
        <v>48</v>
      </c>
      <c r="I5" s="2168"/>
      <c r="J5" s="2169"/>
      <c r="K5" s="2110" t="s">
        <v>48</v>
      </c>
      <c r="L5" s="2168"/>
      <c r="M5" s="2169"/>
      <c r="N5" s="2110" t="s">
        <v>48</v>
      </c>
      <c r="O5" s="2168"/>
      <c r="P5" s="2169"/>
      <c r="Q5" s="2110" t="s">
        <v>48</v>
      </c>
      <c r="R5" s="2168"/>
      <c r="S5" s="2169"/>
      <c r="T5" s="2110" t="s">
        <v>48</v>
      </c>
      <c r="U5" s="2168"/>
      <c r="V5" s="2169"/>
      <c r="W5" s="2110" t="s">
        <v>48</v>
      </c>
      <c r="X5" s="2168"/>
      <c r="Y5" s="2169"/>
      <c r="Z5" s="2110" t="s">
        <v>48</v>
      </c>
      <c r="AA5" s="2168"/>
      <c r="AB5" s="2169"/>
      <c r="AC5" s="2110" t="s">
        <v>48</v>
      </c>
      <c r="AD5" s="2168"/>
      <c r="AE5" s="2169"/>
      <c r="AF5" s="2110" t="s">
        <v>48</v>
      </c>
      <c r="AG5" s="2168"/>
      <c r="AH5" s="2169"/>
      <c r="AI5" s="2110" t="s">
        <v>48</v>
      </c>
      <c r="AJ5" s="2168"/>
      <c r="AK5" s="2169"/>
      <c r="AL5" s="317">
        <v>100</v>
      </c>
      <c r="AM5" s="1314" t="s">
        <v>45</v>
      </c>
      <c r="AN5" s="1304" t="s">
        <v>46</v>
      </c>
      <c r="AO5" s="1314" t="s">
        <v>1613</v>
      </c>
      <c r="AP5" s="1303" t="s">
        <v>47</v>
      </c>
      <c r="AQ5" s="2110" t="s">
        <v>48</v>
      </c>
      <c r="AR5" s="2168"/>
      <c r="AS5" s="2169"/>
      <c r="AT5" s="2110" t="s">
        <v>48</v>
      </c>
      <c r="AU5" s="2168"/>
      <c r="AV5" s="2169"/>
      <c r="AW5" s="2110" t="s">
        <v>48</v>
      </c>
      <c r="AX5" s="2168"/>
      <c r="AY5" s="2169"/>
      <c r="AZ5" s="2110" t="s">
        <v>48</v>
      </c>
      <c r="BA5" s="2168"/>
      <c r="BB5" s="2169"/>
      <c r="BC5" s="2110" t="s">
        <v>48</v>
      </c>
      <c r="BD5" s="2168"/>
      <c r="BE5" s="2169"/>
      <c r="BF5" s="2110" t="s">
        <v>48</v>
      </c>
      <c r="BG5" s="2168"/>
      <c r="BH5" s="2169"/>
      <c r="BI5" s="2110" t="s">
        <v>48</v>
      </c>
      <c r="BJ5" s="2168"/>
      <c r="BK5" s="2169"/>
      <c r="BL5" s="2110" t="s">
        <v>48</v>
      </c>
      <c r="BM5" s="2168"/>
      <c r="BN5" s="2169"/>
      <c r="BO5" s="2110" t="s">
        <v>48</v>
      </c>
      <c r="BP5" s="2168"/>
      <c r="BQ5" s="2169"/>
      <c r="BR5" s="317">
        <v>100</v>
      </c>
    </row>
    <row r="6" spans="1:70" ht="15" customHeight="1">
      <c r="A6" s="318"/>
      <c r="B6" s="319"/>
      <c r="C6" s="320"/>
      <c r="D6" s="321"/>
      <c r="E6" s="322"/>
      <c r="F6" s="323"/>
      <c r="G6" s="324"/>
      <c r="H6" s="322"/>
      <c r="I6" s="323"/>
      <c r="J6" s="324"/>
      <c r="K6" s="322"/>
      <c r="L6" s="323"/>
      <c r="M6" s="324"/>
      <c r="N6" s="322"/>
      <c r="O6" s="323"/>
      <c r="P6" s="324"/>
      <c r="Q6" s="322"/>
      <c r="R6" s="323"/>
      <c r="S6" s="324"/>
      <c r="T6" s="322"/>
      <c r="U6" s="323"/>
      <c r="V6" s="324"/>
      <c r="W6" s="322"/>
      <c r="X6" s="323"/>
      <c r="Y6" s="324"/>
      <c r="Z6" s="322"/>
      <c r="AA6" s="323"/>
      <c r="AB6" s="324"/>
      <c r="AC6" s="322"/>
      <c r="AD6" s="323"/>
      <c r="AE6" s="324"/>
      <c r="AF6" s="322"/>
      <c r="AG6" s="323"/>
      <c r="AH6" s="324"/>
      <c r="AI6" s="322"/>
      <c r="AJ6" s="323"/>
      <c r="AK6" s="324"/>
      <c r="AL6" s="325" t="s">
        <v>49</v>
      </c>
      <c r="AM6" s="318"/>
      <c r="AN6" s="326" t="s">
        <v>439</v>
      </c>
      <c r="AO6" s="326"/>
      <c r="AP6" s="321"/>
      <c r="AQ6" s="327"/>
      <c r="AR6" s="328"/>
      <c r="AS6" s="329"/>
      <c r="AT6" s="327"/>
      <c r="AU6" s="328"/>
      <c r="AV6" s="329"/>
      <c r="AW6" s="327"/>
      <c r="AX6" s="328"/>
      <c r="AY6" s="329"/>
      <c r="AZ6" s="327"/>
      <c r="BA6" s="328"/>
      <c r="BB6" s="329"/>
      <c r="BC6" s="327"/>
      <c r="BD6" s="328"/>
      <c r="BE6" s="329"/>
      <c r="BF6" s="327"/>
      <c r="BG6" s="328"/>
      <c r="BH6" s="329"/>
      <c r="BI6" s="327"/>
      <c r="BJ6" s="328"/>
      <c r="BK6" s="329"/>
      <c r="BL6" s="327"/>
      <c r="BM6" s="328"/>
      <c r="BN6" s="329"/>
      <c r="BO6" s="327"/>
      <c r="BP6" s="328"/>
      <c r="BQ6" s="329"/>
      <c r="BR6" s="325" t="s">
        <v>49</v>
      </c>
    </row>
    <row r="7" spans="1:70" ht="15" customHeight="1">
      <c r="A7" s="330"/>
      <c r="B7" s="331"/>
      <c r="C7" s="332"/>
      <c r="D7" s="333"/>
      <c r="E7" s="334"/>
      <c r="F7" s="335"/>
      <c r="G7" s="336"/>
      <c r="H7" s="334"/>
      <c r="I7" s="335"/>
      <c r="J7" s="336"/>
      <c r="K7" s="334"/>
      <c r="L7" s="335"/>
      <c r="M7" s="336"/>
      <c r="N7" s="334"/>
      <c r="O7" s="335"/>
      <c r="P7" s="336"/>
      <c r="Q7" s="334"/>
      <c r="R7" s="335"/>
      <c r="S7" s="336"/>
      <c r="T7" s="334"/>
      <c r="U7" s="335"/>
      <c r="V7" s="336"/>
      <c r="W7" s="334"/>
      <c r="X7" s="335"/>
      <c r="Y7" s="336"/>
      <c r="Z7" s="334"/>
      <c r="AA7" s="335"/>
      <c r="AB7" s="336"/>
      <c r="AC7" s="334"/>
      <c r="AD7" s="335"/>
      <c r="AE7" s="336"/>
      <c r="AF7" s="334"/>
      <c r="AG7" s="335"/>
      <c r="AH7" s="336"/>
      <c r="AI7" s="334"/>
      <c r="AJ7" s="335"/>
      <c r="AK7" s="336"/>
      <c r="AL7" s="337">
        <v>90</v>
      </c>
      <c r="AM7" s="330"/>
      <c r="AN7" s="338" t="s">
        <v>440</v>
      </c>
      <c r="AO7" s="338"/>
      <c r="AP7" s="333"/>
      <c r="AQ7" s="339"/>
      <c r="AR7" s="340"/>
      <c r="AS7" s="341"/>
      <c r="AT7" s="339"/>
      <c r="AU7" s="340"/>
      <c r="AV7" s="341"/>
      <c r="AW7" s="339"/>
      <c r="AX7" s="340"/>
      <c r="AY7" s="341"/>
      <c r="AZ7" s="339"/>
      <c r="BA7" s="340"/>
      <c r="BB7" s="341"/>
      <c r="BC7" s="339"/>
      <c r="BD7" s="340"/>
      <c r="BE7" s="341"/>
      <c r="BF7" s="339"/>
      <c r="BG7" s="340"/>
      <c r="BH7" s="341"/>
      <c r="BI7" s="339"/>
      <c r="BJ7" s="340"/>
      <c r="BK7" s="341"/>
      <c r="BL7" s="339"/>
      <c r="BM7" s="340"/>
      <c r="BN7" s="341"/>
      <c r="BO7" s="339"/>
      <c r="BP7" s="340"/>
      <c r="BQ7" s="341"/>
      <c r="BR7" s="337">
        <v>90</v>
      </c>
    </row>
    <row r="8" spans="1:70" ht="15" customHeight="1">
      <c r="A8" s="330"/>
      <c r="B8" s="331"/>
      <c r="C8" s="332"/>
      <c r="D8" s="333"/>
      <c r="E8" s="334"/>
      <c r="F8" s="335"/>
      <c r="G8" s="336"/>
      <c r="H8" s="334"/>
      <c r="I8" s="335"/>
      <c r="J8" s="336"/>
      <c r="K8" s="334"/>
      <c r="L8" s="335"/>
      <c r="M8" s="336"/>
      <c r="N8" s="334"/>
      <c r="O8" s="335"/>
      <c r="P8" s="336"/>
      <c r="Q8" s="334"/>
      <c r="R8" s="335"/>
      <c r="S8" s="336"/>
      <c r="T8" s="334"/>
      <c r="U8" s="335"/>
      <c r="V8" s="336"/>
      <c r="W8" s="334"/>
      <c r="X8" s="335"/>
      <c r="Y8" s="336"/>
      <c r="Z8" s="334"/>
      <c r="AA8" s="335"/>
      <c r="AB8" s="336"/>
      <c r="AC8" s="334"/>
      <c r="AD8" s="335"/>
      <c r="AE8" s="336"/>
      <c r="AF8" s="334"/>
      <c r="AG8" s="335"/>
      <c r="AH8" s="336"/>
      <c r="AI8" s="334"/>
      <c r="AJ8" s="335"/>
      <c r="AK8" s="336"/>
      <c r="AL8" s="342"/>
      <c r="AM8" s="330"/>
      <c r="AN8" s="338" t="s">
        <v>441</v>
      </c>
      <c r="AO8" s="338"/>
      <c r="AP8" s="333"/>
      <c r="AQ8" s="339"/>
      <c r="AR8" s="340"/>
      <c r="AS8" s="341"/>
      <c r="AT8" s="339"/>
      <c r="AU8" s="340"/>
      <c r="AV8" s="341"/>
      <c r="AW8" s="339"/>
      <c r="AX8" s="340"/>
      <c r="AY8" s="341"/>
      <c r="AZ8" s="339"/>
      <c r="BA8" s="340"/>
      <c r="BB8" s="341"/>
      <c r="BC8" s="339"/>
      <c r="BD8" s="340"/>
      <c r="BE8" s="341"/>
      <c r="BF8" s="339"/>
      <c r="BG8" s="340"/>
      <c r="BH8" s="341"/>
      <c r="BI8" s="339"/>
      <c r="BJ8" s="340"/>
      <c r="BK8" s="341"/>
      <c r="BL8" s="339"/>
      <c r="BM8" s="340"/>
      <c r="BN8" s="341"/>
      <c r="BO8" s="339"/>
      <c r="BP8" s="340"/>
      <c r="BQ8" s="341"/>
      <c r="BR8" s="342"/>
    </row>
    <row r="9" spans="1:70" ht="15" customHeight="1">
      <c r="A9" s="330"/>
      <c r="B9" s="331"/>
      <c r="C9" s="332"/>
      <c r="D9" s="333"/>
      <c r="E9" s="334"/>
      <c r="F9" s="335"/>
      <c r="G9" s="336"/>
      <c r="H9" s="334"/>
      <c r="I9" s="335"/>
      <c r="J9" s="336"/>
      <c r="K9" s="334"/>
      <c r="L9" s="335"/>
      <c r="M9" s="336"/>
      <c r="N9" s="334"/>
      <c r="O9" s="335"/>
      <c r="P9" s="336"/>
      <c r="Q9" s="334"/>
      <c r="R9" s="335"/>
      <c r="S9" s="336"/>
      <c r="T9" s="334"/>
      <c r="U9" s="335"/>
      <c r="V9" s="336"/>
      <c r="W9" s="334"/>
      <c r="X9" s="335"/>
      <c r="Y9" s="336"/>
      <c r="Z9" s="334"/>
      <c r="AA9" s="335"/>
      <c r="AB9" s="336"/>
      <c r="AC9" s="334"/>
      <c r="AD9" s="335"/>
      <c r="AE9" s="336"/>
      <c r="AF9" s="334"/>
      <c r="AG9" s="335"/>
      <c r="AH9" s="336"/>
      <c r="AI9" s="334"/>
      <c r="AJ9" s="335"/>
      <c r="AK9" s="336"/>
      <c r="AL9" s="337">
        <v>80</v>
      </c>
      <c r="AM9" s="330"/>
      <c r="AN9" s="319"/>
      <c r="AO9" s="318"/>
      <c r="AP9" s="333"/>
      <c r="AQ9" s="339"/>
      <c r="AR9" s="340"/>
      <c r="AS9" s="341"/>
      <c r="AT9" s="339"/>
      <c r="AU9" s="340"/>
      <c r="AV9" s="341"/>
      <c r="AW9" s="339"/>
      <c r="AX9" s="340"/>
      <c r="AY9" s="341"/>
      <c r="AZ9" s="339"/>
      <c r="BA9" s="340"/>
      <c r="BB9" s="341"/>
      <c r="BC9" s="339"/>
      <c r="BD9" s="340"/>
      <c r="BE9" s="341"/>
      <c r="BF9" s="339"/>
      <c r="BG9" s="340"/>
      <c r="BH9" s="341"/>
      <c r="BI9" s="339"/>
      <c r="BJ9" s="340"/>
      <c r="BK9" s="341"/>
      <c r="BL9" s="339"/>
      <c r="BM9" s="340"/>
      <c r="BN9" s="341"/>
      <c r="BO9" s="339"/>
      <c r="BP9" s="340"/>
      <c r="BQ9" s="341"/>
      <c r="BR9" s="337">
        <v>80</v>
      </c>
    </row>
    <row r="10" spans="1:70" ht="15" customHeight="1">
      <c r="A10" s="330"/>
      <c r="B10" s="331"/>
      <c r="C10" s="332"/>
      <c r="D10" s="333"/>
      <c r="E10" s="334"/>
      <c r="F10" s="335"/>
      <c r="G10" s="336"/>
      <c r="H10" s="334"/>
      <c r="I10" s="335"/>
      <c r="J10" s="336"/>
      <c r="K10" s="334"/>
      <c r="L10" s="335"/>
      <c r="M10" s="336"/>
      <c r="N10" s="334"/>
      <c r="O10" s="335"/>
      <c r="P10" s="336"/>
      <c r="Q10" s="334"/>
      <c r="R10" s="335"/>
      <c r="S10" s="336"/>
      <c r="T10" s="334"/>
      <c r="U10" s="335"/>
      <c r="V10" s="336"/>
      <c r="W10" s="334"/>
      <c r="X10" s="335"/>
      <c r="Y10" s="336"/>
      <c r="Z10" s="334"/>
      <c r="AA10" s="335"/>
      <c r="AB10" s="336"/>
      <c r="AC10" s="334"/>
      <c r="AD10" s="335"/>
      <c r="AE10" s="336"/>
      <c r="AF10" s="334"/>
      <c r="AG10" s="335"/>
      <c r="AH10" s="336"/>
      <c r="AI10" s="334"/>
      <c r="AJ10" s="335"/>
      <c r="AK10" s="336"/>
      <c r="AL10" s="342"/>
      <c r="AM10" s="330"/>
      <c r="AN10" s="331"/>
      <c r="AO10" s="330"/>
      <c r="AP10" s="333"/>
      <c r="AQ10" s="339"/>
      <c r="AR10" s="340"/>
      <c r="AS10" s="341"/>
      <c r="AT10" s="339"/>
      <c r="AU10" s="340"/>
      <c r="AV10" s="341"/>
      <c r="AW10" s="339"/>
      <c r="AX10" s="340"/>
      <c r="AY10" s="341"/>
      <c r="AZ10" s="339"/>
      <c r="BA10" s="340"/>
      <c r="BB10" s="341"/>
      <c r="BC10" s="339"/>
      <c r="BD10" s="340"/>
      <c r="BE10" s="341"/>
      <c r="BF10" s="339"/>
      <c r="BG10" s="340"/>
      <c r="BH10" s="341"/>
      <c r="BI10" s="339"/>
      <c r="BJ10" s="340"/>
      <c r="BK10" s="341"/>
      <c r="BL10" s="339"/>
      <c r="BM10" s="340"/>
      <c r="BN10" s="341"/>
      <c r="BO10" s="339"/>
      <c r="BP10" s="340"/>
      <c r="BQ10" s="341"/>
      <c r="BR10" s="342"/>
    </row>
    <row r="11" spans="1:70" ht="15" customHeight="1">
      <c r="A11" s="330"/>
      <c r="B11" s="331"/>
      <c r="C11" s="332"/>
      <c r="D11" s="333"/>
      <c r="E11" s="334"/>
      <c r="F11" s="335"/>
      <c r="G11" s="336"/>
      <c r="H11" s="334"/>
      <c r="I11" s="335"/>
      <c r="J11" s="336"/>
      <c r="K11" s="334"/>
      <c r="L11" s="335"/>
      <c r="M11" s="336"/>
      <c r="N11" s="334"/>
      <c r="O11" s="335"/>
      <c r="P11" s="336"/>
      <c r="Q11" s="334"/>
      <c r="R11" s="335"/>
      <c r="S11" s="336"/>
      <c r="T11" s="334"/>
      <c r="U11" s="335"/>
      <c r="V11" s="336"/>
      <c r="W11" s="334"/>
      <c r="X11" s="335"/>
      <c r="Y11" s="336"/>
      <c r="Z11" s="334"/>
      <c r="AA11" s="335"/>
      <c r="AB11" s="336"/>
      <c r="AC11" s="334"/>
      <c r="AD11" s="335"/>
      <c r="AE11" s="336"/>
      <c r="AF11" s="334"/>
      <c r="AG11" s="335"/>
      <c r="AH11" s="336"/>
      <c r="AI11" s="334"/>
      <c r="AJ11" s="335"/>
      <c r="AK11" s="336"/>
      <c r="AL11" s="337">
        <v>70</v>
      </c>
      <c r="AM11" s="330"/>
      <c r="AN11" s="331"/>
      <c r="AO11" s="330"/>
      <c r="AP11" s="333"/>
      <c r="AQ11" s="339"/>
      <c r="AR11" s="340"/>
      <c r="AS11" s="341"/>
      <c r="AT11" s="339"/>
      <c r="AU11" s="340"/>
      <c r="AV11" s="341"/>
      <c r="AW11" s="339"/>
      <c r="AX11" s="340"/>
      <c r="AY11" s="341"/>
      <c r="AZ11" s="339"/>
      <c r="BA11" s="340"/>
      <c r="BB11" s="341"/>
      <c r="BC11" s="339"/>
      <c r="BD11" s="340"/>
      <c r="BE11" s="341"/>
      <c r="BF11" s="339"/>
      <c r="BG11" s="340"/>
      <c r="BH11" s="341"/>
      <c r="BI11" s="339"/>
      <c r="BJ11" s="340"/>
      <c r="BK11" s="341"/>
      <c r="BL11" s="339"/>
      <c r="BM11" s="340"/>
      <c r="BN11" s="341"/>
      <c r="BO11" s="339"/>
      <c r="BP11" s="340"/>
      <c r="BQ11" s="341"/>
      <c r="BR11" s="337">
        <v>70</v>
      </c>
    </row>
    <row r="12" spans="1:70" ht="15" customHeight="1">
      <c r="A12" s="330"/>
      <c r="B12" s="331"/>
      <c r="C12" s="332"/>
      <c r="D12" s="333"/>
      <c r="E12" s="334"/>
      <c r="F12" s="335"/>
      <c r="G12" s="336"/>
      <c r="H12" s="334"/>
      <c r="I12" s="335"/>
      <c r="J12" s="336"/>
      <c r="K12" s="334"/>
      <c r="L12" s="335"/>
      <c r="M12" s="336"/>
      <c r="N12" s="334"/>
      <c r="O12" s="335"/>
      <c r="P12" s="336"/>
      <c r="Q12" s="334"/>
      <c r="R12" s="335"/>
      <c r="S12" s="336"/>
      <c r="T12" s="334"/>
      <c r="U12" s="335"/>
      <c r="V12" s="336"/>
      <c r="W12" s="334"/>
      <c r="X12" s="335"/>
      <c r="Y12" s="336"/>
      <c r="Z12" s="334"/>
      <c r="AA12" s="335"/>
      <c r="AB12" s="336"/>
      <c r="AC12" s="334"/>
      <c r="AD12" s="335"/>
      <c r="AE12" s="336"/>
      <c r="AF12" s="334"/>
      <c r="AG12" s="335"/>
      <c r="AH12" s="336"/>
      <c r="AI12" s="334"/>
      <c r="AJ12" s="335"/>
      <c r="AK12" s="336"/>
      <c r="AL12" s="342"/>
      <c r="AM12" s="330"/>
      <c r="AN12" s="331"/>
      <c r="AO12" s="330"/>
      <c r="AP12" s="333"/>
      <c r="AQ12" s="339"/>
      <c r="AR12" s="340"/>
      <c r="AS12" s="341"/>
      <c r="AT12" s="339"/>
      <c r="AU12" s="340"/>
      <c r="AV12" s="341"/>
      <c r="AW12" s="339"/>
      <c r="AX12" s="340"/>
      <c r="AY12" s="341"/>
      <c r="AZ12" s="339"/>
      <c r="BA12" s="340"/>
      <c r="BB12" s="341"/>
      <c r="BC12" s="339"/>
      <c r="BD12" s="340"/>
      <c r="BE12" s="341"/>
      <c r="BF12" s="339"/>
      <c r="BG12" s="340"/>
      <c r="BH12" s="341"/>
      <c r="BI12" s="339"/>
      <c r="BJ12" s="340"/>
      <c r="BK12" s="341"/>
      <c r="BL12" s="339"/>
      <c r="BM12" s="340"/>
      <c r="BN12" s="341"/>
      <c r="BO12" s="339"/>
      <c r="BP12" s="340"/>
      <c r="BQ12" s="341"/>
      <c r="BR12" s="342"/>
    </row>
    <row r="13" spans="1:70" ht="15" customHeight="1">
      <c r="A13" s="330"/>
      <c r="B13" s="331"/>
      <c r="C13" s="332"/>
      <c r="D13" s="333"/>
      <c r="E13" s="334"/>
      <c r="F13" s="343"/>
      <c r="G13" s="336"/>
      <c r="H13" s="334"/>
      <c r="I13" s="343"/>
      <c r="J13" s="336"/>
      <c r="K13" s="334"/>
      <c r="L13" s="343"/>
      <c r="M13" s="336"/>
      <c r="N13" s="334"/>
      <c r="O13" s="343"/>
      <c r="P13" s="336"/>
      <c r="Q13" s="334"/>
      <c r="R13" s="343"/>
      <c r="S13" s="336"/>
      <c r="T13" s="334"/>
      <c r="U13" s="343"/>
      <c r="V13" s="336"/>
      <c r="W13" s="334"/>
      <c r="X13" s="343"/>
      <c r="Y13" s="336"/>
      <c r="Z13" s="334"/>
      <c r="AA13" s="343"/>
      <c r="AB13" s="336"/>
      <c r="AC13" s="334"/>
      <c r="AD13" s="343"/>
      <c r="AE13" s="336"/>
      <c r="AF13" s="334"/>
      <c r="AG13" s="343"/>
      <c r="AH13" s="336"/>
      <c r="AI13" s="334"/>
      <c r="AJ13" s="343"/>
      <c r="AK13" s="336"/>
      <c r="AL13" s="337">
        <v>60</v>
      </c>
      <c r="AM13" s="330"/>
      <c r="AN13" s="331"/>
      <c r="AO13" s="330"/>
      <c r="AP13" s="333"/>
      <c r="AQ13" s="339"/>
      <c r="AR13" s="344"/>
      <c r="AS13" s="341"/>
      <c r="AT13" s="339"/>
      <c r="AU13" s="344"/>
      <c r="AV13" s="341"/>
      <c r="AW13" s="339"/>
      <c r="AX13" s="344"/>
      <c r="AY13" s="341"/>
      <c r="AZ13" s="339"/>
      <c r="BA13" s="344"/>
      <c r="BB13" s="341"/>
      <c r="BC13" s="339"/>
      <c r="BD13" s="344"/>
      <c r="BE13" s="341"/>
      <c r="BF13" s="339"/>
      <c r="BG13" s="344"/>
      <c r="BH13" s="341"/>
      <c r="BI13" s="339"/>
      <c r="BJ13" s="344"/>
      <c r="BK13" s="341"/>
      <c r="BL13" s="339"/>
      <c r="BM13" s="344"/>
      <c r="BN13" s="341"/>
      <c r="BO13" s="339"/>
      <c r="BP13" s="344"/>
      <c r="BQ13" s="341"/>
      <c r="BR13" s="337">
        <v>60</v>
      </c>
    </row>
    <row r="14" spans="1:70" ht="15" customHeight="1">
      <c r="A14" s="330"/>
      <c r="B14" s="331"/>
      <c r="C14" s="332"/>
      <c r="D14" s="333"/>
      <c r="E14" s="345"/>
      <c r="F14" s="343"/>
      <c r="G14" s="336"/>
      <c r="H14" s="345"/>
      <c r="I14" s="343"/>
      <c r="J14" s="336"/>
      <c r="K14" s="345"/>
      <c r="L14" s="343"/>
      <c r="M14" s="336"/>
      <c r="N14" s="345"/>
      <c r="O14" s="343"/>
      <c r="P14" s="336"/>
      <c r="Q14" s="345"/>
      <c r="R14" s="343"/>
      <c r="S14" s="336"/>
      <c r="T14" s="345"/>
      <c r="U14" s="343"/>
      <c r="V14" s="336"/>
      <c r="W14" s="345"/>
      <c r="X14" s="343"/>
      <c r="Y14" s="336"/>
      <c r="Z14" s="345"/>
      <c r="AA14" s="343"/>
      <c r="AB14" s="336"/>
      <c r="AC14" s="345"/>
      <c r="AD14" s="343"/>
      <c r="AE14" s="336"/>
      <c r="AF14" s="345"/>
      <c r="AG14" s="343"/>
      <c r="AH14" s="336"/>
      <c r="AI14" s="345"/>
      <c r="AJ14" s="343"/>
      <c r="AK14" s="336"/>
      <c r="AL14" s="342"/>
      <c r="AM14" s="330"/>
      <c r="AN14" s="331"/>
      <c r="AO14" s="330"/>
      <c r="AP14" s="333"/>
      <c r="AQ14" s="346"/>
      <c r="AR14" s="344"/>
      <c r="AS14" s="341"/>
      <c r="AT14" s="346"/>
      <c r="AU14" s="344"/>
      <c r="AV14" s="341"/>
      <c r="AW14" s="346"/>
      <c r="AX14" s="344"/>
      <c r="AY14" s="341"/>
      <c r="AZ14" s="346"/>
      <c r="BA14" s="344"/>
      <c r="BB14" s="341"/>
      <c r="BC14" s="346"/>
      <c r="BD14" s="344"/>
      <c r="BE14" s="341"/>
      <c r="BF14" s="346"/>
      <c r="BG14" s="344"/>
      <c r="BH14" s="341"/>
      <c r="BI14" s="346"/>
      <c r="BJ14" s="344"/>
      <c r="BK14" s="341"/>
      <c r="BL14" s="346"/>
      <c r="BM14" s="344"/>
      <c r="BN14" s="341"/>
      <c r="BO14" s="346"/>
      <c r="BP14" s="344"/>
      <c r="BQ14" s="341"/>
      <c r="BR14" s="342"/>
    </row>
    <row r="15" spans="1:70" ht="15" customHeight="1">
      <c r="A15" s="330"/>
      <c r="B15" s="331"/>
      <c r="C15" s="332"/>
      <c r="D15" s="333"/>
      <c r="E15" s="345"/>
      <c r="F15" s="343"/>
      <c r="G15" s="336"/>
      <c r="H15" s="345"/>
      <c r="I15" s="343"/>
      <c r="J15" s="336"/>
      <c r="K15" s="345"/>
      <c r="L15" s="343"/>
      <c r="M15" s="336"/>
      <c r="N15" s="345"/>
      <c r="O15" s="343"/>
      <c r="P15" s="336"/>
      <c r="Q15" s="345"/>
      <c r="R15" s="343"/>
      <c r="S15" s="336"/>
      <c r="T15" s="345"/>
      <c r="U15" s="343"/>
      <c r="V15" s="336"/>
      <c r="W15" s="345"/>
      <c r="X15" s="343"/>
      <c r="Y15" s="336"/>
      <c r="Z15" s="345"/>
      <c r="AA15" s="343"/>
      <c r="AB15" s="336"/>
      <c r="AC15" s="345"/>
      <c r="AD15" s="343"/>
      <c r="AE15" s="336"/>
      <c r="AF15" s="345"/>
      <c r="AG15" s="343"/>
      <c r="AH15" s="336"/>
      <c r="AI15" s="345"/>
      <c r="AJ15" s="343"/>
      <c r="AK15" s="336"/>
      <c r="AL15" s="337">
        <v>50</v>
      </c>
      <c r="AM15" s="330"/>
      <c r="AN15" s="331"/>
      <c r="AO15" s="330"/>
      <c r="AP15" s="333"/>
      <c r="AQ15" s="346"/>
      <c r="AR15" s="344"/>
      <c r="AS15" s="341"/>
      <c r="AT15" s="346"/>
      <c r="AU15" s="344"/>
      <c r="AV15" s="341"/>
      <c r="AW15" s="346"/>
      <c r="AX15" s="344"/>
      <c r="AY15" s="341"/>
      <c r="AZ15" s="346"/>
      <c r="BA15" s="344"/>
      <c r="BB15" s="341"/>
      <c r="BC15" s="346"/>
      <c r="BD15" s="344"/>
      <c r="BE15" s="341"/>
      <c r="BF15" s="346"/>
      <c r="BG15" s="344"/>
      <c r="BH15" s="341"/>
      <c r="BI15" s="346"/>
      <c r="BJ15" s="344"/>
      <c r="BK15" s="341"/>
      <c r="BL15" s="346"/>
      <c r="BM15" s="344"/>
      <c r="BN15" s="341"/>
      <c r="BO15" s="346"/>
      <c r="BP15" s="344"/>
      <c r="BQ15" s="341"/>
      <c r="BR15" s="337">
        <v>50</v>
      </c>
    </row>
    <row r="16" spans="1:70" ht="15" customHeight="1">
      <c r="A16" s="330"/>
      <c r="B16" s="331"/>
      <c r="C16" s="332"/>
      <c r="D16" s="333"/>
      <c r="E16" s="345"/>
      <c r="F16" s="343"/>
      <c r="G16" s="336"/>
      <c r="H16" s="345"/>
      <c r="I16" s="343"/>
      <c r="J16" s="336"/>
      <c r="K16" s="345"/>
      <c r="L16" s="343"/>
      <c r="M16" s="336"/>
      <c r="N16" s="345"/>
      <c r="O16" s="343"/>
      <c r="P16" s="336"/>
      <c r="Q16" s="345"/>
      <c r="R16" s="343"/>
      <c r="S16" s="336"/>
      <c r="T16" s="345"/>
      <c r="U16" s="343"/>
      <c r="V16" s="336"/>
      <c r="W16" s="345"/>
      <c r="X16" s="343"/>
      <c r="Y16" s="336"/>
      <c r="Z16" s="345"/>
      <c r="AA16" s="343"/>
      <c r="AB16" s="336"/>
      <c r="AC16" s="345"/>
      <c r="AD16" s="343"/>
      <c r="AE16" s="336"/>
      <c r="AF16" s="345"/>
      <c r="AG16" s="343"/>
      <c r="AH16" s="336"/>
      <c r="AI16" s="345"/>
      <c r="AJ16" s="343"/>
      <c r="AK16" s="336"/>
      <c r="AL16" s="342"/>
      <c r="AM16" s="330"/>
      <c r="AN16" s="331"/>
      <c r="AO16" s="330"/>
      <c r="AP16" s="333"/>
      <c r="AQ16" s="346"/>
      <c r="AR16" s="344"/>
      <c r="AS16" s="341"/>
      <c r="AT16" s="346"/>
      <c r="AU16" s="344"/>
      <c r="AV16" s="341"/>
      <c r="AW16" s="346"/>
      <c r="AX16" s="344"/>
      <c r="AY16" s="341"/>
      <c r="AZ16" s="346"/>
      <c r="BA16" s="344"/>
      <c r="BB16" s="341"/>
      <c r="BC16" s="346"/>
      <c r="BD16" s="344"/>
      <c r="BE16" s="341"/>
      <c r="BF16" s="346"/>
      <c r="BG16" s="344"/>
      <c r="BH16" s="341"/>
      <c r="BI16" s="346"/>
      <c r="BJ16" s="344"/>
      <c r="BK16" s="341"/>
      <c r="BL16" s="346"/>
      <c r="BM16" s="344"/>
      <c r="BN16" s="341"/>
      <c r="BO16" s="346"/>
      <c r="BP16" s="344"/>
      <c r="BQ16" s="341"/>
      <c r="BR16" s="342"/>
    </row>
    <row r="17" spans="1:70" ht="15" customHeight="1">
      <c r="A17" s="330"/>
      <c r="B17" s="331"/>
      <c r="C17" s="332"/>
      <c r="D17" s="347"/>
      <c r="E17" s="345"/>
      <c r="F17" s="343"/>
      <c r="G17" s="336"/>
      <c r="H17" s="345"/>
      <c r="I17" s="343"/>
      <c r="J17" s="336"/>
      <c r="K17" s="345"/>
      <c r="L17" s="343"/>
      <c r="M17" s="336"/>
      <c r="N17" s="345"/>
      <c r="O17" s="343"/>
      <c r="P17" s="336"/>
      <c r="Q17" s="345"/>
      <c r="R17" s="343"/>
      <c r="S17" s="336"/>
      <c r="T17" s="345"/>
      <c r="U17" s="343"/>
      <c r="V17" s="336"/>
      <c r="W17" s="345"/>
      <c r="X17" s="343"/>
      <c r="Y17" s="336"/>
      <c r="Z17" s="345"/>
      <c r="AA17" s="343"/>
      <c r="AB17" s="336"/>
      <c r="AC17" s="345"/>
      <c r="AD17" s="343"/>
      <c r="AE17" s="336"/>
      <c r="AF17" s="345"/>
      <c r="AG17" s="343"/>
      <c r="AH17" s="336"/>
      <c r="AI17" s="345"/>
      <c r="AJ17" s="343"/>
      <c r="AK17" s="336"/>
      <c r="AL17" s="337">
        <v>40</v>
      </c>
      <c r="AM17" s="330"/>
      <c r="AN17" s="331"/>
      <c r="AO17" s="330"/>
      <c r="AP17" s="347"/>
      <c r="AQ17" s="346"/>
      <c r="AR17" s="344"/>
      <c r="AS17" s="341"/>
      <c r="AT17" s="346"/>
      <c r="AU17" s="344"/>
      <c r="AV17" s="341"/>
      <c r="AW17" s="346"/>
      <c r="AX17" s="344"/>
      <c r="AY17" s="341"/>
      <c r="AZ17" s="346"/>
      <c r="BA17" s="344"/>
      <c r="BB17" s="341"/>
      <c r="BC17" s="346"/>
      <c r="BD17" s="344"/>
      <c r="BE17" s="341"/>
      <c r="BF17" s="346"/>
      <c r="BG17" s="344"/>
      <c r="BH17" s="341"/>
      <c r="BI17" s="346"/>
      <c r="BJ17" s="344"/>
      <c r="BK17" s="341"/>
      <c r="BL17" s="346"/>
      <c r="BM17" s="344"/>
      <c r="BN17" s="341"/>
      <c r="BO17" s="346"/>
      <c r="BP17" s="344"/>
      <c r="BQ17" s="341"/>
      <c r="BR17" s="337">
        <v>40</v>
      </c>
    </row>
    <row r="18" spans="1:70" ht="15" customHeight="1">
      <c r="A18" s="330"/>
      <c r="B18" s="331"/>
      <c r="C18" s="332"/>
      <c r="D18" s="347"/>
      <c r="E18" s="345"/>
      <c r="F18" s="343"/>
      <c r="G18" s="336"/>
      <c r="H18" s="345"/>
      <c r="I18" s="343"/>
      <c r="J18" s="336"/>
      <c r="K18" s="345"/>
      <c r="L18" s="343"/>
      <c r="M18" s="336"/>
      <c r="N18" s="345"/>
      <c r="O18" s="343"/>
      <c r="P18" s="336"/>
      <c r="Q18" s="345"/>
      <c r="R18" s="343"/>
      <c r="S18" s="336"/>
      <c r="T18" s="345"/>
      <c r="U18" s="343"/>
      <c r="V18" s="336"/>
      <c r="W18" s="345"/>
      <c r="X18" s="343"/>
      <c r="Y18" s="336"/>
      <c r="Z18" s="345"/>
      <c r="AA18" s="343"/>
      <c r="AB18" s="336"/>
      <c r="AC18" s="345"/>
      <c r="AD18" s="343"/>
      <c r="AE18" s="336"/>
      <c r="AF18" s="345"/>
      <c r="AG18" s="343"/>
      <c r="AH18" s="336"/>
      <c r="AI18" s="345"/>
      <c r="AJ18" s="343"/>
      <c r="AK18" s="336"/>
      <c r="AL18" s="342"/>
      <c r="AM18" s="330"/>
      <c r="AN18" s="331"/>
      <c r="AO18" s="330"/>
      <c r="AP18" s="347"/>
      <c r="AQ18" s="346"/>
      <c r="AR18" s="344"/>
      <c r="AS18" s="341"/>
      <c r="AT18" s="346"/>
      <c r="AU18" s="344"/>
      <c r="AV18" s="341"/>
      <c r="AW18" s="346"/>
      <c r="AX18" s="344"/>
      <c r="AY18" s="341"/>
      <c r="AZ18" s="346"/>
      <c r="BA18" s="344"/>
      <c r="BB18" s="341"/>
      <c r="BC18" s="346"/>
      <c r="BD18" s="344"/>
      <c r="BE18" s="341"/>
      <c r="BF18" s="346"/>
      <c r="BG18" s="344"/>
      <c r="BH18" s="341"/>
      <c r="BI18" s="346"/>
      <c r="BJ18" s="344"/>
      <c r="BK18" s="341"/>
      <c r="BL18" s="346"/>
      <c r="BM18" s="344"/>
      <c r="BN18" s="341"/>
      <c r="BO18" s="346"/>
      <c r="BP18" s="344"/>
      <c r="BQ18" s="341"/>
      <c r="BR18" s="342"/>
    </row>
    <row r="19" spans="1:70" ht="15" customHeight="1">
      <c r="A19" s="330"/>
      <c r="B19" s="331"/>
      <c r="C19" s="332"/>
      <c r="D19" s="347"/>
      <c r="E19" s="345"/>
      <c r="F19" s="343"/>
      <c r="G19" s="336"/>
      <c r="H19" s="345"/>
      <c r="I19" s="343"/>
      <c r="J19" s="336"/>
      <c r="K19" s="345"/>
      <c r="L19" s="343"/>
      <c r="M19" s="336"/>
      <c r="N19" s="345"/>
      <c r="O19" s="343"/>
      <c r="P19" s="336"/>
      <c r="Q19" s="345"/>
      <c r="R19" s="343"/>
      <c r="S19" s="336"/>
      <c r="T19" s="345"/>
      <c r="U19" s="343"/>
      <c r="V19" s="336"/>
      <c r="W19" s="345"/>
      <c r="X19" s="343"/>
      <c r="Y19" s="336"/>
      <c r="Z19" s="345"/>
      <c r="AA19" s="343"/>
      <c r="AB19" s="336"/>
      <c r="AC19" s="345"/>
      <c r="AD19" s="343"/>
      <c r="AE19" s="336"/>
      <c r="AF19" s="345"/>
      <c r="AG19" s="343"/>
      <c r="AH19" s="336"/>
      <c r="AI19" s="345"/>
      <c r="AJ19" s="343"/>
      <c r="AK19" s="336"/>
      <c r="AL19" s="337">
        <v>30</v>
      </c>
      <c r="AM19" s="330"/>
      <c r="AN19" s="331"/>
      <c r="AO19" s="330"/>
      <c r="AP19" s="347"/>
      <c r="AQ19" s="346"/>
      <c r="AR19" s="344"/>
      <c r="AS19" s="341"/>
      <c r="AT19" s="346"/>
      <c r="AU19" s="344"/>
      <c r="AV19" s="341"/>
      <c r="AW19" s="346"/>
      <c r="AX19" s="344"/>
      <c r="AY19" s="341"/>
      <c r="AZ19" s="346"/>
      <c r="BA19" s="344"/>
      <c r="BB19" s="341"/>
      <c r="BC19" s="346"/>
      <c r="BD19" s="344"/>
      <c r="BE19" s="341"/>
      <c r="BF19" s="346"/>
      <c r="BG19" s="344"/>
      <c r="BH19" s="341"/>
      <c r="BI19" s="346"/>
      <c r="BJ19" s="344"/>
      <c r="BK19" s="341"/>
      <c r="BL19" s="346"/>
      <c r="BM19" s="344"/>
      <c r="BN19" s="341"/>
      <c r="BO19" s="346"/>
      <c r="BP19" s="344"/>
      <c r="BQ19" s="341"/>
      <c r="BR19" s="337">
        <v>30</v>
      </c>
    </row>
    <row r="20" spans="1:70" ht="15" customHeight="1">
      <c r="A20" s="330"/>
      <c r="B20" s="331"/>
      <c r="C20" s="332"/>
      <c r="D20" s="347"/>
      <c r="E20" s="345"/>
      <c r="F20" s="343"/>
      <c r="G20" s="336"/>
      <c r="H20" s="345"/>
      <c r="I20" s="343"/>
      <c r="J20" s="336"/>
      <c r="K20" s="345"/>
      <c r="L20" s="343"/>
      <c r="M20" s="336"/>
      <c r="N20" s="345"/>
      <c r="O20" s="343"/>
      <c r="P20" s="336"/>
      <c r="Q20" s="345"/>
      <c r="R20" s="343"/>
      <c r="S20" s="336"/>
      <c r="T20" s="345"/>
      <c r="U20" s="343"/>
      <c r="V20" s="336"/>
      <c r="W20" s="345"/>
      <c r="X20" s="343"/>
      <c r="Y20" s="336"/>
      <c r="Z20" s="345"/>
      <c r="AA20" s="343"/>
      <c r="AB20" s="336"/>
      <c r="AC20" s="345"/>
      <c r="AD20" s="343"/>
      <c r="AE20" s="336"/>
      <c r="AF20" s="345"/>
      <c r="AG20" s="343"/>
      <c r="AH20" s="336"/>
      <c r="AI20" s="345"/>
      <c r="AJ20" s="343"/>
      <c r="AK20" s="336"/>
      <c r="AL20" s="342"/>
      <c r="AM20" s="330"/>
      <c r="AN20" s="331"/>
      <c r="AO20" s="330"/>
      <c r="AP20" s="347"/>
      <c r="AQ20" s="346"/>
      <c r="AR20" s="344"/>
      <c r="AS20" s="341"/>
      <c r="AT20" s="346"/>
      <c r="AU20" s="344"/>
      <c r="AV20" s="341"/>
      <c r="AW20" s="346"/>
      <c r="AX20" s="344"/>
      <c r="AY20" s="341"/>
      <c r="AZ20" s="346"/>
      <c r="BA20" s="344"/>
      <c r="BB20" s="341"/>
      <c r="BC20" s="346"/>
      <c r="BD20" s="344"/>
      <c r="BE20" s="341"/>
      <c r="BF20" s="346"/>
      <c r="BG20" s="344"/>
      <c r="BH20" s="341"/>
      <c r="BI20" s="346"/>
      <c r="BJ20" s="344"/>
      <c r="BK20" s="341"/>
      <c r="BL20" s="346"/>
      <c r="BM20" s="344"/>
      <c r="BN20" s="341"/>
      <c r="BO20" s="346"/>
      <c r="BP20" s="344"/>
      <c r="BQ20" s="341"/>
      <c r="BR20" s="342"/>
    </row>
    <row r="21" spans="1:70" ht="15" customHeight="1">
      <c r="A21" s="330"/>
      <c r="B21" s="331"/>
      <c r="C21" s="332"/>
      <c r="D21" s="347"/>
      <c r="E21" s="345"/>
      <c r="F21" s="343"/>
      <c r="G21" s="336"/>
      <c r="H21" s="345"/>
      <c r="I21" s="343"/>
      <c r="J21" s="336"/>
      <c r="K21" s="345"/>
      <c r="L21" s="343"/>
      <c r="M21" s="336"/>
      <c r="N21" s="345"/>
      <c r="O21" s="343"/>
      <c r="P21" s="336"/>
      <c r="Q21" s="345"/>
      <c r="R21" s="343"/>
      <c r="S21" s="336"/>
      <c r="T21" s="345"/>
      <c r="U21" s="343"/>
      <c r="V21" s="336"/>
      <c r="W21" s="345"/>
      <c r="X21" s="343"/>
      <c r="Y21" s="336"/>
      <c r="Z21" s="345"/>
      <c r="AA21" s="343"/>
      <c r="AB21" s="336"/>
      <c r="AC21" s="345"/>
      <c r="AD21" s="343"/>
      <c r="AE21" s="336"/>
      <c r="AF21" s="345"/>
      <c r="AG21" s="343"/>
      <c r="AH21" s="336"/>
      <c r="AI21" s="345"/>
      <c r="AJ21" s="343"/>
      <c r="AK21" s="336"/>
      <c r="AL21" s="337">
        <v>20</v>
      </c>
      <c r="AM21" s="330"/>
      <c r="AN21" s="331"/>
      <c r="AO21" s="330"/>
      <c r="AP21" s="347"/>
      <c r="AQ21" s="346"/>
      <c r="AR21" s="344"/>
      <c r="AS21" s="341"/>
      <c r="AT21" s="346"/>
      <c r="AU21" s="344"/>
      <c r="AV21" s="341"/>
      <c r="AW21" s="346"/>
      <c r="AX21" s="344"/>
      <c r="AY21" s="341"/>
      <c r="AZ21" s="346"/>
      <c r="BA21" s="344"/>
      <c r="BB21" s="341"/>
      <c r="BC21" s="346"/>
      <c r="BD21" s="344"/>
      <c r="BE21" s="341"/>
      <c r="BF21" s="346"/>
      <c r="BG21" s="344"/>
      <c r="BH21" s="341"/>
      <c r="BI21" s="346"/>
      <c r="BJ21" s="344"/>
      <c r="BK21" s="341"/>
      <c r="BL21" s="346"/>
      <c r="BM21" s="344"/>
      <c r="BN21" s="341"/>
      <c r="BO21" s="346"/>
      <c r="BP21" s="344"/>
      <c r="BQ21" s="341"/>
      <c r="BR21" s="337">
        <v>20</v>
      </c>
    </row>
    <row r="22" spans="1:70" ht="15" customHeight="1">
      <c r="A22" s="330"/>
      <c r="B22" s="331"/>
      <c r="C22" s="332"/>
      <c r="D22" s="347"/>
      <c r="E22" s="345"/>
      <c r="F22" s="343"/>
      <c r="G22" s="336"/>
      <c r="H22" s="345"/>
      <c r="I22" s="343"/>
      <c r="J22" s="336"/>
      <c r="K22" s="345"/>
      <c r="L22" s="343"/>
      <c r="M22" s="336"/>
      <c r="N22" s="345"/>
      <c r="O22" s="343"/>
      <c r="P22" s="336"/>
      <c r="Q22" s="345"/>
      <c r="R22" s="343"/>
      <c r="S22" s="336"/>
      <c r="T22" s="345"/>
      <c r="U22" s="343"/>
      <c r="V22" s="336"/>
      <c r="W22" s="345"/>
      <c r="X22" s="343"/>
      <c r="Y22" s="336"/>
      <c r="Z22" s="345"/>
      <c r="AA22" s="343"/>
      <c r="AB22" s="336"/>
      <c r="AC22" s="345"/>
      <c r="AD22" s="343"/>
      <c r="AE22" s="336"/>
      <c r="AF22" s="345"/>
      <c r="AG22" s="343"/>
      <c r="AH22" s="336"/>
      <c r="AI22" s="345"/>
      <c r="AJ22" s="343"/>
      <c r="AK22" s="336"/>
      <c r="AL22" s="342"/>
      <c r="AM22" s="330"/>
      <c r="AN22" s="331"/>
      <c r="AO22" s="330"/>
      <c r="AP22" s="347"/>
      <c r="AQ22" s="346"/>
      <c r="AR22" s="344"/>
      <c r="AS22" s="341"/>
      <c r="AT22" s="346"/>
      <c r="AU22" s="344"/>
      <c r="AV22" s="341"/>
      <c r="AW22" s="346"/>
      <c r="AX22" s="344"/>
      <c r="AY22" s="341"/>
      <c r="AZ22" s="346"/>
      <c r="BA22" s="344"/>
      <c r="BB22" s="341"/>
      <c r="BC22" s="346"/>
      <c r="BD22" s="344"/>
      <c r="BE22" s="341"/>
      <c r="BF22" s="346"/>
      <c r="BG22" s="344"/>
      <c r="BH22" s="341"/>
      <c r="BI22" s="346"/>
      <c r="BJ22" s="344"/>
      <c r="BK22" s="341"/>
      <c r="BL22" s="346"/>
      <c r="BM22" s="344"/>
      <c r="BN22" s="341"/>
      <c r="BO22" s="346"/>
      <c r="BP22" s="344"/>
      <c r="BQ22" s="341"/>
      <c r="BR22" s="342"/>
    </row>
    <row r="23" spans="1:70" ht="15" customHeight="1">
      <c r="A23" s="330"/>
      <c r="B23" s="331"/>
      <c r="C23" s="332"/>
      <c r="D23" s="347"/>
      <c r="E23" s="345"/>
      <c r="F23" s="343"/>
      <c r="G23" s="336"/>
      <c r="H23" s="345"/>
      <c r="I23" s="343"/>
      <c r="J23" s="336"/>
      <c r="K23" s="345"/>
      <c r="L23" s="343"/>
      <c r="M23" s="336"/>
      <c r="N23" s="345"/>
      <c r="O23" s="343"/>
      <c r="P23" s="336"/>
      <c r="Q23" s="345"/>
      <c r="R23" s="343"/>
      <c r="S23" s="336"/>
      <c r="T23" s="345"/>
      <c r="U23" s="343"/>
      <c r="V23" s="336"/>
      <c r="W23" s="345"/>
      <c r="X23" s="343"/>
      <c r="Y23" s="336"/>
      <c r="Z23" s="345"/>
      <c r="AA23" s="343"/>
      <c r="AB23" s="336"/>
      <c r="AC23" s="345"/>
      <c r="AD23" s="343"/>
      <c r="AE23" s="336"/>
      <c r="AF23" s="345"/>
      <c r="AG23" s="343"/>
      <c r="AH23" s="336"/>
      <c r="AI23" s="345"/>
      <c r="AJ23" s="343"/>
      <c r="AK23" s="336"/>
      <c r="AL23" s="337">
        <v>10</v>
      </c>
      <c r="AM23" s="330"/>
      <c r="AN23" s="331"/>
      <c r="AO23" s="330"/>
      <c r="AP23" s="347"/>
      <c r="AQ23" s="346"/>
      <c r="AR23" s="344"/>
      <c r="AS23" s="341"/>
      <c r="AT23" s="346"/>
      <c r="AU23" s="344"/>
      <c r="AV23" s="341"/>
      <c r="AW23" s="346"/>
      <c r="AX23" s="344"/>
      <c r="AY23" s="341"/>
      <c r="AZ23" s="346"/>
      <c r="BA23" s="344"/>
      <c r="BB23" s="341"/>
      <c r="BC23" s="346"/>
      <c r="BD23" s="344"/>
      <c r="BE23" s="341"/>
      <c r="BF23" s="346"/>
      <c r="BG23" s="344"/>
      <c r="BH23" s="341"/>
      <c r="BI23" s="346"/>
      <c r="BJ23" s="344"/>
      <c r="BK23" s="341"/>
      <c r="BL23" s="346"/>
      <c r="BM23" s="344"/>
      <c r="BN23" s="341"/>
      <c r="BO23" s="346"/>
      <c r="BP23" s="344"/>
      <c r="BQ23" s="341"/>
      <c r="BR23" s="337">
        <v>10</v>
      </c>
    </row>
    <row r="24" spans="1:70" s="215" customFormat="1" ht="15" customHeight="1">
      <c r="A24" s="330"/>
      <c r="B24" s="331"/>
      <c r="C24" s="332"/>
      <c r="D24" s="347"/>
      <c r="E24" s="345"/>
      <c r="F24" s="343"/>
      <c r="G24" s="336"/>
      <c r="H24" s="345"/>
      <c r="I24" s="343"/>
      <c r="J24" s="336"/>
      <c r="K24" s="345"/>
      <c r="L24" s="343"/>
      <c r="M24" s="336"/>
      <c r="N24" s="345"/>
      <c r="O24" s="343"/>
      <c r="P24" s="336"/>
      <c r="Q24" s="345"/>
      <c r="R24" s="343"/>
      <c r="S24" s="336"/>
      <c r="T24" s="345"/>
      <c r="U24" s="343"/>
      <c r="V24" s="336"/>
      <c r="W24" s="345"/>
      <c r="X24" s="343"/>
      <c r="Y24" s="336"/>
      <c r="Z24" s="345"/>
      <c r="AA24" s="343"/>
      <c r="AB24" s="336"/>
      <c r="AC24" s="345"/>
      <c r="AD24" s="343"/>
      <c r="AE24" s="336"/>
      <c r="AF24" s="345"/>
      <c r="AG24" s="343"/>
      <c r="AH24" s="336"/>
      <c r="AI24" s="345"/>
      <c r="AJ24" s="343"/>
      <c r="AK24" s="336"/>
      <c r="AL24" s="342"/>
      <c r="AM24" s="330"/>
      <c r="AN24" s="331"/>
      <c r="AO24" s="330"/>
      <c r="AP24" s="347"/>
      <c r="AQ24" s="346"/>
      <c r="AR24" s="344"/>
      <c r="AS24" s="341"/>
      <c r="AT24" s="346"/>
      <c r="AU24" s="344"/>
      <c r="AV24" s="341"/>
      <c r="AW24" s="346"/>
      <c r="AX24" s="344"/>
      <c r="AY24" s="341"/>
      <c r="AZ24" s="346"/>
      <c r="BA24" s="344"/>
      <c r="BB24" s="341"/>
      <c r="BC24" s="346"/>
      <c r="BD24" s="344"/>
      <c r="BE24" s="341"/>
      <c r="BF24" s="346"/>
      <c r="BG24" s="344"/>
      <c r="BH24" s="341"/>
      <c r="BI24" s="346"/>
      <c r="BJ24" s="344"/>
      <c r="BK24" s="341"/>
      <c r="BL24" s="346"/>
      <c r="BM24" s="344"/>
      <c r="BN24" s="341"/>
      <c r="BO24" s="346"/>
      <c r="BP24" s="344"/>
      <c r="BQ24" s="341"/>
      <c r="BR24" s="342"/>
    </row>
    <row r="25" spans="1:70" s="215" customFormat="1" ht="15" customHeight="1">
      <c r="A25" s="348"/>
      <c r="B25" s="349"/>
      <c r="C25" s="350"/>
      <c r="D25" s="349"/>
      <c r="E25" s="351"/>
      <c r="F25" s="352"/>
      <c r="G25" s="353"/>
      <c r="H25" s="351"/>
      <c r="I25" s="352"/>
      <c r="J25" s="353"/>
      <c r="K25" s="351"/>
      <c r="L25" s="352"/>
      <c r="M25" s="353"/>
      <c r="N25" s="351"/>
      <c r="O25" s="352"/>
      <c r="P25" s="353"/>
      <c r="Q25" s="351"/>
      <c r="R25" s="352"/>
      <c r="S25" s="353"/>
      <c r="T25" s="351"/>
      <c r="U25" s="352"/>
      <c r="V25" s="353"/>
      <c r="W25" s="351"/>
      <c r="X25" s="352"/>
      <c r="Y25" s="353"/>
      <c r="Z25" s="351"/>
      <c r="AA25" s="352"/>
      <c r="AB25" s="353"/>
      <c r="AC25" s="351"/>
      <c r="AD25" s="352"/>
      <c r="AE25" s="353"/>
      <c r="AF25" s="351"/>
      <c r="AG25" s="352"/>
      <c r="AH25" s="353"/>
      <c r="AI25" s="351"/>
      <c r="AJ25" s="352"/>
      <c r="AK25" s="353"/>
      <c r="AL25" s="354">
        <v>0</v>
      </c>
      <c r="AM25" s="348"/>
      <c r="AN25" s="349"/>
      <c r="AO25" s="348"/>
      <c r="AP25" s="349"/>
      <c r="AQ25" s="355"/>
      <c r="AR25" s="356"/>
      <c r="AS25" s="357"/>
      <c r="AT25" s="355"/>
      <c r="AU25" s="356"/>
      <c r="AV25" s="357"/>
      <c r="AW25" s="355"/>
      <c r="AX25" s="356"/>
      <c r="AY25" s="357"/>
      <c r="AZ25" s="355"/>
      <c r="BA25" s="356"/>
      <c r="BB25" s="357"/>
      <c r="BC25" s="355"/>
      <c r="BD25" s="356"/>
      <c r="BE25" s="357"/>
      <c r="BF25" s="355"/>
      <c r="BG25" s="356"/>
      <c r="BH25" s="357"/>
      <c r="BI25" s="355"/>
      <c r="BJ25" s="356"/>
      <c r="BK25" s="357"/>
      <c r="BL25" s="355"/>
      <c r="BM25" s="356"/>
      <c r="BN25" s="357"/>
      <c r="BO25" s="355"/>
      <c r="BP25" s="356"/>
      <c r="BQ25" s="357"/>
      <c r="BR25" s="354">
        <v>0</v>
      </c>
    </row>
    <row r="26" spans="1:70" s="215" customFormat="1" ht="15" customHeight="1">
      <c r="A26" s="2191" t="s">
        <v>50</v>
      </c>
      <c r="B26" s="2192"/>
      <c r="C26" s="2192"/>
      <c r="D26" s="358" t="s">
        <v>517</v>
      </c>
      <c r="E26" s="359"/>
      <c r="F26" s="360"/>
      <c r="G26" s="361"/>
      <c r="H26" s="359"/>
      <c r="I26" s="360"/>
      <c r="J26" s="361"/>
      <c r="K26" s="359"/>
      <c r="L26" s="360"/>
      <c r="M26" s="361"/>
      <c r="N26" s="359"/>
      <c r="O26" s="360"/>
      <c r="P26" s="361"/>
      <c r="Q26" s="359"/>
      <c r="R26" s="360"/>
      <c r="S26" s="361"/>
      <c r="T26" s="359"/>
      <c r="U26" s="360"/>
      <c r="V26" s="361"/>
      <c r="W26" s="359"/>
      <c r="X26" s="360"/>
      <c r="Y26" s="361"/>
      <c r="Z26" s="359"/>
      <c r="AA26" s="360"/>
      <c r="AB26" s="361"/>
      <c r="AC26" s="360"/>
      <c r="AD26" s="360"/>
      <c r="AE26" s="360"/>
      <c r="AF26" s="359"/>
      <c r="AG26" s="360"/>
      <c r="AH26" s="361"/>
      <c r="AI26" s="359"/>
      <c r="AJ26" s="360"/>
      <c r="AK26" s="361"/>
      <c r="AL26" s="362"/>
      <c r="AM26" s="2145" t="s">
        <v>50</v>
      </c>
      <c r="AN26" s="2146"/>
      <c r="AO26" s="2146"/>
      <c r="AP26" s="363" t="s">
        <v>517</v>
      </c>
      <c r="AQ26" s="364"/>
      <c r="AR26" s="365"/>
      <c r="AS26" s="366"/>
      <c r="AT26" s="364"/>
      <c r="AU26" s="365"/>
      <c r="AV26" s="366"/>
      <c r="AW26" s="364"/>
      <c r="AX26" s="365"/>
      <c r="AY26" s="366"/>
      <c r="AZ26" s="364"/>
      <c r="BA26" s="365"/>
      <c r="BB26" s="366"/>
      <c r="BC26" s="364"/>
      <c r="BD26" s="365"/>
      <c r="BE26" s="366"/>
      <c r="BF26" s="364"/>
      <c r="BG26" s="365"/>
      <c r="BH26" s="366"/>
      <c r="BI26" s="364"/>
      <c r="BJ26" s="365"/>
      <c r="BK26" s="366"/>
      <c r="BL26" s="364"/>
      <c r="BM26" s="365"/>
      <c r="BN26" s="366"/>
      <c r="BO26" s="364"/>
      <c r="BP26" s="365"/>
      <c r="BQ26" s="366"/>
      <c r="BR26" s="367"/>
    </row>
    <row r="27" spans="1:70" s="215" customFormat="1" ht="15" customHeight="1">
      <c r="A27" s="2177" t="s">
        <v>51</v>
      </c>
      <c r="B27" s="2178"/>
      <c r="C27" s="2178"/>
      <c r="D27" s="368" t="s">
        <v>517</v>
      </c>
      <c r="E27" s="355"/>
      <c r="F27" s="369"/>
      <c r="G27" s="357"/>
      <c r="H27" s="355"/>
      <c r="I27" s="369"/>
      <c r="J27" s="357"/>
      <c r="K27" s="355"/>
      <c r="L27" s="369"/>
      <c r="M27" s="357"/>
      <c r="N27" s="355"/>
      <c r="O27" s="369"/>
      <c r="P27" s="357"/>
      <c r="Q27" s="355"/>
      <c r="R27" s="369"/>
      <c r="S27" s="357"/>
      <c r="T27" s="355"/>
      <c r="U27" s="369"/>
      <c r="V27" s="357"/>
      <c r="W27" s="355"/>
      <c r="X27" s="369"/>
      <c r="Y27" s="357"/>
      <c r="Z27" s="355"/>
      <c r="AA27" s="369"/>
      <c r="AB27" s="357"/>
      <c r="AC27" s="369"/>
      <c r="AD27" s="369"/>
      <c r="AE27" s="369"/>
      <c r="AF27" s="355"/>
      <c r="AG27" s="369"/>
      <c r="AH27" s="357"/>
      <c r="AI27" s="355"/>
      <c r="AJ27" s="369"/>
      <c r="AK27" s="357"/>
      <c r="AL27" s="370"/>
      <c r="AM27" s="2143" t="s">
        <v>51</v>
      </c>
      <c r="AN27" s="2144"/>
      <c r="AO27" s="2144"/>
      <c r="AP27" s="371" t="s">
        <v>517</v>
      </c>
      <c r="AQ27" s="1298"/>
      <c r="AR27" s="1299"/>
      <c r="AS27" s="1300"/>
      <c r="AT27" s="1298"/>
      <c r="AU27" s="1299"/>
      <c r="AV27" s="1300"/>
      <c r="AW27" s="1298"/>
      <c r="AX27" s="1299"/>
      <c r="AY27" s="1300"/>
      <c r="AZ27" s="1298"/>
      <c r="BA27" s="1299"/>
      <c r="BB27" s="1300"/>
      <c r="BC27" s="1298"/>
      <c r="BD27" s="1299"/>
      <c r="BE27" s="1300"/>
      <c r="BF27" s="1298"/>
      <c r="BG27" s="1299"/>
      <c r="BH27" s="1300"/>
      <c r="BI27" s="1298"/>
      <c r="BJ27" s="1299"/>
      <c r="BK27" s="1300"/>
      <c r="BL27" s="1298"/>
      <c r="BM27" s="1299"/>
      <c r="BN27" s="1300"/>
      <c r="BO27" s="1298"/>
      <c r="BP27" s="1299"/>
      <c r="BQ27" s="1300"/>
      <c r="BR27" s="367"/>
    </row>
    <row r="28" spans="1:70" s="215" customFormat="1" ht="15" customHeight="1">
      <c r="A28" s="2191" t="s">
        <v>52</v>
      </c>
      <c r="B28" s="2192"/>
      <c r="C28" s="2192"/>
      <c r="D28" s="358" t="s">
        <v>53</v>
      </c>
      <c r="E28" s="359"/>
      <c r="F28" s="360"/>
      <c r="G28" s="361"/>
      <c r="H28" s="359"/>
      <c r="I28" s="360"/>
      <c r="J28" s="361"/>
      <c r="K28" s="359"/>
      <c r="L28" s="360"/>
      <c r="M28" s="361"/>
      <c r="N28" s="359"/>
      <c r="O28" s="360"/>
      <c r="P28" s="361"/>
      <c r="Q28" s="359"/>
      <c r="R28" s="360"/>
      <c r="S28" s="361"/>
      <c r="T28" s="359"/>
      <c r="U28" s="360"/>
      <c r="V28" s="361"/>
      <c r="W28" s="359"/>
      <c r="X28" s="360"/>
      <c r="Y28" s="361"/>
      <c r="Z28" s="359"/>
      <c r="AA28" s="360"/>
      <c r="AB28" s="361"/>
      <c r="AC28" s="360"/>
      <c r="AD28" s="360"/>
      <c r="AE28" s="360"/>
      <c r="AF28" s="359"/>
      <c r="AG28" s="360"/>
      <c r="AH28" s="361"/>
      <c r="AI28" s="359"/>
      <c r="AJ28" s="360"/>
      <c r="AK28" s="361"/>
      <c r="AL28" s="362"/>
      <c r="AM28" s="2145" t="s">
        <v>52</v>
      </c>
      <c r="AN28" s="2146"/>
      <c r="AO28" s="2146"/>
      <c r="AP28" s="363" t="s">
        <v>53</v>
      </c>
      <c r="AQ28" s="372"/>
      <c r="AR28" s="373"/>
      <c r="AS28" s="374"/>
      <c r="AT28" s="372"/>
      <c r="AU28" s="373"/>
      <c r="AV28" s="374"/>
      <c r="AW28" s="372"/>
      <c r="AX28" s="373"/>
      <c r="AY28" s="374"/>
      <c r="AZ28" s="372"/>
      <c r="BA28" s="373"/>
      <c r="BB28" s="374"/>
      <c r="BC28" s="372"/>
      <c r="BD28" s="373"/>
      <c r="BE28" s="374"/>
      <c r="BF28" s="372"/>
      <c r="BG28" s="373"/>
      <c r="BH28" s="374"/>
      <c r="BI28" s="372"/>
      <c r="BJ28" s="373"/>
      <c r="BK28" s="374"/>
      <c r="BL28" s="372"/>
      <c r="BM28" s="373"/>
      <c r="BN28" s="374"/>
      <c r="BO28" s="372"/>
      <c r="BP28" s="373"/>
      <c r="BQ28" s="374"/>
      <c r="BR28" s="1295"/>
    </row>
    <row r="29" spans="1:70" s="215" customFormat="1" ht="15" customHeight="1">
      <c r="A29" s="2177" t="s">
        <v>54</v>
      </c>
      <c r="B29" s="2178"/>
      <c r="C29" s="2178"/>
      <c r="D29" s="368" t="s">
        <v>53</v>
      </c>
      <c r="E29" s="355"/>
      <c r="F29" s="369"/>
      <c r="G29" s="357"/>
      <c r="H29" s="355"/>
      <c r="I29" s="369"/>
      <c r="J29" s="357"/>
      <c r="K29" s="355"/>
      <c r="L29" s="369"/>
      <c r="M29" s="357"/>
      <c r="N29" s="355"/>
      <c r="O29" s="369"/>
      <c r="P29" s="357"/>
      <c r="Q29" s="355"/>
      <c r="R29" s="369"/>
      <c r="S29" s="357"/>
      <c r="T29" s="355"/>
      <c r="U29" s="369"/>
      <c r="V29" s="357"/>
      <c r="W29" s="355"/>
      <c r="X29" s="369"/>
      <c r="Y29" s="357"/>
      <c r="Z29" s="355"/>
      <c r="AA29" s="369"/>
      <c r="AB29" s="357"/>
      <c r="AC29" s="369"/>
      <c r="AD29" s="369"/>
      <c r="AE29" s="369"/>
      <c r="AF29" s="355"/>
      <c r="AG29" s="369"/>
      <c r="AH29" s="357"/>
      <c r="AI29" s="355"/>
      <c r="AJ29" s="369"/>
      <c r="AK29" s="357"/>
      <c r="AL29" s="370"/>
      <c r="AM29" s="2143" t="s">
        <v>54</v>
      </c>
      <c r="AN29" s="2144"/>
      <c r="AO29" s="2144"/>
      <c r="AP29" s="371" t="s">
        <v>53</v>
      </c>
      <c r="AQ29" s="1298"/>
      <c r="AR29" s="1299"/>
      <c r="AS29" s="1300"/>
      <c r="AT29" s="1298"/>
      <c r="AU29" s="1299"/>
      <c r="AV29" s="1300"/>
      <c r="AW29" s="1298"/>
      <c r="AX29" s="1299"/>
      <c r="AY29" s="1300"/>
      <c r="AZ29" s="1298"/>
      <c r="BA29" s="1299"/>
      <c r="BB29" s="1300"/>
      <c r="BC29" s="1298"/>
      <c r="BD29" s="1299"/>
      <c r="BE29" s="1300"/>
      <c r="BF29" s="1298"/>
      <c r="BG29" s="1299"/>
      <c r="BH29" s="1300"/>
      <c r="BI29" s="1298"/>
      <c r="BJ29" s="1299"/>
      <c r="BK29" s="1300"/>
      <c r="BL29" s="1298"/>
      <c r="BM29" s="1299"/>
      <c r="BN29" s="1300"/>
      <c r="BO29" s="1298"/>
      <c r="BP29" s="1299"/>
      <c r="BQ29" s="1300"/>
      <c r="BR29" s="1295"/>
    </row>
    <row r="30" spans="1:70" s="215" customFormat="1" ht="15" customHeight="1">
      <c r="A30" s="2191" t="s">
        <v>19</v>
      </c>
      <c r="B30" s="2192"/>
      <c r="C30" s="2192"/>
      <c r="D30" s="358" t="s">
        <v>517</v>
      </c>
      <c r="E30" s="359"/>
      <c r="F30" s="360"/>
      <c r="G30" s="361"/>
      <c r="H30" s="359"/>
      <c r="I30" s="360"/>
      <c r="J30" s="361"/>
      <c r="K30" s="359"/>
      <c r="L30" s="360"/>
      <c r="M30" s="361"/>
      <c r="N30" s="359"/>
      <c r="O30" s="360"/>
      <c r="P30" s="361"/>
      <c r="Q30" s="359"/>
      <c r="R30" s="360"/>
      <c r="S30" s="361"/>
      <c r="T30" s="359"/>
      <c r="U30" s="360"/>
      <c r="V30" s="361"/>
      <c r="W30" s="359"/>
      <c r="X30" s="360"/>
      <c r="Y30" s="361"/>
      <c r="Z30" s="359"/>
      <c r="AA30" s="360"/>
      <c r="AB30" s="361"/>
      <c r="AC30" s="360"/>
      <c r="AD30" s="360"/>
      <c r="AE30" s="360"/>
      <c r="AF30" s="359"/>
      <c r="AG30" s="360"/>
      <c r="AH30" s="361"/>
      <c r="AI30" s="359"/>
      <c r="AJ30" s="360"/>
      <c r="AK30" s="361"/>
      <c r="AL30" s="362"/>
      <c r="AM30" s="2145" t="s">
        <v>19</v>
      </c>
      <c r="AN30" s="2146"/>
      <c r="AO30" s="2146"/>
      <c r="AP30" s="363" t="s">
        <v>517</v>
      </c>
      <c r="AQ30" s="364"/>
      <c r="AR30" s="365"/>
      <c r="AS30" s="366"/>
      <c r="AT30" s="364"/>
      <c r="AU30" s="365"/>
      <c r="AV30" s="366"/>
      <c r="AW30" s="364"/>
      <c r="AX30" s="365"/>
      <c r="AY30" s="366"/>
      <c r="AZ30" s="364"/>
      <c r="BA30" s="365"/>
      <c r="BB30" s="366"/>
      <c r="BC30" s="364"/>
      <c r="BD30" s="365"/>
      <c r="BE30" s="366"/>
      <c r="BF30" s="364"/>
      <c r="BG30" s="365"/>
      <c r="BH30" s="366"/>
      <c r="BI30" s="364"/>
      <c r="BJ30" s="365"/>
      <c r="BK30" s="366"/>
      <c r="BL30" s="364"/>
      <c r="BM30" s="365"/>
      <c r="BN30" s="366"/>
      <c r="BO30" s="364"/>
      <c r="BP30" s="365"/>
      <c r="BQ30" s="366"/>
      <c r="BR30" s="375"/>
    </row>
    <row r="31" spans="1:70" s="215" customFormat="1" ht="15" customHeight="1">
      <c r="A31" s="2177" t="s">
        <v>55</v>
      </c>
      <c r="B31" s="2178"/>
      <c r="C31" s="2178"/>
      <c r="D31" s="368" t="s">
        <v>517</v>
      </c>
      <c r="E31" s="355"/>
      <c r="F31" s="369"/>
      <c r="G31" s="357"/>
      <c r="H31" s="355"/>
      <c r="I31" s="369"/>
      <c r="J31" s="357"/>
      <c r="K31" s="355"/>
      <c r="L31" s="369"/>
      <c r="M31" s="357"/>
      <c r="N31" s="355"/>
      <c r="O31" s="369"/>
      <c r="P31" s="357"/>
      <c r="Q31" s="355"/>
      <c r="R31" s="369"/>
      <c r="S31" s="357"/>
      <c r="T31" s="355"/>
      <c r="U31" s="369"/>
      <c r="V31" s="357"/>
      <c r="W31" s="355"/>
      <c r="X31" s="369"/>
      <c r="Y31" s="357"/>
      <c r="Z31" s="355"/>
      <c r="AA31" s="369"/>
      <c r="AB31" s="357"/>
      <c r="AC31" s="369"/>
      <c r="AD31" s="369"/>
      <c r="AE31" s="369"/>
      <c r="AF31" s="355"/>
      <c r="AG31" s="369"/>
      <c r="AH31" s="357"/>
      <c r="AI31" s="355"/>
      <c r="AJ31" s="369"/>
      <c r="AK31" s="357"/>
      <c r="AL31" s="370"/>
      <c r="AM31" s="2143" t="s">
        <v>55</v>
      </c>
      <c r="AN31" s="2144"/>
      <c r="AO31" s="2144"/>
      <c r="AP31" s="371" t="s">
        <v>517</v>
      </c>
      <c r="AQ31" s="376"/>
      <c r="AR31" s="377"/>
      <c r="AS31" s="378"/>
      <c r="AT31" s="376"/>
      <c r="AU31" s="377"/>
      <c r="AV31" s="378"/>
      <c r="AW31" s="376"/>
      <c r="AX31" s="377"/>
      <c r="AY31" s="378"/>
      <c r="AZ31" s="376"/>
      <c r="BA31" s="377"/>
      <c r="BB31" s="378"/>
      <c r="BC31" s="376"/>
      <c r="BD31" s="377"/>
      <c r="BE31" s="378"/>
      <c r="BF31" s="376"/>
      <c r="BG31" s="377"/>
      <c r="BH31" s="378"/>
      <c r="BI31" s="376"/>
      <c r="BJ31" s="377"/>
      <c r="BK31" s="378"/>
      <c r="BL31" s="376"/>
      <c r="BM31" s="377"/>
      <c r="BN31" s="378"/>
      <c r="BO31" s="376"/>
      <c r="BP31" s="377"/>
      <c r="BQ31" s="378"/>
      <c r="BR31" s="379"/>
    </row>
    <row r="32" spans="1:70" s="215" customFormat="1" ht="15" customHeight="1">
      <c r="A32" s="2191" t="s">
        <v>56</v>
      </c>
      <c r="B32" s="2192"/>
      <c r="C32" s="2192"/>
      <c r="D32" s="358" t="s">
        <v>53</v>
      </c>
      <c r="E32" s="359"/>
      <c r="F32" s="360"/>
      <c r="G32" s="361"/>
      <c r="H32" s="359"/>
      <c r="I32" s="360"/>
      <c r="J32" s="361"/>
      <c r="K32" s="359"/>
      <c r="L32" s="360"/>
      <c r="M32" s="361"/>
      <c r="N32" s="359"/>
      <c r="O32" s="360"/>
      <c r="P32" s="361"/>
      <c r="Q32" s="359"/>
      <c r="R32" s="360"/>
      <c r="S32" s="361"/>
      <c r="T32" s="359"/>
      <c r="U32" s="360"/>
      <c r="V32" s="361"/>
      <c r="W32" s="359"/>
      <c r="X32" s="360"/>
      <c r="Y32" s="361"/>
      <c r="Z32" s="359"/>
      <c r="AA32" s="360"/>
      <c r="AB32" s="361"/>
      <c r="AC32" s="360"/>
      <c r="AD32" s="360"/>
      <c r="AE32" s="360"/>
      <c r="AF32" s="359"/>
      <c r="AG32" s="360"/>
      <c r="AH32" s="361"/>
      <c r="AI32" s="359"/>
      <c r="AJ32" s="360"/>
      <c r="AK32" s="361"/>
      <c r="AL32" s="362"/>
      <c r="AM32" s="2145" t="s">
        <v>56</v>
      </c>
      <c r="AN32" s="2146"/>
      <c r="AO32" s="2146"/>
      <c r="AP32" s="363" t="s">
        <v>53</v>
      </c>
      <c r="AQ32" s="372"/>
      <c r="AR32" s="373"/>
      <c r="AS32" s="374"/>
      <c r="AT32" s="372"/>
      <c r="AU32" s="373"/>
      <c r="AV32" s="374"/>
      <c r="AW32" s="372"/>
      <c r="AX32" s="373"/>
      <c r="AY32" s="374"/>
      <c r="AZ32" s="372"/>
      <c r="BA32" s="373"/>
      <c r="BB32" s="374"/>
      <c r="BC32" s="372"/>
      <c r="BD32" s="373"/>
      <c r="BE32" s="374"/>
      <c r="BF32" s="372"/>
      <c r="BG32" s="373"/>
      <c r="BH32" s="374"/>
      <c r="BI32" s="372"/>
      <c r="BJ32" s="373"/>
      <c r="BK32" s="374"/>
      <c r="BL32" s="372"/>
      <c r="BM32" s="373"/>
      <c r="BN32" s="374"/>
      <c r="BO32" s="372"/>
      <c r="BP32" s="373"/>
      <c r="BQ32" s="374"/>
      <c r="BR32" s="1295"/>
    </row>
    <row r="33" spans="1:70" s="215" customFormat="1" ht="15" customHeight="1">
      <c r="A33" s="2177" t="s">
        <v>57</v>
      </c>
      <c r="B33" s="2178"/>
      <c r="C33" s="2178"/>
      <c r="D33" s="368" t="s">
        <v>53</v>
      </c>
      <c r="E33" s="355"/>
      <c r="F33" s="369"/>
      <c r="G33" s="357"/>
      <c r="H33" s="355"/>
      <c r="I33" s="369"/>
      <c r="J33" s="357"/>
      <c r="K33" s="355"/>
      <c r="L33" s="369"/>
      <c r="M33" s="357"/>
      <c r="N33" s="355"/>
      <c r="O33" s="369"/>
      <c r="P33" s="357"/>
      <c r="Q33" s="355"/>
      <c r="R33" s="369"/>
      <c r="S33" s="357"/>
      <c r="T33" s="355"/>
      <c r="U33" s="369"/>
      <c r="V33" s="357"/>
      <c r="W33" s="355"/>
      <c r="X33" s="369"/>
      <c r="Y33" s="357"/>
      <c r="Z33" s="355"/>
      <c r="AA33" s="369"/>
      <c r="AB33" s="357"/>
      <c r="AC33" s="369"/>
      <c r="AD33" s="369"/>
      <c r="AE33" s="369"/>
      <c r="AF33" s="355"/>
      <c r="AG33" s="369"/>
      <c r="AH33" s="357"/>
      <c r="AI33" s="355"/>
      <c r="AJ33" s="369"/>
      <c r="AK33" s="357"/>
      <c r="AL33" s="370"/>
      <c r="AM33" s="2143" t="s">
        <v>57</v>
      </c>
      <c r="AN33" s="2144"/>
      <c r="AO33" s="2144"/>
      <c r="AP33" s="371" t="s">
        <v>53</v>
      </c>
      <c r="AQ33" s="1298"/>
      <c r="AR33" s="1299"/>
      <c r="AS33" s="1300"/>
      <c r="AT33" s="1298"/>
      <c r="AU33" s="1299"/>
      <c r="AV33" s="1300"/>
      <c r="AW33" s="1298"/>
      <c r="AX33" s="1299"/>
      <c r="AY33" s="1300"/>
      <c r="AZ33" s="1298"/>
      <c r="BA33" s="1299"/>
      <c r="BB33" s="1300"/>
      <c r="BC33" s="1298"/>
      <c r="BD33" s="1299"/>
      <c r="BE33" s="1300"/>
      <c r="BF33" s="1298"/>
      <c r="BG33" s="1299"/>
      <c r="BH33" s="1300"/>
      <c r="BI33" s="1298"/>
      <c r="BJ33" s="1299"/>
      <c r="BK33" s="1300"/>
      <c r="BL33" s="1298"/>
      <c r="BM33" s="1299"/>
      <c r="BN33" s="1300"/>
      <c r="BO33" s="1298"/>
      <c r="BP33" s="1299"/>
      <c r="BQ33" s="1300"/>
      <c r="BR33" s="367"/>
    </row>
  </sheetData>
  <mergeCells count="74">
    <mergeCell ref="Y2:AL2"/>
    <mergeCell ref="Y3:AL3"/>
    <mergeCell ref="Y4:AL4"/>
    <mergeCell ref="P2:U2"/>
    <mergeCell ref="V2:V4"/>
    <mergeCell ref="P4:U4"/>
    <mergeCell ref="W3:X3"/>
    <mergeCell ref="W4:X4"/>
    <mergeCell ref="A32:C32"/>
    <mergeCell ref="A33:C33"/>
    <mergeCell ref="AF5:AH5"/>
    <mergeCell ref="A28:C28"/>
    <mergeCell ref="A29:C29"/>
    <mergeCell ref="A30:C30"/>
    <mergeCell ref="N5:P5"/>
    <mergeCell ref="W5:Y5"/>
    <mergeCell ref="A26:C26"/>
    <mergeCell ref="H5:J5"/>
    <mergeCell ref="K5:M5"/>
    <mergeCell ref="K3:O3"/>
    <mergeCell ref="AC5:AE5"/>
    <mergeCell ref="A31:C31"/>
    <mergeCell ref="P3:U3"/>
    <mergeCell ref="A2:A4"/>
    <mergeCell ref="B2:C4"/>
    <mergeCell ref="D2:D3"/>
    <mergeCell ref="E2:J2"/>
    <mergeCell ref="K2:O2"/>
    <mergeCell ref="E4:J4"/>
    <mergeCell ref="K4:O4"/>
    <mergeCell ref="E3:J3"/>
    <mergeCell ref="A27:C27"/>
    <mergeCell ref="Q5:S5"/>
    <mergeCell ref="T5:V5"/>
    <mergeCell ref="E5:G5"/>
    <mergeCell ref="BH2:BH4"/>
    <mergeCell ref="BB3:BG3"/>
    <mergeCell ref="BB4:BG4"/>
    <mergeCell ref="BI4:BJ4"/>
    <mergeCell ref="AM27:AO27"/>
    <mergeCell ref="AQ2:AV2"/>
    <mergeCell ref="AW2:BA2"/>
    <mergeCell ref="BB2:BG2"/>
    <mergeCell ref="AM2:AM4"/>
    <mergeCell ref="AM31:AO31"/>
    <mergeCell ref="AM32:AO32"/>
    <mergeCell ref="AM33:AO33"/>
    <mergeCell ref="BL5:BN5"/>
    <mergeCell ref="BO5:BQ5"/>
    <mergeCell ref="AM26:AO26"/>
    <mergeCell ref="AZ5:BB5"/>
    <mergeCell ref="BC5:BE5"/>
    <mergeCell ref="BF5:BH5"/>
    <mergeCell ref="AM28:AO28"/>
    <mergeCell ref="AQ5:AS5"/>
    <mergeCell ref="AT5:AV5"/>
    <mergeCell ref="AW5:AY5"/>
    <mergeCell ref="BI5:BK5"/>
    <mergeCell ref="A1:C1"/>
    <mergeCell ref="AM29:AO29"/>
    <mergeCell ref="AM30:AO30"/>
    <mergeCell ref="AM1:AN1"/>
    <mergeCell ref="AO1:BJ1"/>
    <mergeCell ref="BI2:BJ2"/>
    <mergeCell ref="AQ3:AV3"/>
    <mergeCell ref="AW3:BA3"/>
    <mergeCell ref="AN2:AO4"/>
    <mergeCell ref="AP2:AP3"/>
    <mergeCell ref="BI3:BJ3"/>
    <mergeCell ref="AQ4:AV4"/>
    <mergeCell ref="AW4:BA4"/>
    <mergeCell ref="AI5:AK5"/>
    <mergeCell ref="W2:X2"/>
    <mergeCell ref="Z5:AB5"/>
  </mergeCells>
  <phoneticPr fontId="2"/>
  <printOptions horizontalCentered="1" verticalCentered="1"/>
  <pageMargins left="0.39370078740157483" right="0.39370078740157483" top="0.98425196850393704" bottom="0.59055118110236227" header="0" footer="0"/>
  <pageSetup paperSize="9" orientation="landscape" blackAndWhite="1"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92D050"/>
  </sheetPr>
  <dimension ref="A1:P48"/>
  <sheetViews>
    <sheetView view="pageBreakPreview" zoomScaleNormal="100" zoomScaleSheetLayoutView="100" workbookViewId="0"/>
  </sheetViews>
  <sheetFormatPr defaultColWidth="6.25" defaultRowHeight="15" customHeight="1"/>
  <cols>
    <col min="1" max="3" width="5.25" style="179" customWidth="1"/>
    <col min="4" max="5" width="36.25" style="179" customWidth="1"/>
    <col min="6" max="16384" width="6.25" style="179"/>
  </cols>
  <sheetData>
    <row r="1" spans="1:16" ht="15" customHeight="1">
      <c r="A1" s="177" t="s">
        <v>1942</v>
      </c>
      <c r="B1" s="177"/>
      <c r="C1" s="177"/>
      <c r="D1" s="177"/>
      <c r="E1" s="177"/>
      <c r="F1" s="177"/>
      <c r="G1" s="177"/>
      <c r="H1" s="177"/>
      <c r="I1" s="177"/>
      <c r="J1" s="177"/>
      <c r="K1" s="177"/>
      <c r="L1" s="177"/>
    </row>
    <row r="2" spans="1:16" ht="23.25" customHeight="1">
      <c r="A2" s="1593" t="s">
        <v>1943</v>
      </c>
      <c r="B2" s="1593"/>
      <c r="C2" s="1593"/>
      <c r="D2" s="1593"/>
      <c r="E2" s="1593"/>
      <c r="F2" s="1294"/>
      <c r="G2" s="1294"/>
      <c r="H2" s="1294"/>
      <c r="I2" s="1294"/>
      <c r="J2" s="1294"/>
      <c r="K2" s="1294"/>
      <c r="L2" s="1294"/>
    </row>
    <row r="3" spans="1:16" ht="15" customHeight="1">
      <c r="A3" s="2208" t="s">
        <v>1919</v>
      </c>
      <c r="B3" s="2208"/>
      <c r="C3" s="2208"/>
      <c r="D3" s="2208"/>
      <c r="E3" s="2208"/>
      <c r="F3" s="960"/>
      <c r="G3" s="1312"/>
      <c r="H3" s="960"/>
      <c r="L3" s="961"/>
      <c r="M3" s="962"/>
      <c r="N3" s="962"/>
      <c r="O3" s="962"/>
      <c r="P3" s="962"/>
    </row>
    <row r="5" spans="1:16" ht="19.5" customHeight="1">
      <c r="A5" s="2209" t="s">
        <v>58</v>
      </c>
      <c r="B5" s="2210"/>
      <c r="C5" s="2211" t="str">
        <f>+入力欄!D15</f>
        <v>○○○○○○工事（Ｒ６－１)</v>
      </c>
      <c r="D5" s="2212"/>
      <c r="E5" s="2213"/>
      <c r="F5" s="569"/>
      <c r="G5" s="569"/>
      <c r="H5" s="569"/>
      <c r="I5" s="569"/>
    </row>
    <row r="7" spans="1:16" ht="21" customHeight="1">
      <c r="A7" s="963" t="s">
        <v>982</v>
      </c>
      <c r="B7" s="1313" t="s">
        <v>1920</v>
      </c>
      <c r="C7" s="1313" t="s">
        <v>59</v>
      </c>
      <c r="D7" s="1313" t="s">
        <v>1921</v>
      </c>
      <c r="E7" s="964" t="s">
        <v>1922</v>
      </c>
    </row>
    <row r="8" spans="1:16" ht="41.25" customHeight="1">
      <c r="A8" s="965">
        <v>1</v>
      </c>
      <c r="B8" s="1313"/>
      <c r="C8" s="1313"/>
      <c r="D8" s="966"/>
      <c r="E8" s="966"/>
    </row>
    <row r="9" spans="1:16" ht="41.25" customHeight="1">
      <c r="A9" s="965">
        <v>2</v>
      </c>
      <c r="B9" s="1313"/>
      <c r="C9" s="1313"/>
      <c r="D9" s="966"/>
      <c r="E9" s="966"/>
    </row>
    <row r="10" spans="1:16" ht="41.25" customHeight="1">
      <c r="A10" s="965">
        <v>3</v>
      </c>
      <c r="B10" s="1313"/>
      <c r="C10" s="1313"/>
      <c r="D10" s="966"/>
      <c r="E10" s="966"/>
    </row>
    <row r="11" spans="1:16" ht="41.25" customHeight="1">
      <c r="A11" s="965">
        <v>4</v>
      </c>
      <c r="B11" s="1313"/>
      <c r="C11" s="1313"/>
      <c r="D11" s="966"/>
      <c r="E11" s="966"/>
    </row>
    <row r="12" spans="1:16" ht="41.25" customHeight="1">
      <c r="A12" s="965">
        <v>5</v>
      </c>
      <c r="B12" s="1313"/>
      <c r="C12" s="1313"/>
      <c r="D12" s="966"/>
      <c r="E12" s="966"/>
    </row>
    <row r="13" spans="1:16" ht="41.25" customHeight="1">
      <c r="A13" s="965">
        <v>6</v>
      </c>
      <c r="B13" s="1313"/>
      <c r="C13" s="1313"/>
      <c r="D13" s="966"/>
      <c r="E13" s="966"/>
    </row>
    <row r="14" spans="1:16" ht="41.25" customHeight="1">
      <c r="A14" s="965">
        <v>7</v>
      </c>
      <c r="B14" s="1313"/>
      <c r="C14" s="1313"/>
      <c r="D14" s="966"/>
      <c r="E14" s="966"/>
    </row>
    <row r="15" spans="1:16" ht="41.25" customHeight="1">
      <c r="A15" s="965">
        <v>8</v>
      </c>
      <c r="B15" s="1313"/>
      <c r="C15" s="1313"/>
      <c r="D15" s="966"/>
      <c r="E15" s="966"/>
    </row>
    <row r="16" spans="1:16" ht="41.25" customHeight="1">
      <c r="A16" s="965">
        <v>9</v>
      </c>
      <c r="B16" s="1313"/>
      <c r="C16" s="1313"/>
      <c r="D16" s="966"/>
      <c r="E16" s="966"/>
    </row>
    <row r="17" spans="1:5" ht="41.25" customHeight="1">
      <c r="A17" s="965">
        <v>10</v>
      </c>
      <c r="B17" s="1313"/>
      <c r="C17" s="1313"/>
      <c r="D17" s="966"/>
      <c r="E17" s="966"/>
    </row>
    <row r="18" spans="1:5" ht="41.25" customHeight="1">
      <c r="A18" s="965">
        <v>11</v>
      </c>
      <c r="B18" s="1313"/>
      <c r="C18" s="1313"/>
      <c r="D18" s="966"/>
      <c r="E18" s="966"/>
    </row>
    <row r="19" spans="1:5" ht="41.25" customHeight="1">
      <c r="A19" s="965">
        <v>12</v>
      </c>
      <c r="B19" s="1313"/>
      <c r="C19" s="1313"/>
      <c r="D19" s="966"/>
      <c r="E19" s="966"/>
    </row>
    <row r="20" spans="1:5" ht="41.25" customHeight="1">
      <c r="A20" s="965">
        <v>13</v>
      </c>
      <c r="B20" s="1313"/>
      <c r="C20" s="1313"/>
      <c r="D20" s="966"/>
      <c r="E20" s="966"/>
    </row>
    <row r="21" spans="1:5" ht="41.25" customHeight="1">
      <c r="A21" s="965">
        <v>14</v>
      </c>
      <c r="B21" s="1313"/>
      <c r="C21" s="1313"/>
      <c r="D21" s="966"/>
      <c r="E21" s="966"/>
    </row>
    <row r="22" spans="1:5" ht="41.25" customHeight="1">
      <c r="A22" s="965">
        <v>15</v>
      </c>
      <c r="B22" s="1313"/>
      <c r="C22" s="1313"/>
      <c r="D22" s="966"/>
      <c r="E22" s="966"/>
    </row>
    <row r="23" spans="1:5" ht="41.25" customHeight="1">
      <c r="A23" s="965">
        <v>16</v>
      </c>
      <c r="B23" s="1313"/>
      <c r="C23" s="1313"/>
      <c r="D23" s="966"/>
      <c r="E23" s="966"/>
    </row>
    <row r="24" spans="1:5" ht="41.25" customHeight="1">
      <c r="A24" s="965">
        <v>17</v>
      </c>
      <c r="B24" s="1313"/>
      <c r="C24" s="1313"/>
      <c r="D24" s="966"/>
      <c r="E24" s="966"/>
    </row>
    <row r="25" spans="1:5" ht="41.25" customHeight="1">
      <c r="A25" s="965">
        <v>18</v>
      </c>
      <c r="B25" s="1313"/>
      <c r="C25" s="1313"/>
      <c r="D25" s="966"/>
      <c r="E25" s="966"/>
    </row>
    <row r="26" spans="1:5" ht="41.25" customHeight="1">
      <c r="A26" s="965">
        <v>19</v>
      </c>
      <c r="B26" s="1313"/>
      <c r="C26" s="1313"/>
      <c r="D26" s="966"/>
      <c r="E26" s="966"/>
    </row>
    <row r="27" spans="1:5" ht="41.25" customHeight="1">
      <c r="A27" s="965">
        <v>20</v>
      </c>
      <c r="B27" s="1313"/>
      <c r="C27" s="1313"/>
      <c r="D27" s="966"/>
      <c r="E27" s="966"/>
    </row>
    <row r="28" spans="1:5" ht="41.25" customHeight="1">
      <c r="A28" s="965">
        <v>21</v>
      </c>
      <c r="B28" s="1313"/>
      <c r="C28" s="1313"/>
      <c r="D28" s="966"/>
      <c r="E28" s="966"/>
    </row>
    <row r="29" spans="1:5" ht="41.25" customHeight="1">
      <c r="A29" s="965">
        <v>22</v>
      </c>
      <c r="B29" s="1313"/>
      <c r="C29" s="1313"/>
      <c r="D29" s="966"/>
      <c r="E29" s="966"/>
    </row>
    <row r="30" spans="1:5" ht="41.25" customHeight="1">
      <c r="A30" s="965">
        <v>23</v>
      </c>
      <c r="B30" s="1313"/>
      <c r="C30" s="1313"/>
      <c r="D30" s="966"/>
      <c r="E30" s="966"/>
    </row>
    <row r="31" spans="1:5" ht="41.25" customHeight="1">
      <c r="A31" s="965">
        <v>24</v>
      </c>
      <c r="B31" s="1313"/>
      <c r="C31" s="1313"/>
      <c r="D31" s="966"/>
      <c r="E31" s="966"/>
    </row>
    <row r="32" spans="1:5" ht="41.25" customHeight="1">
      <c r="A32" s="965">
        <v>25</v>
      </c>
      <c r="B32" s="1313"/>
      <c r="C32" s="1313"/>
      <c r="D32" s="966"/>
      <c r="E32" s="966"/>
    </row>
    <row r="33" spans="1:5" ht="41.25" customHeight="1">
      <c r="A33" s="965">
        <v>26</v>
      </c>
      <c r="B33" s="1313"/>
      <c r="C33" s="1313"/>
      <c r="D33" s="966"/>
      <c r="E33" s="966"/>
    </row>
    <row r="34" spans="1:5" ht="41.25" customHeight="1">
      <c r="A34" s="965">
        <v>27</v>
      </c>
      <c r="B34" s="1313"/>
      <c r="C34" s="1313"/>
      <c r="D34" s="966"/>
      <c r="E34" s="966"/>
    </row>
    <row r="35" spans="1:5" ht="41.25" customHeight="1">
      <c r="A35" s="965">
        <v>28</v>
      </c>
      <c r="B35" s="1313"/>
      <c r="C35" s="1313"/>
      <c r="D35" s="966"/>
      <c r="E35" s="966"/>
    </row>
    <row r="36" spans="1:5" ht="41.25" customHeight="1">
      <c r="A36" s="965">
        <v>29</v>
      </c>
      <c r="B36" s="1313"/>
      <c r="C36" s="1313"/>
      <c r="D36" s="966"/>
      <c r="E36" s="966"/>
    </row>
    <row r="37" spans="1:5" ht="41.25" customHeight="1">
      <c r="A37" s="965">
        <v>30</v>
      </c>
      <c r="B37" s="1313"/>
      <c r="C37" s="1313"/>
      <c r="D37" s="966"/>
      <c r="E37" s="966"/>
    </row>
    <row r="38" spans="1:5" ht="41.25" customHeight="1">
      <c r="A38" s="965">
        <v>31</v>
      </c>
      <c r="B38" s="1313"/>
      <c r="C38" s="1313"/>
      <c r="D38" s="966"/>
      <c r="E38" s="966"/>
    </row>
    <row r="40" spans="1:5" ht="15" customHeight="1">
      <c r="A40" s="179" t="s">
        <v>1923</v>
      </c>
    </row>
    <row r="41" spans="1:5" ht="15" customHeight="1">
      <c r="A41" s="179" t="s">
        <v>1924</v>
      </c>
    </row>
    <row r="42" spans="1:5" ht="15" customHeight="1">
      <c r="A42" s="179" t="s">
        <v>1925</v>
      </c>
    </row>
    <row r="43" spans="1:5" ht="15" customHeight="1">
      <c r="A43" s="179" t="s">
        <v>1926</v>
      </c>
    </row>
    <row r="44" spans="1:5" ht="15" customHeight="1">
      <c r="A44" s="179" t="s">
        <v>1927</v>
      </c>
    </row>
    <row r="45" spans="1:5" ht="15" customHeight="1">
      <c r="A45" s="179" t="s">
        <v>1928</v>
      </c>
    </row>
    <row r="46" spans="1:5" ht="15" customHeight="1">
      <c r="A46" s="179" t="s">
        <v>1929</v>
      </c>
    </row>
    <row r="47" spans="1:5" ht="15" customHeight="1">
      <c r="A47" s="179" t="s">
        <v>1930</v>
      </c>
    </row>
    <row r="48" spans="1:5" ht="15" customHeight="1">
      <c r="A48" s="179" t="s">
        <v>1931</v>
      </c>
    </row>
  </sheetData>
  <mergeCells count="4">
    <mergeCell ref="A2:E2"/>
    <mergeCell ref="A3:E3"/>
    <mergeCell ref="A5:B5"/>
    <mergeCell ref="C5:E5"/>
  </mergeCells>
  <phoneticPr fontId="2"/>
  <pageMargins left="0.70866141732283472" right="0.70866141732283472" top="0.74803149606299213" bottom="0.55118110236220474" header="0.31496062992125984" footer="0.31496062992125984"/>
  <pageSetup paperSize="9" orientation="portrait" r:id="rId1"/>
  <headerFooter>
    <oddFooter xml:space="preserve">&amp;R&amp;10&amp;P / &amp;N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2D050"/>
  </sheetPr>
  <dimension ref="A1:T53"/>
  <sheetViews>
    <sheetView view="pageBreakPreview" zoomScaleNormal="100" zoomScaleSheetLayoutView="100" workbookViewId="0"/>
  </sheetViews>
  <sheetFormatPr defaultColWidth="8.125" defaultRowHeight="23.25" customHeight="1"/>
  <cols>
    <col min="1" max="16384" width="8.125" style="179"/>
  </cols>
  <sheetData>
    <row r="1" spans="1:20" s="177" customFormat="1" ht="23.25" customHeight="1">
      <c r="A1" s="177" t="s">
        <v>1944</v>
      </c>
      <c r="K1" s="177" t="str">
        <f>A1</f>
        <v>営繕第6号様式</v>
      </c>
      <c r="T1" s="146" t="s">
        <v>398</v>
      </c>
    </row>
    <row r="2" spans="1:20" ht="23.25" customHeight="1">
      <c r="A2" s="1698" t="s">
        <v>60</v>
      </c>
      <c r="B2" s="1698"/>
      <c r="C2" s="1698"/>
      <c r="D2" s="1698"/>
      <c r="E2" s="1698"/>
      <c r="F2" s="1698"/>
      <c r="G2" s="1698"/>
      <c r="H2" s="1698"/>
      <c r="I2" s="1698"/>
      <c r="J2" s="1698"/>
      <c r="K2" s="1698" t="s">
        <v>60</v>
      </c>
      <c r="L2" s="1698"/>
      <c r="M2" s="1698"/>
      <c r="N2" s="1698"/>
      <c r="O2" s="1698"/>
      <c r="P2" s="1698"/>
      <c r="Q2" s="1698"/>
      <c r="R2" s="1698"/>
      <c r="S2" s="1698"/>
      <c r="T2" s="1698"/>
    </row>
    <row r="3" spans="1:20" ht="23.25" customHeight="1">
      <c r="A3" s="676" t="s">
        <v>450</v>
      </c>
      <c r="B3" s="213" t="str">
        <f>+入力欄!$D$15</f>
        <v>○○○○○○工事（Ｒ６－１)</v>
      </c>
      <c r="C3" s="676"/>
      <c r="D3" s="676"/>
      <c r="E3" s="676"/>
      <c r="F3" s="676"/>
      <c r="G3" s="676"/>
      <c r="H3" s="676"/>
      <c r="I3" s="676"/>
      <c r="J3" s="676"/>
      <c r="K3" s="676" t="s">
        <v>450</v>
      </c>
      <c r="L3" s="680" t="s">
        <v>448</v>
      </c>
      <c r="M3" s="676"/>
      <c r="N3" s="676"/>
      <c r="O3" s="676"/>
      <c r="P3" s="676"/>
      <c r="Q3" s="676"/>
      <c r="R3" s="676"/>
      <c r="S3" s="676"/>
      <c r="T3" s="676"/>
    </row>
    <row r="4" spans="1:20" ht="23.25" customHeight="1">
      <c r="A4" s="389"/>
      <c r="B4" s="387"/>
      <c r="C4" s="387"/>
      <c r="D4" s="387"/>
      <c r="E4" s="387"/>
      <c r="F4" s="387"/>
      <c r="G4" s="387"/>
      <c r="H4" s="387"/>
      <c r="I4" s="387"/>
      <c r="J4" s="381"/>
      <c r="K4" s="389"/>
      <c r="L4" s="387"/>
      <c r="M4" s="387"/>
      <c r="N4" s="387"/>
      <c r="O4" s="387"/>
      <c r="P4" s="387"/>
      <c r="Q4" s="387"/>
      <c r="R4" s="387"/>
      <c r="S4" s="387"/>
      <c r="T4" s="381"/>
    </row>
    <row r="5" spans="1:20" ht="23.25" customHeight="1">
      <c r="A5" s="380"/>
      <c r="B5" s="215"/>
      <c r="C5" s="215"/>
      <c r="D5" s="215"/>
      <c r="E5" s="215"/>
      <c r="F5" s="215"/>
      <c r="G5" s="215"/>
      <c r="H5" s="215"/>
      <c r="I5" s="215"/>
      <c r="J5" s="382"/>
      <c r="K5" s="380"/>
      <c r="L5" s="215"/>
      <c r="M5" s="215"/>
      <c r="N5" s="215"/>
      <c r="O5" s="215"/>
      <c r="P5" s="215"/>
      <c r="Q5" s="215"/>
      <c r="R5" s="215"/>
      <c r="S5" s="215"/>
      <c r="T5" s="382"/>
    </row>
    <row r="6" spans="1:20" ht="23.25" customHeight="1">
      <c r="A6" s="380"/>
      <c r="B6" s="215"/>
      <c r="C6" s="215"/>
      <c r="D6" s="215"/>
      <c r="E6" s="215"/>
      <c r="F6" s="215"/>
      <c r="G6" s="215"/>
      <c r="H6" s="215"/>
      <c r="I6" s="215"/>
      <c r="J6" s="382"/>
      <c r="K6" s="380"/>
      <c r="L6" s="215"/>
      <c r="M6" s="215"/>
      <c r="N6" s="215"/>
      <c r="O6" s="215"/>
      <c r="P6" s="215"/>
      <c r="Q6" s="215"/>
      <c r="R6" s="215"/>
      <c r="S6" s="215"/>
      <c r="T6" s="382"/>
    </row>
    <row r="7" spans="1:20" ht="23.25" customHeight="1">
      <c r="A7" s="380"/>
      <c r="B7" s="215"/>
      <c r="C7" s="215"/>
      <c r="D7" s="215"/>
      <c r="E7" s="215"/>
      <c r="F7" s="215"/>
      <c r="G7" s="215"/>
      <c r="H7" s="215"/>
      <c r="I7" s="215"/>
      <c r="J7" s="382"/>
      <c r="K7" s="380"/>
      <c r="L7" s="215"/>
      <c r="M7" s="215"/>
      <c r="N7" s="215"/>
      <c r="O7" s="215"/>
      <c r="P7" s="215"/>
      <c r="Q7" s="215"/>
      <c r="R7" s="215"/>
      <c r="S7" s="215"/>
      <c r="T7" s="382"/>
    </row>
    <row r="8" spans="1:20" ht="23.25" customHeight="1">
      <c r="A8" s="380"/>
      <c r="B8" s="215"/>
      <c r="C8" s="215"/>
      <c r="D8" s="215"/>
      <c r="E8" s="215"/>
      <c r="F8" s="215"/>
      <c r="G8" s="215"/>
      <c r="H8" s="215"/>
      <c r="I8" s="215"/>
      <c r="J8" s="382"/>
      <c r="K8" s="380"/>
      <c r="L8" s="215"/>
      <c r="M8" s="215"/>
      <c r="N8" s="215"/>
      <c r="O8" s="215"/>
      <c r="P8" s="215"/>
      <c r="Q8" s="215"/>
      <c r="R8" s="215"/>
      <c r="S8" s="215"/>
      <c r="T8" s="382"/>
    </row>
    <row r="9" spans="1:20" ht="23.25" customHeight="1">
      <c r="A9" s="380"/>
      <c r="B9" s="215"/>
      <c r="C9" s="215"/>
      <c r="D9" s="215"/>
      <c r="E9" s="215"/>
      <c r="F9" s="215"/>
      <c r="G9" s="215"/>
      <c r="H9" s="215"/>
      <c r="I9" s="215"/>
      <c r="J9" s="382"/>
      <c r="K9" s="380"/>
      <c r="L9" s="215"/>
      <c r="M9" s="215"/>
      <c r="N9" s="215"/>
      <c r="O9" s="215"/>
      <c r="P9" s="215"/>
      <c r="Q9" s="215"/>
      <c r="R9" s="215"/>
      <c r="S9" s="215"/>
      <c r="T9" s="382"/>
    </row>
    <row r="10" spans="1:20" ht="23.25" customHeight="1">
      <c r="A10" s="380"/>
      <c r="B10" s="215"/>
      <c r="C10" s="215"/>
      <c r="D10" s="215"/>
      <c r="E10" s="215"/>
      <c r="F10" s="215"/>
      <c r="G10" s="215"/>
      <c r="H10" s="215"/>
      <c r="I10" s="215"/>
      <c r="J10" s="382"/>
      <c r="K10" s="380"/>
      <c r="L10" s="215"/>
      <c r="M10" s="215"/>
      <c r="N10" s="215"/>
      <c r="O10" s="215"/>
      <c r="P10" s="215"/>
      <c r="Q10" s="215"/>
      <c r="R10" s="215"/>
      <c r="S10" s="215"/>
      <c r="T10" s="382"/>
    </row>
    <row r="11" spans="1:20" ht="23.25" customHeight="1">
      <c r="A11" s="380"/>
      <c r="B11" s="215"/>
      <c r="C11" s="215"/>
      <c r="D11" s="215"/>
      <c r="E11" s="215"/>
      <c r="F11" s="215"/>
      <c r="G11" s="215"/>
      <c r="H11" s="215"/>
      <c r="I11" s="215"/>
      <c r="J11" s="382"/>
      <c r="K11" s="380"/>
      <c r="L11" s="215"/>
      <c r="M11" s="215"/>
      <c r="N11" s="215"/>
      <c r="O11" s="215"/>
      <c r="P11" s="215"/>
      <c r="Q11" s="215"/>
      <c r="R11" s="215"/>
      <c r="S11" s="215"/>
      <c r="T11" s="382"/>
    </row>
    <row r="12" spans="1:20" ht="23.25" customHeight="1">
      <c r="A12" s="380"/>
      <c r="B12" s="215"/>
      <c r="C12" s="215"/>
      <c r="D12" s="215"/>
      <c r="E12" s="215"/>
      <c r="F12" s="215"/>
      <c r="G12" s="215"/>
      <c r="H12" s="215"/>
      <c r="I12" s="215"/>
      <c r="J12" s="382"/>
      <c r="K12" s="380"/>
      <c r="L12" s="215"/>
      <c r="M12" s="215"/>
      <c r="N12" s="215"/>
      <c r="O12" s="215"/>
      <c r="P12" s="215"/>
      <c r="Q12" s="215"/>
      <c r="R12" s="215"/>
      <c r="S12" s="215"/>
      <c r="T12" s="382"/>
    </row>
    <row r="13" spans="1:20" ht="23.25" customHeight="1">
      <c r="A13" s="380"/>
      <c r="B13" s="215"/>
      <c r="C13" s="215"/>
      <c r="D13" s="215"/>
      <c r="E13" s="215"/>
      <c r="F13" s="215"/>
      <c r="G13" s="215"/>
      <c r="H13" s="215"/>
      <c r="I13" s="215"/>
      <c r="J13" s="382"/>
      <c r="K13" s="380"/>
      <c r="L13" s="215"/>
      <c r="M13" s="215"/>
      <c r="N13" s="215"/>
      <c r="O13" s="215"/>
      <c r="P13" s="215"/>
      <c r="Q13" s="215"/>
      <c r="R13" s="215"/>
      <c r="S13" s="215"/>
      <c r="T13" s="382"/>
    </row>
    <row r="14" spans="1:20" ht="23.25" customHeight="1">
      <c r="A14" s="380"/>
      <c r="B14" s="215"/>
      <c r="C14" s="215"/>
      <c r="D14" s="215"/>
      <c r="E14" s="215"/>
      <c r="F14" s="215"/>
      <c r="G14" s="215"/>
      <c r="H14" s="215"/>
      <c r="I14" s="215"/>
      <c r="J14" s="382"/>
      <c r="K14" s="380"/>
      <c r="L14" s="215"/>
      <c r="M14" s="215"/>
      <c r="N14" s="215"/>
      <c r="O14" s="215"/>
      <c r="P14" s="215"/>
      <c r="Q14" s="215"/>
      <c r="R14" s="215"/>
      <c r="S14" s="215"/>
      <c r="T14" s="382"/>
    </row>
    <row r="15" spans="1:20" ht="23.25" customHeight="1">
      <c r="A15" s="380"/>
      <c r="B15" s="215"/>
      <c r="C15" s="215"/>
      <c r="D15" s="215"/>
      <c r="E15" s="215"/>
      <c r="F15" s="215"/>
      <c r="G15" s="215"/>
      <c r="H15" s="215"/>
      <c r="I15" s="215"/>
      <c r="J15" s="382"/>
      <c r="K15" s="380"/>
      <c r="L15" s="215"/>
      <c r="M15" s="215"/>
      <c r="N15" s="215"/>
      <c r="O15" s="215"/>
      <c r="P15" s="215"/>
      <c r="Q15" s="215"/>
      <c r="R15" s="215"/>
      <c r="S15" s="215"/>
      <c r="T15" s="382"/>
    </row>
    <row r="16" spans="1:20" ht="23.25" customHeight="1">
      <c r="A16" s="383"/>
      <c r="B16" s="214"/>
      <c r="C16" s="214"/>
      <c r="D16" s="214"/>
      <c r="E16" s="214"/>
      <c r="F16" s="214"/>
      <c r="G16" s="214"/>
      <c r="H16" s="214"/>
      <c r="I16" s="214"/>
      <c r="J16" s="384"/>
      <c r="K16" s="383"/>
      <c r="L16" s="214"/>
      <c r="M16" s="214"/>
      <c r="N16" s="214"/>
      <c r="O16" s="214"/>
      <c r="P16" s="214"/>
      <c r="Q16" s="214"/>
      <c r="R16" s="214"/>
      <c r="S16" s="214"/>
      <c r="T16" s="384"/>
    </row>
    <row r="17" spans="1:20" ht="23.25" customHeight="1">
      <c r="A17" s="2214" t="s">
        <v>61</v>
      </c>
      <c r="B17" s="2214"/>
      <c r="C17" s="2216" t="s">
        <v>1791</v>
      </c>
      <c r="D17" s="2216"/>
      <c r="E17" s="2216"/>
      <c r="F17" s="2215" t="s">
        <v>62</v>
      </c>
      <c r="G17" s="2215"/>
      <c r="H17" s="2215"/>
      <c r="I17" s="2215"/>
      <c r="J17" s="2215"/>
      <c r="K17" s="2214" t="s">
        <v>61</v>
      </c>
      <c r="L17" s="2214"/>
      <c r="M17" s="2214" t="s">
        <v>1781</v>
      </c>
      <c r="N17" s="2214"/>
      <c r="O17" s="2214"/>
      <c r="P17" s="2215" t="s">
        <v>62</v>
      </c>
      <c r="Q17" s="2215" t="s">
        <v>452</v>
      </c>
      <c r="R17" s="2215"/>
      <c r="S17" s="2215"/>
      <c r="T17" s="2215"/>
    </row>
    <row r="18" spans="1:20" ht="23.25" customHeight="1">
      <c r="A18" s="2214" t="s">
        <v>63</v>
      </c>
      <c r="B18" s="2214"/>
      <c r="C18" s="2214"/>
      <c r="D18" s="2214"/>
      <c r="E18" s="2214"/>
      <c r="F18" s="2215"/>
      <c r="G18" s="2215"/>
      <c r="H18" s="2215"/>
      <c r="I18" s="2215"/>
      <c r="J18" s="2215"/>
      <c r="K18" s="2214" t="s">
        <v>63</v>
      </c>
      <c r="L18" s="2214"/>
      <c r="M18" s="2214" t="s">
        <v>451</v>
      </c>
      <c r="N18" s="2214"/>
      <c r="O18" s="2214"/>
      <c r="P18" s="2215"/>
      <c r="Q18" s="2215"/>
      <c r="R18" s="2215"/>
      <c r="S18" s="2215"/>
      <c r="T18" s="2215"/>
    </row>
    <row r="19" spans="1:20" ht="23.25" customHeight="1">
      <c r="A19" s="389"/>
      <c r="B19" s="387"/>
      <c r="C19" s="387"/>
      <c r="D19" s="387"/>
      <c r="E19" s="387"/>
      <c r="F19" s="387"/>
      <c r="G19" s="387"/>
      <c r="H19" s="387"/>
      <c r="I19" s="387"/>
      <c r="J19" s="381"/>
      <c r="K19" s="389"/>
      <c r="L19" s="387"/>
      <c r="M19" s="387"/>
      <c r="N19" s="387"/>
      <c r="O19" s="387"/>
      <c r="P19" s="387"/>
      <c r="Q19" s="387"/>
      <c r="R19" s="387"/>
      <c r="S19" s="387"/>
      <c r="T19" s="381"/>
    </row>
    <row r="20" spans="1:20" ht="23.25" customHeight="1">
      <c r="A20" s="380"/>
      <c r="B20" s="215"/>
      <c r="C20" s="215"/>
      <c r="D20" s="215"/>
      <c r="E20" s="215"/>
      <c r="F20" s="215"/>
      <c r="G20" s="215"/>
      <c r="H20" s="215"/>
      <c r="I20" s="215"/>
      <c r="J20" s="382"/>
      <c r="K20" s="380"/>
      <c r="L20" s="215"/>
      <c r="M20" s="215"/>
      <c r="N20" s="215"/>
      <c r="O20" s="215"/>
      <c r="P20" s="215"/>
      <c r="Q20" s="215"/>
      <c r="R20" s="215"/>
      <c r="S20" s="215"/>
      <c r="T20" s="382"/>
    </row>
    <row r="21" spans="1:20" ht="23.25" customHeight="1">
      <c r="A21" s="380"/>
      <c r="B21" s="215"/>
      <c r="C21" s="215"/>
      <c r="D21" s="215"/>
      <c r="E21" s="215"/>
      <c r="F21" s="215"/>
      <c r="G21" s="215"/>
      <c r="H21" s="215"/>
      <c r="I21" s="215"/>
      <c r="J21" s="382"/>
      <c r="K21" s="380"/>
      <c r="L21" s="215"/>
      <c r="M21" s="215"/>
      <c r="N21" s="215"/>
      <c r="O21" s="215"/>
      <c r="P21" s="215"/>
      <c r="Q21" s="215"/>
      <c r="R21" s="215"/>
      <c r="S21" s="215"/>
      <c r="T21" s="382"/>
    </row>
    <row r="22" spans="1:20" ht="23.25" customHeight="1">
      <c r="A22" s="380"/>
      <c r="B22" s="215"/>
      <c r="C22" s="215"/>
      <c r="D22" s="215"/>
      <c r="E22" s="215"/>
      <c r="F22" s="215"/>
      <c r="G22" s="215"/>
      <c r="H22" s="215"/>
      <c r="I22" s="215"/>
      <c r="J22" s="382"/>
      <c r="K22" s="380"/>
      <c r="L22" s="215"/>
      <c r="M22" s="215"/>
      <c r="N22" s="215"/>
      <c r="O22" s="215"/>
      <c r="P22" s="215"/>
      <c r="Q22" s="215"/>
      <c r="R22" s="215"/>
      <c r="S22" s="215"/>
      <c r="T22" s="382"/>
    </row>
    <row r="23" spans="1:20" ht="23.25" customHeight="1">
      <c r="A23" s="380"/>
      <c r="B23" s="215"/>
      <c r="C23" s="215"/>
      <c r="D23" s="215"/>
      <c r="E23" s="215"/>
      <c r="F23" s="215"/>
      <c r="G23" s="215"/>
      <c r="H23" s="215"/>
      <c r="I23" s="215"/>
      <c r="J23" s="382"/>
      <c r="K23" s="380"/>
      <c r="L23" s="215"/>
      <c r="M23" s="215"/>
      <c r="N23" s="215"/>
      <c r="O23" s="215"/>
      <c r="P23" s="215"/>
      <c r="Q23" s="215"/>
      <c r="R23" s="215"/>
      <c r="S23" s="215"/>
      <c r="T23" s="382"/>
    </row>
    <row r="24" spans="1:20" ht="23.25" customHeight="1">
      <c r="A24" s="380"/>
      <c r="B24" s="215"/>
      <c r="C24" s="215"/>
      <c r="D24" s="215"/>
      <c r="E24" s="215"/>
      <c r="F24" s="215"/>
      <c r="G24" s="215"/>
      <c r="H24" s="215"/>
      <c r="I24" s="215"/>
      <c r="J24" s="382"/>
      <c r="K24" s="380"/>
      <c r="L24" s="215"/>
      <c r="M24" s="215"/>
      <c r="N24" s="215"/>
      <c r="O24" s="215"/>
      <c r="P24" s="215"/>
      <c r="Q24" s="215"/>
      <c r="R24" s="215"/>
      <c r="S24" s="215"/>
      <c r="T24" s="382"/>
    </row>
    <row r="25" spans="1:20" ht="23.25" customHeight="1">
      <c r="A25" s="380"/>
      <c r="B25" s="215"/>
      <c r="C25" s="215"/>
      <c r="D25" s="215"/>
      <c r="E25" s="215"/>
      <c r="F25" s="215"/>
      <c r="G25" s="215"/>
      <c r="H25" s="215"/>
      <c r="I25" s="215"/>
      <c r="J25" s="382"/>
      <c r="K25" s="380"/>
      <c r="L25" s="215"/>
      <c r="M25" s="215"/>
      <c r="N25" s="215"/>
      <c r="O25" s="215"/>
      <c r="P25" s="215"/>
      <c r="Q25" s="215"/>
      <c r="R25" s="215"/>
      <c r="S25" s="215"/>
      <c r="T25" s="382"/>
    </row>
    <row r="26" spans="1:20" ht="23.25" customHeight="1">
      <c r="A26" s="380"/>
      <c r="B26" s="215"/>
      <c r="C26" s="215"/>
      <c r="D26" s="215"/>
      <c r="E26" s="215"/>
      <c r="F26" s="215"/>
      <c r="G26" s="215"/>
      <c r="H26" s="215"/>
      <c r="I26" s="215"/>
      <c r="J26" s="382"/>
      <c r="K26" s="380"/>
      <c r="L26" s="215"/>
      <c r="M26" s="215"/>
      <c r="N26" s="215"/>
      <c r="O26" s="215"/>
      <c r="P26" s="215"/>
      <c r="Q26" s="215"/>
      <c r="R26" s="215"/>
      <c r="S26" s="215"/>
      <c r="T26" s="382"/>
    </row>
    <row r="27" spans="1:20" ht="23.25" customHeight="1">
      <c r="A27" s="380"/>
      <c r="B27" s="215"/>
      <c r="C27" s="215"/>
      <c r="D27" s="215"/>
      <c r="E27" s="215"/>
      <c r="F27" s="215"/>
      <c r="G27" s="215"/>
      <c r="H27" s="215"/>
      <c r="I27" s="215"/>
      <c r="J27" s="382"/>
      <c r="K27" s="380"/>
      <c r="L27" s="215"/>
      <c r="M27" s="215"/>
      <c r="N27" s="215"/>
      <c r="O27" s="215"/>
      <c r="P27" s="215"/>
      <c r="Q27" s="215"/>
      <c r="R27" s="215"/>
      <c r="S27" s="215"/>
      <c r="T27" s="382"/>
    </row>
    <row r="28" spans="1:20" ht="23.25" customHeight="1">
      <c r="A28" s="380"/>
      <c r="B28" s="215"/>
      <c r="C28" s="215"/>
      <c r="D28" s="215"/>
      <c r="E28" s="215"/>
      <c r="F28" s="215"/>
      <c r="G28" s="215"/>
      <c r="H28" s="215"/>
      <c r="I28" s="215"/>
      <c r="J28" s="382"/>
      <c r="K28" s="380"/>
      <c r="L28" s="215"/>
      <c r="M28" s="215"/>
      <c r="N28" s="215"/>
      <c r="O28" s="215"/>
      <c r="P28" s="215"/>
      <c r="Q28" s="215"/>
      <c r="R28" s="215"/>
      <c r="S28" s="215"/>
      <c r="T28" s="382"/>
    </row>
    <row r="29" spans="1:20" ht="23.25" customHeight="1">
      <c r="A29" s="380"/>
      <c r="B29" s="215"/>
      <c r="C29" s="215"/>
      <c r="D29" s="215"/>
      <c r="E29" s="215"/>
      <c r="F29" s="215"/>
      <c r="G29" s="215"/>
      <c r="H29" s="215"/>
      <c r="I29" s="215"/>
      <c r="J29" s="382"/>
      <c r="K29" s="380"/>
      <c r="L29" s="215"/>
      <c r="M29" s="215"/>
      <c r="N29" s="215"/>
      <c r="O29" s="215"/>
      <c r="P29" s="215"/>
      <c r="Q29" s="215"/>
      <c r="R29" s="215"/>
      <c r="S29" s="215"/>
      <c r="T29" s="382"/>
    </row>
    <row r="30" spans="1:20" ht="23.25" customHeight="1">
      <c r="A30" s="380"/>
      <c r="B30" s="215"/>
      <c r="C30" s="215"/>
      <c r="D30" s="215"/>
      <c r="E30" s="215"/>
      <c r="F30" s="215"/>
      <c r="G30" s="215"/>
      <c r="H30" s="215"/>
      <c r="I30" s="215"/>
      <c r="J30" s="382"/>
      <c r="K30" s="380"/>
      <c r="L30" s="215"/>
      <c r="M30" s="215"/>
      <c r="N30" s="215"/>
      <c r="O30" s="215"/>
      <c r="P30" s="215"/>
      <c r="Q30" s="215"/>
      <c r="R30" s="215"/>
      <c r="S30" s="215"/>
      <c r="T30" s="382"/>
    </row>
    <row r="31" spans="1:20" ht="23.25" customHeight="1">
      <c r="A31" s="383"/>
      <c r="B31" s="214"/>
      <c r="C31" s="214"/>
      <c r="D31" s="214"/>
      <c r="E31" s="214"/>
      <c r="F31" s="214"/>
      <c r="G31" s="214"/>
      <c r="H31" s="214"/>
      <c r="I31" s="214"/>
      <c r="J31" s="384"/>
      <c r="K31" s="383"/>
      <c r="L31" s="214"/>
      <c r="M31" s="214"/>
      <c r="N31" s="214"/>
      <c r="O31" s="214"/>
      <c r="P31" s="214"/>
      <c r="Q31" s="214"/>
      <c r="R31" s="214"/>
      <c r="S31" s="214"/>
      <c r="T31" s="384"/>
    </row>
    <row r="32" spans="1:20" ht="23.25" customHeight="1">
      <c r="A32" s="2214" t="s">
        <v>61</v>
      </c>
      <c r="B32" s="2214"/>
      <c r="C32" s="2216" t="s">
        <v>1791</v>
      </c>
      <c r="D32" s="2216"/>
      <c r="E32" s="2216"/>
      <c r="F32" s="2215" t="s">
        <v>62</v>
      </c>
      <c r="G32" s="2215"/>
      <c r="H32" s="2215"/>
      <c r="I32" s="2215"/>
      <c r="J32" s="2215"/>
      <c r="K32" s="2214" t="s">
        <v>61</v>
      </c>
      <c r="L32" s="2214"/>
      <c r="M32" s="2214" t="s">
        <v>1781</v>
      </c>
      <c r="N32" s="2214"/>
      <c r="O32" s="2214"/>
      <c r="P32" s="2215" t="s">
        <v>62</v>
      </c>
      <c r="Q32" s="2215" t="s">
        <v>452</v>
      </c>
      <c r="R32" s="2215"/>
      <c r="S32" s="2215"/>
      <c r="T32" s="2215"/>
    </row>
    <row r="33" spans="1:20" ht="23.25" customHeight="1">
      <c r="A33" s="2214" t="s">
        <v>63</v>
      </c>
      <c r="B33" s="2214"/>
      <c r="C33" s="2214"/>
      <c r="D33" s="2214"/>
      <c r="E33" s="2214"/>
      <c r="F33" s="2215"/>
      <c r="G33" s="2215"/>
      <c r="H33" s="2215"/>
      <c r="I33" s="2215"/>
      <c r="J33" s="2215"/>
      <c r="K33" s="2214" t="s">
        <v>63</v>
      </c>
      <c r="L33" s="2214"/>
      <c r="M33" s="2214" t="s">
        <v>453</v>
      </c>
      <c r="N33" s="2214"/>
      <c r="O33" s="2214"/>
      <c r="P33" s="2215"/>
      <c r="Q33" s="2215"/>
      <c r="R33" s="2215"/>
      <c r="S33" s="2215"/>
      <c r="T33" s="2215"/>
    </row>
    <row r="34" spans="1:20" ht="23.25" customHeight="1">
      <c r="A34" s="215"/>
      <c r="B34" s="215"/>
      <c r="C34" s="215"/>
      <c r="D34" s="215"/>
      <c r="E34" s="215"/>
      <c r="F34" s="215"/>
      <c r="G34" s="215"/>
      <c r="H34" s="215"/>
      <c r="I34" s="215"/>
      <c r="J34" s="215"/>
      <c r="K34" s="215"/>
    </row>
    <row r="35" spans="1:20" ht="23.25" customHeight="1">
      <c r="A35" s="215"/>
      <c r="B35" s="215"/>
      <c r="C35" s="215"/>
      <c r="D35" s="215"/>
      <c r="E35" s="215"/>
      <c r="F35" s="215"/>
      <c r="G35" s="215"/>
      <c r="H35" s="215"/>
      <c r="I35" s="215"/>
      <c r="J35" s="215"/>
      <c r="K35" s="215"/>
    </row>
    <row r="36" spans="1:20" ht="23.25" customHeight="1">
      <c r="A36" s="215"/>
      <c r="B36" s="215"/>
      <c r="C36" s="215"/>
      <c r="D36" s="215"/>
      <c r="E36" s="215"/>
      <c r="F36" s="215"/>
      <c r="G36" s="215"/>
      <c r="H36" s="215"/>
      <c r="I36" s="215"/>
      <c r="J36" s="215"/>
      <c r="K36" s="215"/>
    </row>
    <row r="37" spans="1:20" ht="23.25" customHeight="1">
      <c r="A37" s="215"/>
      <c r="B37" s="215"/>
      <c r="C37" s="215"/>
      <c r="D37" s="215"/>
      <c r="E37" s="215"/>
      <c r="F37" s="215"/>
      <c r="G37" s="215"/>
      <c r="H37" s="215"/>
      <c r="I37" s="215"/>
      <c r="J37" s="215"/>
      <c r="K37" s="215"/>
    </row>
    <row r="38" spans="1:20" ht="23.25" customHeight="1">
      <c r="A38" s="215"/>
      <c r="B38" s="215"/>
      <c r="C38" s="215"/>
      <c r="D38" s="215"/>
      <c r="E38" s="215"/>
      <c r="F38" s="215"/>
      <c r="G38" s="215"/>
      <c r="H38" s="215"/>
      <c r="I38" s="215"/>
      <c r="J38" s="215"/>
      <c r="K38" s="215"/>
    </row>
    <row r="39" spans="1:20" ht="23.25" customHeight="1">
      <c r="A39" s="215"/>
      <c r="B39" s="215"/>
      <c r="C39" s="215"/>
      <c r="D39" s="215"/>
      <c r="E39" s="215"/>
      <c r="F39" s="215"/>
      <c r="G39" s="215"/>
      <c r="H39" s="215"/>
      <c r="I39" s="215"/>
      <c r="J39" s="215"/>
      <c r="K39" s="215"/>
    </row>
    <row r="40" spans="1:20" ht="23.25" customHeight="1">
      <c r="A40" s="215"/>
      <c r="B40" s="215"/>
      <c r="C40" s="215"/>
      <c r="D40" s="215"/>
      <c r="E40" s="215"/>
      <c r="F40" s="215"/>
      <c r="G40" s="215"/>
      <c r="H40" s="215"/>
      <c r="I40" s="215"/>
      <c r="J40" s="215"/>
      <c r="K40" s="215"/>
    </row>
    <row r="41" spans="1:20" ht="23.25" customHeight="1">
      <c r="A41" s="215"/>
      <c r="B41" s="215"/>
      <c r="C41" s="215"/>
      <c r="D41" s="215"/>
      <c r="E41" s="215"/>
      <c r="F41" s="215"/>
      <c r="G41" s="215"/>
      <c r="H41" s="215"/>
      <c r="I41" s="215"/>
      <c r="J41" s="215"/>
      <c r="K41" s="215"/>
    </row>
    <row r="42" spans="1:20" ht="23.25" customHeight="1">
      <c r="A42" s="215"/>
      <c r="B42" s="215"/>
      <c r="C42" s="215"/>
      <c r="D42" s="215"/>
      <c r="E42" s="215"/>
      <c r="F42" s="215"/>
      <c r="G42" s="215"/>
      <c r="H42" s="215"/>
      <c r="I42" s="215"/>
      <c r="J42" s="215"/>
      <c r="K42" s="215"/>
    </row>
    <row r="43" spans="1:20" ht="23.25" customHeight="1">
      <c r="A43" s="215"/>
      <c r="B43" s="215"/>
      <c r="C43" s="215"/>
      <c r="D43" s="215"/>
      <c r="E43" s="215"/>
      <c r="F43" s="215"/>
      <c r="G43" s="215"/>
      <c r="H43" s="215"/>
      <c r="I43" s="215"/>
      <c r="J43" s="215"/>
      <c r="K43" s="215"/>
    </row>
    <row r="44" spans="1:20" ht="23.25" customHeight="1">
      <c r="A44" s="215"/>
      <c r="B44" s="215"/>
      <c r="C44" s="215"/>
      <c r="D44" s="215"/>
      <c r="E44" s="215"/>
      <c r="F44" s="215"/>
      <c r="G44" s="215"/>
      <c r="H44" s="215"/>
      <c r="I44" s="215"/>
      <c r="J44" s="215"/>
      <c r="K44" s="215"/>
    </row>
    <row r="45" spans="1:20" ht="23.25" customHeight="1">
      <c r="A45" s="215"/>
      <c r="B45" s="215"/>
      <c r="C45" s="215"/>
      <c r="D45" s="215"/>
      <c r="E45" s="215"/>
      <c r="F45" s="215"/>
      <c r="G45" s="215"/>
      <c r="H45" s="215"/>
      <c r="I45" s="215"/>
      <c r="J45" s="215"/>
      <c r="K45" s="215"/>
    </row>
    <row r="46" spans="1:20" ht="23.25" customHeight="1">
      <c r="A46" s="215"/>
      <c r="B46" s="215"/>
      <c r="C46" s="215"/>
      <c r="D46" s="215"/>
      <c r="E46" s="215"/>
      <c r="F46" s="215"/>
      <c r="G46" s="215"/>
      <c r="H46" s="215"/>
      <c r="I46" s="215"/>
      <c r="J46" s="215"/>
      <c r="K46" s="215"/>
    </row>
    <row r="47" spans="1:20" ht="23.25" customHeight="1">
      <c r="A47" s="215"/>
      <c r="B47" s="215"/>
      <c r="C47" s="215"/>
      <c r="D47" s="215"/>
      <c r="E47" s="215"/>
      <c r="F47" s="215"/>
      <c r="G47" s="215"/>
      <c r="H47" s="215"/>
      <c r="I47" s="215"/>
      <c r="J47" s="215"/>
      <c r="K47" s="215"/>
    </row>
    <row r="48" spans="1:20" ht="23.25" customHeight="1">
      <c r="A48" s="215"/>
      <c r="B48" s="215"/>
      <c r="C48" s="215"/>
      <c r="D48" s="215"/>
      <c r="E48" s="215"/>
      <c r="F48" s="215"/>
      <c r="G48" s="215"/>
      <c r="H48" s="215"/>
      <c r="I48" s="215"/>
      <c r="J48" s="215"/>
      <c r="K48" s="215"/>
    </row>
    <row r="49" spans="1:11" ht="23.25" customHeight="1">
      <c r="A49" s="215"/>
      <c r="B49" s="215"/>
      <c r="C49" s="215"/>
      <c r="D49" s="215"/>
      <c r="E49" s="215"/>
      <c r="F49" s="215"/>
      <c r="G49" s="215"/>
      <c r="H49" s="215"/>
      <c r="I49" s="215"/>
      <c r="J49" s="215"/>
      <c r="K49" s="215"/>
    </row>
    <row r="50" spans="1:11" ht="23.25" customHeight="1">
      <c r="A50" s="215"/>
      <c r="B50" s="215"/>
      <c r="C50" s="215"/>
      <c r="D50" s="215"/>
      <c r="E50" s="215"/>
      <c r="F50" s="215"/>
      <c r="G50" s="215"/>
      <c r="H50" s="215"/>
      <c r="I50" s="215"/>
      <c r="J50" s="215"/>
      <c r="K50" s="215"/>
    </row>
    <row r="51" spans="1:11" ht="23.25" customHeight="1">
      <c r="A51" s="215"/>
      <c r="B51" s="215"/>
      <c r="C51" s="215"/>
      <c r="D51" s="215"/>
      <c r="E51" s="215"/>
      <c r="F51" s="215"/>
      <c r="G51" s="215"/>
      <c r="H51" s="215"/>
      <c r="I51" s="215"/>
      <c r="J51" s="215"/>
      <c r="K51" s="215"/>
    </row>
    <row r="52" spans="1:11" ht="23.25" customHeight="1">
      <c r="A52" s="215"/>
      <c r="B52" s="215"/>
      <c r="C52" s="215"/>
      <c r="D52" s="215"/>
      <c r="E52" s="215"/>
      <c r="F52" s="215"/>
      <c r="G52" s="215"/>
      <c r="H52" s="215"/>
      <c r="I52" s="215"/>
      <c r="J52" s="215"/>
      <c r="K52" s="215"/>
    </row>
    <row r="53" spans="1:11" ht="23.25" customHeight="1">
      <c r="A53" s="215"/>
      <c r="B53" s="215"/>
      <c r="C53" s="215"/>
      <c r="D53" s="215"/>
      <c r="E53" s="215"/>
      <c r="F53" s="215"/>
      <c r="G53" s="215"/>
      <c r="H53" s="215"/>
      <c r="I53" s="215"/>
      <c r="J53" s="215"/>
      <c r="K53" s="215"/>
    </row>
  </sheetData>
  <mergeCells count="26">
    <mergeCell ref="A2:J2"/>
    <mergeCell ref="A17:B17"/>
    <mergeCell ref="C17:E17"/>
    <mergeCell ref="F17:F18"/>
    <mergeCell ref="G17:J18"/>
    <mergeCell ref="A18:B18"/>
    <mergeCell ref="C18:E18"/>
    <mergeCell ref="A32:B32"/>
    <mergeCell ref="C32:E32"/>
    <mergeCell ref="F32:F33"/>
    <mergeCell ref="G32:J33"/>
    <mergeCell ref="A33:B33"/>
    <mergeCell ref="C33:E33"/>
    <mergeCell ref="K2:T2"/>
    <mergeCell ref="K17:L17"/>
    <mergeCell ref="M17:O17"/>
    <mergeCell ref="P17:P18"/>
    <mergeCell ref="Q17:T18"/>
    <mergeCell ref="K18:L18"/>
    <mergeCell ref="M18:O18"/>
    <mergeCell ref="K32:L32"/>
    <mergeCell ref="M32:O32"/>
    <mergeCell ref="P32:P33"/>
    <mergeCell ref="Q32:T33"/>
    <mergeCell ref="K33:L33"/>
    <mergeCell ref="M33:O33"/>
  </mergeCells>
  <phoneticPr fontId="2"/>
  <printOptions horizontalCentered="1" verticalCentered="1"/>
  <pageMargins left="0.98425196850393704" right="0.98425196850393704" top="0.98425196850393704" bottom="0.78740157480314965" header="0.51181102362204722" footer="0.51181102362204722"/>
  <pageSetup paperSize="9" orientation="portrait" blackAndWhite="1"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50"/>
    <pageSetUpPr fitToPage="1"/>
  </sheetPr>
  <dimension ref="A1:I94"/>
  <sheetViews>
    <sheetView view="pageBreakPreview" zoomScaleNormal="100" zoomScaleSheetLayoutView="100" workbookViewId="0">
      <pane xSplit="3" ySplit="2" topLeftCell="D3" activePane="bottomRight" state="frozen"/>
      <selection pane="topRight"/>
      <selection pane="bottomLeft"/>
      <selection pane="bottomRight" sqref="A1:F1"/>
    </sheetView>
  </sheetViews>
  <sheetFormatPr defaultRowHeight="12" customHeight="1" outlineLevelCol="1"/>
  <cols>
    <col min="1" max="1" width="4.875" style="158" customWidth="1"/>
    <col min="2" max="2" width="14.125" style="158" customWidth="1"/>
    <col min="3" max="3" width="8.25" style="158" customWidth="1"/>
    <col min="4" max="4" width="5.875" style="167" bestFit="1" customWidth="1"/>
    <col min="5" max="5" width="41.625" style="158" customWidth="1"/>
    <col min="6" max="6" width="49.75" style="158" customWidth="1"/>
    <col min="7" max="8" width="20.625" style="167" hidden="1" customWidth="1" outlineLevel="1"/>
    <col min="9" max="9" width="20.625" style="167" customWidth="1" collapsed="1"/>
    <col min="10" max="16384" width="9" style="158"/>
  </cols>
  <sheetData>
    <row r="1" spans="1:9" ht="32.1" customHeight="1">
      <c r="A1" s="1458" t="s">
        <v>1863</v>
      </c>
      <c r="B1" s="1458"/>
      <c r="C1" s="1458"/>
      <c r="D1" s="1458"/>
      <c r="E1" s="1458"/>
      <c r="F1" s="1458"/>
      <c r="G1" s="570" t="s">
        <v>1939</v>
      </c>
      <c r="H1" s="570"/>
      <c r="I1" s="570"/>
    </row>
    <row r="2" spans="1:9" s="160" customFormat="1" ht="24.75" customHeight="1">
      <c r="A2" s="159" t="s">
        <v>1569</v>
      </c>
      <c r="B2" s="159" t="s">
        <v>308</v>
      </c>
      <c r="C2" s="159" t="s">
        <v>1568</v>
      </c>
      <c r="D2" s="159" t="s">
        <v>1567</v>
      </c>
      <c r="E2" s="159" t="s">
        <v>309</v>
      </c>
      <c r="F2" s="159" t="s">
        <v>69</v>
      </c>
      <c r="G2" s="608" t="s">
        <v>2204</v>
      </c>
      <c r="H2" s="608" t="s">
        <v>2205</v>
      </c>
      <c r="I2" s="159" t="s">
        <v>2208</v>
      </c>
    </row>
    <row r="3" spans="1:9" s="160" customFormat="1" ht="12" customHeight="1">
      <c r="A3" s="159" t="s">
        <v>1575</v>
      </c>
      <c r="B3" s="609" t="s">
        <v>1573</v>
      </c>
      <c r="C3" s="610" t="s">
        <v>2164</v>
      </c>
      <c r="D3" s="610" t="s">
        <v>1575</v>
      </c>
      <c r="E3" s="609" t="s">
        <v>1573</v>
      </c>
      <c r="F3" s="609" t="s">
        <v>1574</v>
      </c>
      <c r="G3" s="611" t="s">
        <v>1938</v>
      </c>
      <c r="H3" s="612" t="s">
        <v>2165</v>
      </c>
      <c r="I3" s="612"/>
    </row>
    <row r="4" spans="1:9" ht="12" customHeight="1">
      <c r="A4" s="1461" t="s">
        <v>1570</v>
      </c>
      <c r="B4" s="658" t="s">
        <v>1500</v>
      </c>
      <c r="C4" s="658"/>
      <c r="D4" s="659"/>
      <c r="E4" s="658" t="s">
        <v>310</v>
      </c>
      <c r="F4" s="658" t="s">
        <v>1480</v>
      </c>
      <c r="G4" s="659"/>
      <c r="H4" s="656"/>
      <c r="I4" s="657" t="s">
        <v>2223</v>
      </c>
    </row>
    <row r="5" spans="1:9" ht="12" customHeight="1">
      <c r="A5" s="1459"/>
      <c r="B5" s="648" t="s">
        <v>1499</v>
      </c>
      <c r="C5" s="648"/>
      <c r="D5" s="649"/>
      <c r="E5" s="648" t="s">
        <v>580</v>
      </c>
      <c r="F5" s="648" t="s">
        <v>2426</v>
      </c>
      <c r="G5" s="650" t="s">
        <v>1937</v>
      </c>
      <c r="H5" s="652"/>
      <c r="I5" s="653" t="s">
        <v>2223</v>
      </c>
    </row>
    <row r="6" spans="1:9" ht="12" customHeight="1">
      <c r="A6" s="1459"/>
      <c r="B6" s="632" t="s">
        <v>1833</v>
      </c>
      <c r="C6" s="632"/>
      <c r="D6" s="633"/>
      <c r="E6" s="632" t="s">
        <v>1586</v>
      </c>
      <c r="F6" s="632"/>
      <c r="G6" s="611" t="s">
        <v>1937</v>
      </c>
      <c r="H6" s="612" t="s">
        <v>2091</v>
      </c>
      <c r="I6" s="612"/>
    </row>
    <row r="7" spans="1:9" ht="12" customHeight="1">
      <c r="A7" s="1459"/>
      <c r="B7" s="609" t="s">
        <v>1498</v>
      </c>
      <c r="C7" s="609"/>
      <c r="D7" s="610"/>
      <c r="E7" s="609" t="s">
        <v>96</v>
      </c>
      <c r="F7" s="609"/>
      <c r="G7" s="611"/>
      <c r="H7" s="612" t="s">
        <v>2091</v>
      </c>
      <c r="I7" s="612"/>
    </row>
    <row r="8" spans="1:9" ht="12" customHeight="1">
      <c r="A8" s="1459"/>
      <c r="B8" s="609" t="s">
        <v>1830</v>
      </c>
      <c r="C8" s="610" t="s">
        <v>1497</v>
      </c>
      <c r="D8" s="610"/>
      <c r="E8" s="609" t="s">
        <v>316</v>
      </c>
      <c r="F8" s="609" t="s">
        <v>1496</v>
      </c>
      <c r="G8" s="611" t="s">
        <v>1937</v>
      </c>
      <c r="H8" s="612" t="s">
        <v>2091</v>
      </c>
      <c r="I8" s="612"/>
    </row>
    <row r="9" spans="1:9" ht="12" customHeight="1">
      <c r="A9" s="1459"/>
      <c r="B9" s="609" t="s">
        <v>1952</v>
      </c>
      <c r="C9" s="610" t="s">
        <v>1494</v>
      </c>
      <c r="D9" s="610"/>
      <c r="E9" s="609" t="s">
        <v>97</v>
      </c>
      <c r="F9" s="609" t="s">
        <v>1493</v>
      </c>
      <c r="G9" s="611"/>
      <c r="H9" s="612" t="s">
        <v>2091</v>
      </c>
      <c r="I9" s="612"/>
    </row>
    <row r="10" spans="1:9" ht="12" customHeight="1">
      <c r="A10" s="1459"/>
      <c r="B10" s="609" t="s">
        <v>1953</v>
      </c>
      <c r="C10" s="610" t="s">
        <v>1492</v>
      </c>
      <c r="D10" s="610"/>
      <c r="E10" s="609" t="s">
        <v>314</v>
      </c>
      <c r="F10" s="609" t="s">
        <v>1491</v>
      </c>
      <c r="G10" s="611"/>
      <c r="H10" s="612" t="s">
        <v>2091</v>
      </c>
      <c r="I10" s="612"/>
    </row>
    <row r="11" spans="1:9" ht="12" customHeight="1">
      <c r="A11" s="1459"/>
      <c r="B11" s="648" t="s">
        <v>1954</v>
      </c>
      <c r="C11" s="735" t="s">
        <v>1490</v>
      </c>
      <c r="D11" s="736"/>
      <c r="E11" s="648" t="s">
        <v>315</v>
      </c>
      <c r="F11" s="648" t="s">
        <v>1604</v>
      </c>
      <c r="G11" s="650"/>
      <c r="H11" s="652" t="s">
        <v>2091</v>
      </c>
      <c r="I11" s="1261" t="s">
        <v>2388</v>
      </c>
    </row>
    <row r="12" spans="1:9" ht="12" customHeight="1">
      <c r="A12" s="1459"/>
      <c r="B12" s="609" t="s">
        <v>1831</v>
      </c>
      <c r="C12" s="610" t="s">
        <v>1489</v>
      </c>
      <c r="D12" s="610"/>
      <c r="E12" s="609" t="s">
        <v>1488</v>
      </c>
      <c r="F12" s="609" t="s">
        <v>1437</v>
      </c>
      <c r="G12" s="611" t="s">
        <v>1936</v>
      </c>
      <c r="H12" s="612" t="s">
        <v>2091</v>
      </c>
      <c r="I12" s="612"/>
    </row>
    <row r="13" spans="1:9" ht="11.25">
      <c r="A13" s="1459"/>
      <c r="B13" s="609" t="s">
        <v>1832</v>
      </c>
      <c r="C13" s="609"/>
      <c r="D13" s="610"/>
      <c r="E13" s="609" t="s">
        <v>519</v>
      </c>
      <c r="F13" s="609" t="s">
        <v>1576</v>
      </c>
      <c r="G13" s="611"/>
      <c r="H13" s="611"/>
      <c r="I13" s="611"/>
    </row>
    <row r="14" spans="1:9" ht="12" customHeight="1">
      <c r="A14" s="1459"/>
      <c r="B14" s="648" t="s">
        <v>1477</v>
      </c>
      <c r="C14" s="649" t="s">
        <v>1651</v>
      </c>
      <c r="D14" s="649"/>
      <c r="E14" s="648" t="s">
        <v>1634</v>
      </c>
      <c r="F14" s="648" t="s">
        <v>2394</v>
      </c>
      <c r="G14" s="611" t="s">
        <v>1685</v>
      </c>
      <c r="H14" s="611"/>
      <c r="I14" s="651" t="s">
        <v>2272</v>
      </c>
    </row>
    <row r="15" spans="1:9" ht="12" customHeight="1">
      <c r="A15" s="1459"/>
      <c r="B15" s="609" t="s">
        <v>2003</v>
      </c>
      <c r="C15" s="609"/>
      <c r="D15" s="615"/>
      <c r="E15" s="609" t="s">
        <v>944</v>
      </c>
      <c r="F15" s="616" t="s">
        <v>1487</v>
      </c>
      <c r="G15" s="617"/>
      <c r="H15" s="617"/>
      <c r="I15" s="617"/>
    </row>
    <row r="16" spans="1:9" ht="12" customHeight="1">
      <c r="A16" s="1459"/>
      <c r="B16" s="609" t="s">
        <v>1486</v>
      </c>
      <c r="C16" s="609"/>
      <c r="D16" s="610"/>
      <c r="E16" s="609" t="s">
        <v>109</v>
      </c>
      <c r="F16" s="609" t="s">
        <v>1437</v>
      </c>
      <c r="G16" s="611" t="s">
        <v>1936</v>
      </c>
      <c r="H16" s="611"/>
      <c r="I16" s="611"/>
    </row>
    <row r="17" spans="1:9" ht="12" customHeight="1">
      <c r="A17" s="1459"/>
      <c r="B17" s="609" t="s">
        <v>1485</v>
      </c>
      <c r="C17" s="609"/>
      <c r="D17" s="610"/>
      <c r="E17" s="609" t="s">
        <v>111</v>
      </c>
      <c r="F17" s="609" t="s">
        <v>1437</v>
      </c>
      <c r="G17" s="611" t="s">
        <v>1936</v>
      </c>
      <c r="H17" s="611"/>
      <c r="I17" s="611"/>
    </row>
    <row r="18" spans="1:9" ht="12" customHeight="1">
      <c r="A18" s="1459"/>
      <c r="B18" s="609" t="s">
        <v>1864</v>
      </c>
      <c r="C18" s="610"/>
      <c r="D18" s="610"/>
      <c r="E18" s="609" t="s">
        <v>312</v>
      </c>
      <c r="F18" s="609" t="s">
        <v>1603</v>
      </c>
      <c r="G18" s="611" t="s">
        <v>1935</v>
      </c>
      <c r="H18" s="611" t="s">
        <v>2091</v>
      </c>
      <c r="I18" s="611"/>
    </row>
    <row r="19" spans="1:9" ht="12" customHeight="1">
      <c r="A19" s="1459"/>
      <c r="B19" s="609" t="s">
        <v>2125</v>
      </c>
      <c r="C19" s="610"/>
      <c r="D19" s="610"/>
      <c r="E19" s="609" t="s">
        <v>2126</v>
      </c>
      <c r="F19" s="609" t="s">
        <v>2128</v>
      </c>
      <c r="G19" s="611"/>
      <c r="H19" s="611" t="s">
        <v>2028</v>
      </c>
      <c r="I19" s="611"/>
    </row>
    <row r="20" spans="1:9" ht="12" customHeight="1">
      <c r="A20" s="1460"/>
      <c r="B20" s="634" t="s">
        <v>2124</v>
      </c>
      <c r="C20" s="635"/>
      <c r="D20" s="635"/>
      <c r="E20" s="634" t="s">
        <v>2127</v>
      </c>
      <c r="F20" s="634" t="s">
        <v>2128</v>
      </c>
      <c r="G20" s="629"/>
      <c r="H20" s="630" t="s">
        <v>2028</v>
      </c>
      <c r="I20" s="630"/>
    </row>
    <row r="21" spans="1:9" ht="12" customHeight="1">
      <c r="A21" s="1459" t="s">
        <v>1571</v>
      </c>
      <c r="B21" s="654" t="s">
        <v>1945</v>
      </c>
      <c r="C21" s="654"/>
      <c r="D21" s="655"/>
      <c r="E21" s="654" t="s">
        <v>311</v>
      </c>
      <c r="F21" s="654" t="s">
        <v>1480</v>
      </c>
      <c r="G21" s="652"/>
      <c r="H21" s="656"/>
      <c r="I21" s="657" t="s">
        <v>2222</v>
      </c>
    </row>
    <row r="22" spans="1:9" ht="12" customHeight="1">
      <c r="A22" s="1459"/>
      <c r="B22" s="654" t="s">
        <v>1946</v>
      </c>
      <c r="C22" s="654"/>
      <c r="D22" s="649"/>
      <c r="E22" s="654" t="s">
        <v>625</v>
      </c>
      <c r="F22" s="648" t="s">
        <v>2426</v>
      </c>
      <c r="G22" s="650" t="s">
        <v>1937</v>
      </c>
      <c r="H22" s="652"/>
      <c r="I22" s="653" t="s">
        <v>2224</v>
      </c>
    </row>
    <row r="23" spans="1:9" ht="12" customHeight="1">
      <c r="A23" s="1459"/>
      <c r="B23" s="609" t="s">
        <v>1947</v>
      </c>
      <c r="C23" s="610" t="s">
        <v>1479</v>
      </c>
      <c r="D23" s="610"/>
      <c r="E23" s="609" t="s">
        <v>577</v>
      </c>
      <c r="F23" s="609" t="s">
        <v>2079</v>
      </c>
      <c r="G23" s="611" t="s">
        <v>1936</v>
      </c>
      <c r="H23" s="612" t="s">
        <v>2091</v>
      </c>
      <c r="I23" s="612"/>
    </row>
    <row r="24" spans="1:9" ht="12" customHeight="1">
      <c r="A24" s="1459"/>
      <c r="B24" s="609" t="s">
        <v>1955</v>
      </c>
      <c r="C24" s="610" t="s">
        <v>1478</v>
      </c>
      <c r="D24" s="610"/>
      <c r="E24" s="609" t="s">
        <v>313</v>
      </c>
      <c r="F24" s="609" t="s">
        <v>384</v>
      </c>
      <c r="G24" s="611"/>
      <c r="H24" s="612" t="s">
        <v>2091</v>
      </c>
      <c r="I24" s="612"/>
    </row>
    <row r="25" spans="1:9" ht="12" customHeight="1">
      <c r="A25" s="1459"/>
      <c r="B25" s="609" t="s">
        <v>1476</v>
      </c>
      <c r="C25" s="609"/>
      <c r="D25" s="610"/>
      <c r="E25" s="609" t="s">
        <v>102</v>
      </c>
      <c r="F25" s="609" t="s">
        <v>1577</v>
      </c>
      <c r="G25" s="611"/>
      <c r="H25" s="612" t="s">
        <v>2091</v>
      </c>
      <c r="I25" s="612"/>
    </row>
    <row r="26" spans="1:9" ht="12" customHeight="1">
      <c r="A26" s="1459"/>
      <c r="B26" s="609" t="s">
        <v>320</v>
      </c>
      <c r="C26" s="610" t="s">
        <v>1458</v>
      </c>
      <c r="D26" s="610" t="s">
        <v>1451</v>
      </c>
      <c r="E26" s="609" t="s">
        <v>349</v>
      </c>
      <c r="F26" s="609" t="s">
        <v>1457</v>
      </c>
      <c r="G26" s="611"/>
      <c r="H26" s="611"/>
      <c r="I26" s="611"/>
    </row>
    <row r="27" spans="1:9" ht="12" customHeight="1">
      <c r="A27" s="1459"/>
      <c r="B27" s="609" t="s">
        <v>1865</v>
      </c>
      <c r="C27" s="609"/>
      <c r="D27" s="610"/>
      <c r="E27" s="609" t="s">
        <v>1483</v>
      </c>
      <c r="F27" s="609" t="s">
        <v>385</v>
      </c>
      <c r="G27" s="611" t="s">
        <v>1937</v>
      </c>
      <c r="H27" s="612" t="s">
        <v>2091</v>
      </c>
      <c r="I27" s="612"/>
    </row>
    <row r="28" spans="1:9" ht="12" customHeight="1">
      <c r="A28" s="1459"/>
      <c r="B28" s="609" t="s">
        <v>1834</v>
      </c>
      <c r="C28" s="610" t="s">
        <v>1484</v>
      </c>
      <c r="D28" s="622" t="s">
        <v>1451</v>
      </c>
      <c r="E28" s="621" t="s">
        <v>9</v>
      </c>
      <c r="F28" s="621" t="s">
        <v>385</v>
      </c>
      <c r="G28" s="611"/>
      <c r="H28" s="612" t="s">
        <v>2091</v>
      </c>
      <c r="I28" s="612"/>
    </row>
    <row r="29" spans="1:9" ht="12" customHeight="1">
      <c r="A29" s="1459"/>
      <c r="B29" s="609" t="s">
        <v>1866</v>
      </c>
      <c r="C29" s="609"/>
      <c r="D29" s="610"/>
      <c r="E29" s="609" t="s">
        <v>1482</v>
      </c>
      <c r="F29" s="609" t="s">
        <v>1481</v>
      </c>
      <c r="G29" s="611"/>
      <c r="H29" s="612" t="s">
        <v>2091</v>
      </c>
      <c r="I29" s="612"/>
    </row>
    <row r="30" spans="1:9" ht="12" customHeight="1">
      <c r="A30" s="1459"/>
      <c r="B30" s="609" t="s">
        <v>1867</v>
      </c>
      <c r="C30" s="609"/>
      <c r="D30" s="610"/>
      <c r="E30" s="609" t="s">
        <v>2081</v>
      </c>
      <c r="F30" s="609" t="s">
        <v>1481</v>
      </c>
      <c r="G30" s="611" t="s">
        <v>2062</v>
      </c>
      <c r="H30" s="611"/>
      <c r="I30" s="611"/>
    </row>
    <row r="31" spans="1:9" ht="12" customHeight="1">
      <c r="A31" s="1459"/>
      <c r="B31" s="609" t="s">
        <v>1868</v>
      </c>
      <c r="C31" s="609"/>
      <c r="D31" s="610"/>
      <c r="E31" s="609" t="s">
        <v>15</v>
      </c>
      <c r="F31" s="609" t="s">
        <v>1481</v>
      </c>
      <c r="G31" s="611"/>
      <c r="H31" s="611"/>
      <c r="I31" s="611"/>
    </row>
    <row r="32" spans="1:9" ht="12" customHeight="1">
      <c r="A32" s="1459"/>
      <c r="B32" s="609" t="s">
        <v>323</v>
      </c>
      <c r="C32" s="609"/>
      <c r="D32" s="610"/>
      <c r="E32" s="609" t="s">
        <v>318</v>
      </c>
      <c r="F32" s="609" t="s">
        <v>386</v>
      </c>
      <c r="G32" s="611"/>
      <c r="H32" s="612" t="s">
        <v>2091</v>
      </c>
      <c r="I32" s="612"/>
    </row>
    <row r="33" spans="1:9" ht="12" customHeight="1">
      <c r="A33" s="1459"/>
      <c r="B33" s="609" t="s">
        <v>1837</v>
      </c>
      <c r="C33" s="609"/>
      <c r="D33" s="610"/>
      <c r="E33" s="609" t="s">
        <v>319</v>
      </c>
      <c r="F33" s="609" t="s">
        <v>386</v>
      </c>
      <c r="G33" s="611"/>
      <c r="H33" s="612" t="s">
        <v>2091</v>
      </c>
      <c r="I33" s="612"/>
    </row>
    <row r="34" spans="1:9" ht="12" customHeight="1">
      <c r="A34" s="1459"/>
      <c r="B34" s="609" t="s">
        <v>1869</v>
      </c>
      <c r="C34" s="610"/>
      <c r="D34" s="610"/>
      <c r="E34" s="609" t="s">
        <v>1891</v>
      </c>
      <c r="F34" s="609" t="s">
        <v>1890</v>
      </c>
      <c r="G34" s="617" t="s">
        <v>1892</v>
      </c>
      <c r="H34" s="612" t="s">
        <v>2091</v>
      </c>
      <c r="I34" s="612"/>
    </row>
    <row r="35" spans="1:9" ht="12" customHeight="1">
      <c r="A35" s="1459"/>
      <c r="B35" s="609" t="s">
        <v>324</v>
      </c>
      <c r="C35" s="610" t="s">
        <v>1475</v>
      </c>
      <c r="D35" s="610" t="s">
        <v>1451</v>
      </c>
      <c r="E35" s="609" t="s">
        <v>1474</v>
      </c>
      <c r="F35" s="609" t="s">
        <v>387</v>
      </c>
      <c r="G35" s="617"/>
      <c r="H35" s="617"/>
      <c r="I35" s="617"/>
    </row>
    <row r="36" spans="1:9" ht="12" customHeight="1">
      <c r="A36" s="1459"/>
      <c r="B36" s="609" t="s">
        <v>325</v>
      </c>
      <c r="C36" s="609"/>
      <c r="D36" s="610"/>
      <c r="E36" s="609" t="s">
        <v>321</v>
      </c>
      <c r="F36" s="609" t="s">
        <v>387</v>
      </c>
      <c r="G36" s="611"/>
      <c r="H36" s="612" t="s">
        <v>2091</v>
      </c>
      <c r="I36" s="612"/>
    </row>
    <row r="37" spans="1:9" ht="12" customHeight="1">
      <c r="A37" s="1459"/>
      <c r="B37" s="609" t="s">
        <v>1842</v>
      </c>
      <c r="C37" s="609"/>
      <c r="D37" s="610"/>
      <c r="E37" s="609" t="s">
        <v>322</v>
      </c>
      <c r="F37" s="609" t="s">
        <v>1861</v>
      </c>
      <c r="G37" s="611" t="s">
        <v>1936</v>
      </c>
      <c r="H37" s="611"/>
      <c r="I37" s="611"/>
    </row>
    <row r="38" spans="1:9" ht="12" customHeight="1">
      <c r="A38" s="1459"/>
      <c r="B38" s="609" t="s">
        <v>1839</v>
      </c>
      <c r="C38" s="610" t="s">
        <v>1473</v>
      </c>
      <c r="D38" s="610" t="s">
        <v>1451</v>
      </c>
      <c r="E38" s="609" t="s">
        <v>1472</v>
      </c>
      <c r="F38" s="609" t="s">
        <v>388</v>
      </c>
      <c r="G38" s="611"/>
      <c r="H38" s="611"/>
      <c r="I38" s="611"/>
    </row>
    <row r="39" spans="1:9" ht="12" customHeight="1">
      <c r="A39" s="1459"/>
      <c r="B39" s="609" t="s">
        <v>327</v>
      </c>
      <c r="C39" s="609"/>
      <c r="D39" s="610"/>
      <c r="E39" s="609" t="s">
        <v>628</v>
      </c>
      <c r="F39" s="609" t="s">
        <v>388</v>
      </c>
      <c r="G39" s="611"/>
      <c r="H39" s="612" t="s">
        <v>2091</v>
      </c>
      <c r="I39" s="612"/>
    </row>
    <row r="40" spans="1:9" ht="12" customHeight="1">
      <c r="A40" s="1459"/>
      <c r="B40" s="609" t="s">
        <v>329</v>
      </c>
      <c r="C40" s="609"/>
      <c r="D40" s="610"/>
      <c r="E40" s="609" t="s">
        <v>555</v>
      </c>
      <c r="F40" s="609" t="s">
        <v>556</v>
      </c>
      <c r="G40" s="611"/>
      <c r="H40" s="612"/>
      <c r="I40" s="612"/>
    </row>
    <row r="41" spans="1:9" ht="12" customHeight="1">
      <c r="A41" s="1459"/>
      <c r="B41" s="609" t="s">
        <v>330</v>
      </c>
      <c r="C41" s="610" t="s">
        <v>1471</v>
      </c>
      <c r="D41" s="610"/>
      <c r="E41" s="609" t="s">
        <v>1470</v>
      </c>
      <c r="F41" s="609" t="s">
        <v>556</v>
      </c>
      <c r="G41" s="611"/>
      <c r="H41" s="612" t="s">
        <v>2091</v>
      </c>
      <c r="I41" s="612"/>
    </row>
    <row r="42" spans="1:9" ht="12" customHeight="1">
      <c r="A42" s="1459"/>
      <c r="B42" s="609" t="s">
        <v>331</v>
      </c>
      <c r="C42" s="610" t="s">
        <v>1469</v>
      </c>
      <c r="D42" s="610"/>
      <c r="E42" s="609" t="s">
        <v>709</v>
      </c>
      <c r="F42" s="609" t="s">
        <v>556</v>
      </c>
      <c r="G42" s="611"/>
      <c r="H42" s="612" t="s">
        <v>2091</v>
      </c>
      <c r="I42" s="612"/>
    </row>
    <row r="43" spans="1:9" ht="12" customHeight="1">
      <c r="A43" s="1459"/>
      <c r="B43" s="609" t="s">
        <v>1843</v>
      </c>
      <c r="C43" s="609"/>
      <c r="D43" s="610"/>
      <c r="E43" s="609" t="s">
        <v>710</v>
      </c>
      <c r="F43" s="609" t="s">
        <v>556</v>
      </c>
      <c r="G43" s="611"/>
      <c r="H43" s="612" t="s">
        <v>2091</v>
      </c>
      <c r="I43" s="612"/>
    </row>
    <row r="44" spans="1:9" ht="12" customHeight="1">
      <c r="A44" s="1459"/>
      <c r="B44" s="609" t="s">
        <v>332</v>
      </c>
      <c r="C44" s="609"/>
      <c r="D44" s="610"/>
      <c r="E44" s="609" t="s">
        <v>711</v>
      </c>
      <c r="F44" s="609" t="s">
        <v>556</v>
      </c>
      <c r="G44" s="611"/>
      <c r="H44" s="612" t="s">
        <v>2091</v>
      </c>
      <c r="I44" s="612"/>
    </row>
    <row r="45" spans="1:9" ht="12" customHeight="1">
      <c r="A45" s="1459"/>
      <c r="B45" s="609" t="s">
        <v>333</v>
      </c>
      <c r="C45" s="609"/>
      <c r="D45" s="610"/>
      <c r="E45" s="609" t="s">
        <v>520</v>
      </c>
      <c r="F45" s="609" t="s">
        <v>389</v>
      </c>
      <c r="G45" s="611"/>
      <c r="H45" s="612" t="s">
        <v>2091</v>
      </c>
      <c r="I45" s="612"/>
    </row>
    <row r="46" spans="1:9" ht="12" customHeight="1">
      <c r="A46" s="1459"/>
      <c r="B46" s="648" t="s">
        <v>334</v>
      </c>
      <c r="C46" s="648"/>
      <c r="D46" s="649"/>
      <c r="E46" s="648" t="s">
        <v>521</v>
      </c>
      <c r="F46" s="648" t="s">
        <v>389</v>
      </c>
      <c r="G46" s="650"/>
      <c r="H46" s="652"/>
      <c r="I46" s="653" t="s">
        <v>2222</v>
      </c>
    </row>
    <row r="47" spans="1:9" ht="12" customHeight="1">
      <c r="A47" s="1459"/>
      <c r="B47" s="609" t="s">
        <v>335</v>
      </c>
      <c r="C47" s="609"/>
      <c r="D47" s="610"/>
      <c r="E47" s="609" t="s">
        <v>326</v>
      </c>
      <c r="F47" s="609" t="s">
        <v>390</v>
      </c>
      <c r="G47" s="611"/>
      <c r="H47" s="612"/>
      <c r="I47" s="612"/>
    </row>
    <row r="48" spans="1:9" ht="12" customHeight="1">
      <c r="A48" s="1459"/>
      <c r="B48" s="609" t="s">
        <v>336</v>
      </c>
      <c r="C48" s="609"/>
      <c r="D48" s="610"/>
      <c r="E48" s="609" t="s">
        <v>328</v>
      </c>
      <c r="F48" s="609" t="s">
        <v>390</v>
      </c>
      <c r="G48" s="611"/>
      <c r="H48" s="612"/>
      <c r="I48" s="612"/>
    </row>
    <row r="49" spans="1:9" ht="12" customHeight="1">
      <c r="A49" s="1459"/>
      <c r="B49" s="609" t="s">
        <v>337</v>
      </c>
      <c r="C49" s="610" t="s">
        <v>1468</v>
      </c>
      <c r="D49" s="610"/>
      <c r="E49" s="609" t="s">
        <v>1467</v>
      </c>
      <c r="F49" s="609" t="s">
        <v>391</v>
      </c>
      <c r="G49" s="611" t="s">
        <v>2089</v>
      </c>
      <c r="H49" s="611" t="s">
        <v>2092</v>
      </c>
      <c r="I49" s="611"/>
    </row>
    <row r="50" spans="1:9" ht="12" customHeight="1">
      <c r="A50" s="1459"/>
      <c r="B50" s="609" t="s">
        <v>338</v>
      </c>
      <c r="C50" s="609"/>
      <c r="D50" s="610"/>
      <c r="E50" s="609" t="s">
        <v>339</v>
      </c>
      <c r="F50" s="609" t="s">
        <v>2082</v>
      </c>
      <c r="G50" s="611" t="s">
        <v>2089</v>
      </c>
      <c r="H50" s="611" t="s">
        <v>2089</v>
      </c>
      <c r="I50" s="611"/>
    </row>
    <row r="51" spans="1:9" ht="12" customHeight="1">
      <c r="A51" s="1459"/>
      <c r="B51" s="609" t="s">
        <v>1844</v>
      </c>
      <c r="C51" s="609"/>
      <c r="D51" s="610"/>
      <c r="E51" s="609" t="s">
        <v>340</v>
      </c>
      <c r="F51" s="609" t="s">
        <v>2083</v>
      </c>
      <c r="G51" s="611" t="s">
        <v>2089</v>
      </c>
      <c r="H51" s="611" t="s">
        <v>2089</v>
      </c>
      <c r="I51" s="611"/>
    </row>
    <row r="52" spans="1:9" ht="12" customHeight="1">
      <c r="A52" s="1459"/>
      <c r="B52" s="609" t="s">
        <v>1845</v>
      </c>
      <c r="C52" s="609"/>
      <c r="D52" s="610"/>
      <c r="E52" s="609" t="s">
        <v>341</v>
      </c>
      <c r="F52" s="609" t="s">
        <v>392</v>
      </c>
      <c r="G52" s="611" t="s">
        <v>2089</v>
      </c>
      <c r="H52" s="611" t="s">
        <v>2089</v>
      </c>
      <c r="I52" s="611"/>
    </row>
    <row r="53" spans="1:9" ht="12" customHeight="1">
      <c r="A53" s="1459"/>
      <c r="B53" s="609" t="s">
        <v>1846</v>
      </c>
      <c r="C53" s="609"/>
      <c r="D53" s="610"/>
      <c r="E53" s="609" t="s">
        <v>342</v>
      </c>
      <c r="F53" s="609" t="s">
        <v>2084</v>
      </c>
      <c r="G53" s="611" t="s">
        <v>2089</v>
      </c>
      <c r="H53" s="611" t="s">
        <v>2092</v>
      </c>
      <c r="I53" s="611"/>
    </row>
    <row r="54" spans="1:9" ht="12" customHeight="1">
      <c r="A54" s="1459"/>
      <c r="B54" s="609" t="s">
        <v>1847</v>
      </c>
      <c r="C54" s="609"/>
      <c r="D54" s="610"/>
      <c r="E54" s="609" t="s">
        <v>343</v>
      </c>
      <c r="F54" s="609" t="s">
        <v>2085</v>
      </c>
      <c r="G54" s="611" t="s">
        <v>2089</v>
      </c>
      <c r="H54" s="611" t="s">
        <v>2092</v>
      </c>
      <c r="I54" s="611"/>
    </row>
    <row r="55" spans="1:9" ht="12" customHeight="1">
      <c r="A55" s="1459"/>
      <c r="B55" s="609" t="s">
        <v>1841</v>
      </c>
      <c r="C55" s="609"/>
      <c r="D55" s="610"/>
      <c r="E55" s="609" t="s">
        <v>279</v>
      </c>
      <c r="F55" s="609" t="s">
        <v>1862</v>
      </c>
      <c r="G55" s="611" t="s">
        <v>1936</v>
      </c>
      <c r="H55" s="611"/>
      <c r="I55" s="611"/>
    </row>
    <row r="56" spans="1:9" ht="12" customHeight="1">
      <c r="A56" s="1459"/>
      <c r="B56" s="609" t="s">
        <v>352</v>
      </c>
      <c r="C56" s="609"/>
      <c r="D56" s="610"/>
      <c r="E56" s="609" t="s">
        <v>344</v>
      </c>
      <c r="F56" s="609" t="s">
        <v>2085</v>
      </c>
      <c r="G56" s="611" t="s">
        <v>2089</v>
      </c>
      <c r="H56" s="611" t="s">
        <v>2089</v>
      </c>
      <c r="I56" s="611"/>
    </row>
    <row r="57" spans="1:9" ht="12" customHeight="1">
      <c r="A57" s="1459"/>
      <c r="B57" s="609" t="s">
        <v>1848</v>
      </c>
      <c r="C57" s="609"/>
      <c r="D57" s="610"/>
      <c r="E57" s="609" t="s">
        <v>345</v>
      </c>
      <c r="F57" s="609" t="s">
        <v>2086</v>
      </c>
      <c r="G57" s="611" t="s">
        <v>2089</v>
      </c>
      <c r="H57" s="611" t="s">
        <v>2092</v>
      </c>
      <c r="I57" s="611"/>
    </row>
    <row r="58" spans="1:9" ht="12" customHeight="1">
      <c r="A58" s="1459"/>
      <c r="B58" s="1260" t="s">
        <v>1849</v>
      </c>
      <c r="C58" s="649" t="s">
        <v>1466</v>
      </c>
      <c r="D58" s="649"/>
      <c r="E58" s="648" t="s">
        <v>1465</v>
      </c>
      <c r="F58" s="648" t="s">
        <v>522</v>
      </c>
      <c r="G58" s="650"/>
      <c r="H58" s="652" t="s">
        <v>2091</v>
      </c>
      <c r="I58" s="653" t="s">
        <v>2387</v>
      </c>
    </row>
    <row r="59" spans="1:9" ht="12" customHeight="1">
      <c r="A59" s="1459"/>
      <c r="B59" s="648" t="s">
        <v>582</v>
      </c>
      <c r="C59" s="649" t="s">
        <v>1697</v>
      </c>
      <c r="D59" s="649"/>
      <c r="E59" s="648" t="s">
        <v>1698</v>
      </c>
      <c r="F59" s="648" t="s">
        <v>2395</v>
      </c>
      <c r="G59" s="651" t="s">
        <v>1685</v>
      </c>
      <c r="H59" s="653" t="s">
        <v>2091</v>
      </c>
      <c r="I59" s="653" t="s">
        <v>2271</v>
      </c>
    </row>
    <row r="60" spans="1:9" ht="12" customHeight="1">
      <c r="A60" s="1459"/>
      <c r="B60" s="1260" t="s">
        <v>2399</v>
      </c>
      <c r="C60" s="736"/>
      <c r="D60" s="736"/>
      <c r="E60" s="1260" t="s">
        <v>2268</v>
      </c>
      <c r="F60" s="1260" t="s">
        <v>2396</v>
      </c>
      <c r="G60" s="651"/>
      <c r="H60" s="653"/>
      <c r="I60" s="1261" t="s">
        <v>2270</v>
      </c>
    </row>
    <row r="61" spans="1:9" ht="12" customHeight="1">
      <c r="A61" s="1459"/>
      <c r="B61" s="1260" t="s">
        <v>2400</v>
      </c>
      <c r="C61" s="736"/>
      <c r="D61" s="736"/>
      <c r="E61" s="1260" t="s">
        <v>2269</v>
      </c>
      <c r="F61" s="1260" t="s">
        <v>2396</v>
      </c>
      <c r="G61" s="651"/>
      <c r="H61" s="653"/>
      <c r="I61" s="1261" t="s">
        <v>2270</v>
      </c>
    </row>
    <row r="62" spans="1:9" ht="12" customHeight="1">
      <c r="A62" s="1459"/>
      <c r="B62" s="1260" t="s">
        <v>1850</v>
      </c>
      <c r="C62" s="649" t="s">
        <v>1464</v>
      </c>
      <c r="D62" s="649"/>
      <c r="E62" s="648" t="s">
        <v>1463</v>
      </c>
      <c r="F62" s="648" t="s">
        <v>393</v>
      </c>
      <c r="G62" s="611"/>
      <c r="H62" s="612" t="s">
        <v>2091</v>
      </c>
      <c r="I62" s="653" t="s">
        <v>2387</v>
      </c>
    </row>
    <row r="63" spans="1:9" ht="12" customHeight="1">
      <c r="A63" s="1459"/>
      <c r="B63" s="1260" t="s">
        <v>583</v>
      </c>
      <c r="C63" s="649" t="s">
        <v>1462</v>
      </c>
      <c r="D63" s="649"/>
      <c r="E63" s="648" t="s">
        <v>1461</v>
      </c>
      <c r="F63" s="648" t="s">
        <v>2389</v>
      </c>
      <c r="G63" s="611"/>
      <c r="H63" s="611"/>
      <c r="I63" s="653" t="s">
        <v>2387</v>
      </c>
    </row>
    <row r="64" spans="1:9" ht="12" customHeight="1">
      <c r="A64" s="1459"/>
      <c r="B64" s="1260" t="s">
        <v>702</v>
      </c>
      <c r="C64" s="736" t="s">
        <v>2381</v>
      </c>
      <c r="D64" s="736"/>
      <c r="E64" s="1260" t="s">
        <v>2384</v>
      </c>
      <c r="F64" s="1260" t="s">
        <v>393</v>
      </c>
      <c r="G64" s="651"/>
      <c r="H64" s="653"/>
      <c r="I64" s="651" t="s">
        <v>1685</v>
      </c>
    </row>
    <row r="65" spans="1:9" ht="12" customHeight="1">
      <c r="A65" s="1459"/>
      <c r="B65" s="1260" t="s">
        <v>2401</v>
      </c>
      <c r="C65" s="736" t="s">
        <v>2382</v>
      </c>
      <c r="D65" s="736"/>
      <c r="E65" s="1260" t="s">
        <v>2385</v>
      </c>
      <c r="F65" s="1260" t="s">
        <v>393</v>
      </c>
      <c r="G65" s="651"/>
      <c r="H65" s="653"/>
      <c r="I65" s="651" t="s">
        <v>1685</v>
      </c>
    </row>
    <row r="66" spans="1:9" ht="12" customHeight="1">
      <c r="A66" s="1459"/>
      <c r="B66" s="1260" t="s">
        <v>2402</v>
      </c>
      <c r="C66" s="736" t="s">
        <v>2383</v>
      </c>
      <c r="D66" s="736"/>
      <c r="E66" s="1260" t="s">
        <v>2386</v>
      </c>
      <c r="F66" s="1260" t="s">
        <v>393</v>
      </c>
      <c r="G66" s="651"/>
      <c r="H66" s="653"/>
      <c r="I66" s="651" t="s">
        <v>1685</v>
      </c>
    </row>
    <row r="67" spans="1:9" ht="12" customHeight="1">
      <c r="A67" s="1459"/>
      <c r="B67" s="1260" t="s">
        <v>1851</v>
      </c>
      <c r="C67" s="649" t="s">
        <v>1460</v>
      </c>
      <c r="D67" s="649"/>
      <c r="E67" s="648" t="s">
        <v>346</v>
      </c>
      <c r="F67" s="648" t="s">
        <v>394</v>
      </c>
      <c r="G67" s="650"/>
      <c r="H67" s="652" t="s">
        <v>2091</v>
      </c>
      <c r="I67" s="653" t="s">
        <v>2387</v>
      </c>
    </row>
    <row r="68" spans="1:9" ht="12" customHeight="1">
      <c r="A68" s="1459"/>
      <c r="B68" s="1260" t="s">
        <v>1852</v>
      </c>
      <c r="C68" s="649" t="s">
        <v>1459</v>
      </c>
      <c r="D68" s="649"/>
      <c r="E68" s="648" t="s">
        <v>347</v>
      </c>
      <c r="F68" s="648" t="s">
        <v>394</v>
      </c>
      <c r="G68" s="650"/>
      <c r="H68" s="652" t="s">
        <v>2091</v>
      </c>
      <c r="I68" s="653" t="s">
        <v>2387</v>
      </c>
    </row>
    <row r="69" spans="1:9" ht="12" customHeight="1">
      <c r="A69" s="1459"/>
      <c r="B69" s="623" t="s">
        <v>1852</v>
      </c>
      <c r="C69" s="623"/>
      <c r="D69" s="624"/>
      <c r="E69" s="623" t="s">
        <v>713</v>
      </c>
      <c r="F69" s="623" t="s">
        <v>714</v>
      </c>
      <c r="G69" s="611"/>
      <c r="H69" s="612" t="s">
        <v>2098</v>
      </c>
      <c r="I69" s="612"/>
    </row>
    <row r="70" spans="1:9" ht="12" customHeight="1">
      <c r="A70" s="1459"/>
      <c r="B70" s="623" t="s">
        <v>2004</v>
      </c>
      <c r="C70" s="623"/>
      <c r="D70" s="624"/>
      <c r="E70" s="623" t="s">
        <v>740</v>
      </c>
      <c r="F70" s="623" t="s">
        <v>714</v>
      </c>
      <c r="G70" s="611"/>
      <c r="H70" s="612" t="s">
        <v>2098</v>
      </c>
      <c r="I70" s="612"/>
    </row>
    <row r="71" spans="1:9" ht="12" customHeight="1">
      <c r="A71" s="1459"/>
      <c r="B71" s="623" t="s">
        <v>2005</v>
      </c>
      <c r="C71" s="623"/>
      <c r="D71" s="624"/>
      <c r="E71" s="623" t="s">
        <v>715</v>
      </c>
      <c r="F71" s="623" t="s">
        <v>714</v>
      </c>
      <c r="G71" s="611"/>
      <c r="H71" s="612" t="s">
        <v>2098</v>
      </c>
      <c r="I71" s="612"/>
    </row>
    <row r="72" spans="1:9" ht="12" customHeight="1">
      <c r="A72" s="1459"/>
      <c r="B72" s="623" t="s">
        <v>2006</v>
      </c>
      <c r="C72" s="623"/>
      <c r="D72" s="624"/>
      <c r="E72" s="623" t="s">
        <v>1456</v>
      </c>
      <c r="F72" s="623" t="s">
        <v>714</v>
      </c>
      <c r="G72" s="611"/>
      <c r="H72" s="612" t="s">
        <v>2098</v>
      </c>
      <c r="I72" s="612"/>
    </row>
    <row r="73" spans="1:9" ht="12" customHeight="1">
      <c r="A73" s="1459"/>
      <c r="B73" s="623" t="s">
        <v>2007</v>
      </c>
      <c r="C73" s="623"/>
      <c r="D73" s="624"/>
      <c r="E73" s="623" t="s">
        <v>716</v>
      </c>
      <c r="F73" s="623" t="s">
        <v>714</v>
      </c>
      <c r="G73" s="611"/>
      <c r="H73" s="612" t="s">
        <v>2098</v>
      </c>
      <c r="I73" s="612"/>
    </row>
    <row r="74" spans="1:9" ht="12" customHeight="1">
      <c r="A74" s="1459"/>
      <c r="B74" s="609" t="s">
        <v>1853</v>
      </c>
      <c r="C74" s="609"/>
      <c r="D74" s="609"/>
      <c r="E74" s="609" t="s">
        <v>348</v>
      </c>
      <c r="F74" s="609" t="s">
        <v>2099</v>
      </c>
      <c r="G74" s="611"/>
      <c r="H74" s="611" t="s">
        <v>2092</v>
      </c>
      <c r="I74" s="611"/>
    </row>
    <row r="75" spans="1:9" ht="12" customHeight="1">
      <c r="A75" s="1459"/>
      <c r="B75" s="609" t="s">
        <v>1949</v>
      </c>
      <c r="C75" s="610" t="s">
        <v>1683</v>
      </c>
      <c r="D75" s="610"/>
      <c r="E75" s="609" t="s">
        <v>1684</v>
      </c>
      <c r="F75" s="609" t="s">
        <v>1686</v>
      </c>
      <c r="G75" s="611" t="s">
        <v>1685</v>
      </c>
      <c r="H75" s="611"/>
      <c r="I75" s="611"/>
    </row>
    <row r="76" spans="1:9" ht="12" customHeight="1">
      <c r="A76" s="1459"/>
      <c r="B76" s="609" t="s">
        <v>1950</v>
      </c>
      <c r="C76" s="610"/>
      <c r="D76" s="610"/>
      <c r="E76" s="609" t="s">
        <v>1951</v>
      </c>
      <c r="F76" s="609" t="s">
        <v>1686</v>
      </c>
      <c r="G76" s="611" t="s">
        <v>2028</v>
      </c>
      <c r="H76" s="611"/>
      <c r="I76" s="611"/>
    </row>
    <row r="77" spans="1:9" ht="12" customHeight="1">
      <c r="A77" s="1459"/>
      <c r="B77" s="625" t="s">
        <v>752</v>
      </c>
      <c r="C77" s="609"/>
      <c r="D77" s="626"/>
      <c r="E77" s="625" t="s">
        <v>1450</v>
      </c>
      <c r="F77" s="625" t="s">
        <v>2087</v>
      </c>
      <c r="G77" s="627" t="s">
        <v>2089</v>
      </c>
      <c r="H77" s="611" t="s">
        <v>2092</v>
      </c>
      <c r="I77" s="611"/>
    </row>
    <row r="78" spans="1:9" ht="12" customHeight="1">
      <c r="A78" s="1460"/>
      <c r="B78" s="618" t="s">
        <v>1449</v>
      </c>
      <c r="C78" s="618"/>
      <c r="D78" s="619"/>
      <c r="E78" s="618" t="s">
        <v>866</v>
      </c>
      <c r="F78" s="618" t="s">
        <v>1516</v>
      </c>
      <c r="G78" s="620"/>
      <c r="H78" s="620" t="s">
        <v>2091</v>
      </c>
      <c r="I78" s="620"/>
    </row>
    <row r="79" spans="1:9" ht="12" customHeight="1">
      <c r="A79" s="1461" t="s">
        <v>382</v>
      </c>
      <c r="B79" s="609" t="s">
        <v>1854</v>
      </c>
      <c r="C79" s="628" t="s">
        <v>1448</v>
      </c>
      <c r="D79" s="614"/>
      <c r="E79" s="613" t="s">
        <v>351</v>
      </c>
      <c r="F79" s="613" t="s">
        <v>2088</v>
      </c>
      <c r="G79" s="631" t="s">
        <v>2089</v>
      </c>
      <c r="H79" s="611" t="s">
        <v>2092</v>
      </c>
      <c r="I79" s="611"/>
    </row>
    <row r="80" spans="1:9" ht="12" customHeight="1">
      <c r="A80" s="1459"/>
      <c r="B80" s="609" t="s">
        <v>1855</v>
      </c>
      <c r="C80" s="610" t="s">
        <v>1447</v>
      </c>
      <c r="D80" s="610"/>
      <c r="E80" s="609" t="s">
        <v>353</v>
      </c>
      <c r="F80" s="609" t="s">
        <v>2088</v>
      </c>
      <c r="G80" s="631" t="s">
        <v>2089</v>
      </c>
      <c r="H80" s="611" t="s">
        <v>2092</v>
      </c>
      <c r="I80" s="611"/>
    </row>
    <row r="81" spans="1:9" ht="12" customHeight="1">
      <c r="A81" s="1459"/>
      <c r="B81" s="609" t="s">
        <v>2114</v>
      </c>
      <c r="C81" s="610"/>
      <c r="D81" s="610"/>
      <c r="E81" s="609" t="s">
        <v>354</v>
      </c>
      <c r="F81" s="609" t="s">
        <v>2115</v>
      </c>
      <c r="G81" s="611"/>
      <c r="H81" s="1435" t="s">
        <v>2123</v>
      </c>
      <c r="I81" s="611"/>
    </row>
    <row r="82" spans="1:9" ht="12" customHeight="1">
      <c r="A82" s="1459"/>
      <c r="B82" s="1265" t="s">
        <v>2112</v>
      </c>
      <c r="C82" s="735"/>
      <c r="D82" s="735"/>
      <c r="E82" s="1265" t="s">
        <v>2113</v>
      </c>
      <c r="F82" s="1265" t="s">
        <v>2116</v>
      </c>
      <c r="G82" s="650"/>
      <c r="H82" s="650" t="s">
        <v>2119</v>
      </c>
      <c r="I82" s="1264" t="s">
        <v>2283</v>
      </c>
    </row>
    <row r="83" spans="1:9" ht="12" customHeight="1">
      <c r="A83" s="1459"/>
      <c r="B83" s="1260" t="s">
        <v>2284</v>
      </c>
      <c r="C83" s="649" t="s">
        <v>1709</v>
      </c>
      <c r="D83" s="649"/>
      <c r="E83" s="648" t="s">
        <v>1710</v>
      </c>
      <c r="F83" s="648" t="s">
        <v>2285</v>
      </c>
      <c r="G83" s="650" t="s">
        <v>1685</v>
      </c>
      <c r="H83" s="1266" t="s">
        <v>2118</v>
      </c>
      <c r="I83" s="653" t="s">
        <v>2271</v>
      </c>
    </row>
    <row r="84" spans="1:9" ht="12" customHeight="1">
      <c r="A84" s="1459"/>
      <c r="B84" s="609" t="s">
        <v>1856</v>
      </c>
      <c r="C84" s="610"/>
      <c r="D84" s="610"/>
      <c r="E84" s="609" t="s">
        <v>355</v>
      </c>
      <c r="F84" s="609" t="s">
        <v>383</v>
      </c>
      <c r="G84" s="610"/>
      <c r="H84" s="612" t="s">
        <v>2097</v>
      </c>
      <c r="I84" s="612"/>
    </row>
    <row r="85" spans="1:9" ht="12" customHeight="1">
      <c r="A85" s="1459"/>
      <c r="B85" s="609" t="s">
        <v>317</v>
      </c>
      <c r="C85" s="610"/>
      <c r="D85" s="610"/>
      <c r="E85" s="609" t="s">
        <v>363</v>
      </c>
      <c r="F85" s="609" t="s">
        <v>2120</v>
      </c>
      <c r="G85" s="610"/>
      <c r="H85" s="612"/>
      <c r="I85" s="612"/>
    </row>
    <row r="86" spans="1:9" ht="12" customHeight="1">
      <c r="A86" s="1459"/>
      <c r="B86" s="609" t="s">
        <v>2121</v>
      </c>
      <c r="C86" s="610" t="s">
        <v>1446</v>
      </c>
      <c r="D86" s="610"/>
      <c r="E86" s="609" t="s">
        <v>1445</v>
      </c>
      <c r="F86" s="609" t="s">
        <v>2094</v>
      </c>
      <c r="G86" s="611" t="s">
        <v>2080</v>
      </c>
      <c r="H86" s="612" t="s">
        <v>2097</v>
      </c>
      <c r="I86" s="612"/>
    </row>
    <row r="87" spans="1:9" ht="12" customHeight="1">
      <c r="A87" s="1459"/>
      <c r="B87" s="609" t="s">
        <v>2122</v>
      </c>
      <c r="C87" s="610" t="s">
        <v>1444</v>
      </c>
      <c r="D87" s="610"/>
      <c r="E87" s="609" t="s">
        <v>1443</v>
      </c>
      <c r="F87" s="609" t="s">
        <v>2094</v>
      </c>
      <c r="G87" s="611" t="s">
        <v>2080</v>
      </c>
      <c r="H87" s="612" t="s">
        <v>2097</v>
      </c>
      <c r="I87" s="612"/>
    </row>
    <row r="88" spans="1:9" ht="12" customHeight="1">
      <c r="A88" s="1459"/>
      <c r="B88" s="609" t="s">
        <v>1442</v>
      </c>
      <c r="C88" s="609"/>
      <c r="D88" s="610"/>
      <c r="E88" s="609" t="s">
        <v>1441</v>
      </c>
      <c r="F88" s="609" t="s">
        <v>1437</v>
      </c>
      <c r="G88" s="610"/>
      <c r="H88" s="612" t="s">
        <v>2091</v>
      </c>
      <c r="I88" s="612"/>
    </row>
    <row r="89" spans="1:9" ht="12" customHeight="1">
      <c r="A89" s="1459"/>
      <c r="B89" s="609" t="s">
        <v>967</v>
      </c>
      <c r="C89" s="609"/>
      <c r="D89" s="610"/>
      <c r="E89" s="609" t="s">
        <v>1440</v>
      </c>
      <c r="F89" s="609" t="s">
        <v>1437</v>
      </c>
      <c r="G89" s="610"/>
      <c r="H89" s="612" t="s">
        <v>2091</v>
      </c>
      <c r="I89" s="612"/>
    </row>
    <row r="90" spans="1:9" ht="12" customHeight="1">
      <c r="A90" s="1459"/>
      <c r="B90" s="609" t="s">
        <v>1439</v>
      </c>
      <c r="C90" s="609"/>
      <c r="D90" s="610"/>
      <c r="E90" s="609" t="s">
        <v>1438</v>
      </c>
      <c r="F90" s="609" t="s">
        <v>1437</v>
      </c>
      <c r="G90" s="610"/>
      <c r="H90" s="610"/>
      <c r="I90" s="610"/>
    </row>
    <row r="91" spans="1:9" ht="12" customHeight="1">
      <c r="A91" s="1459"/>
      <c r="B91" s="621" t="s">
        <v>1436</v>
      </c>
      <c r="C91" s="621"/>
      <c r="D91" s="622"/>
      <c r="E91" s="621" t="s">
        <v>1435</v>
      </c>
      <c r="F91" s="609" t="s">
        <v>1437</v>
      </c>
      <c r="G91" s="612" t="s">
        <v>1936</v>
      </c>
      <c r="H91" s="612"/>
      <c r="I91" s="612"/>
    </row>
    <row r="92" spans="1:9" ht="12" customHeight="1">
      <c r="A92" s="1460"/>
      <c r="B92" s="618" t="s">
        <v>1434</v>
      </c>
      <c r="C92" s="618"/>
      <c r="D92" s="619"/>
      <c r="E92" s="618" t="s">
        <v>1433</v>
      </c>
      <c r="F92" s="618" t="s">
        <v>1437</v>
      </c>
      <c r="G92" s="620" t="s">
        <v>1936</v>
      </c>
      <c r="H92" s="620"/>
      <c r="I92" s="620"/>
    </row>
    <row r="93" spans="1:9" ht="13.5" customHeight="1"/>
    <row r="94" spans="1:9" ht="18.75" customHeight="1">
      <c r="C94" s="573"/>
      <c r="F94" s="573"/>
    </row>
  </sheetData>
  <mergeCells count="4">
    <mergeCell ref="A1:F1"/>
    <mergeCell ref="A21:A78"/>
    <mergeCell ref="A79:A92"/>
    <mergeCell ref="A4:A20"/>
  </mergeCells>
  <phoneticPr fontId="2"/>
  <printOptions horizontalCentered="1"/>
  <pageMargins left="0.39370078740157483" right="0.39370078740157483" top="0.39370078740157483" bottom="0.39370078740157483" header="0.31496062992125984" footer="0.31496062992125984"/>
  <pageSetup paperSize="9" scale="67" orientation="portrait"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P32"/>
  <sheetViews>
    <sheetView view="pageBreakPreview" zoomScaleNormal="100" zoomScaleSheetLayoutView="100" workbookViewId="0"/>
  </sheetViews>
  <sheetFormatPr defaultRowHeight="27" customHeight="1"/>
  <cols>
    <col min="1" max="16" width="10.125" style="147" customWidth="1"/>
    <col min="17" max="16384" width="9" style="147"/>
  </cols>
  <sheetData>
    <row r="1" spans="1:16" s="145" customFormat="1" ht="27" customHeight="1">
      <c r="A1" s="145" t="s">
        <v>2012</v>
      </c>
      <c r="I1" s="145" t="str">
        <f>A1</f>
        <v>第12号様式（建設工事請負契約約款第12条関係）</v>
      </c>
      <c r="P1" s="146" t="s">
        <v>398</v>
      </c>
    </row>
    <row r="2" spans="1:16" s="145" customFormat="1" ht="22.5" customHeight="1">
      <c r="G2" s="2217"/>
      <c r="H2" s="2217"/>
      <c r="O2" s="2218" t="s">
        <v>2168</v>
      </c>
      <c r="P2" s="2218"/>
    </row>
    <row r="3" spans="1:16" ht="22.5" customHeight="1">
      <c r="G3" s="2219" t="s">
        <v>2167</v>
      </c>
      <c r="H3" s="2219"/>
      <c r="O3" s="2218" t="s">
        <v>1778</v>
      </c>
      <c r="P3" s="2218"/>
    </row>
    <row r="4" spans="1:16" ht="27" customHeight="1">
      <c r="A4" s="664" t="s">
        <v>618</v>
      </c>
      <c r="B4" s="148"/>
      <c r="C4" s="717"/>
      <c r="D4" s="717"/>
      <c r="E4" s="148" t="s">
        <v>193</v>
      </c>
      <c r="F4" s="148"/>
      <c r="I4" s="664"/>
      <c r="J4" s="664" t="s">
        <v>21</v>
      </c>
      <c r="K4" s="147" t="s">
        <v>400</v>
      </c>
    </row>
    <row r="5" spans="1:16" ht="27" customHeight="1">
      <c r="A5" s="663"/>
      <c r="B5" s="717"/>
      <c r="C5" s="717"/>
      <c r="D5" s="717"/>
      <c r="E5" s="148"/>
      <c r="F5" s="148"/>
      <c r="I5" s="157"/>
      <c r="J5" s="664" t="s">
        <v>22</v>
      </c>
      <c r="K5" s="147" t="s">
        <v>399</v>
      </c>
    </row>
    <row r="6" spans="1:16" ht="27" customHeight="1">
      <c r="A6" s="157"/>
      <c r="B6" s="717"/>
      <c r="C6" s="717"/>
      <c r="D6" s="717" t="s">
        <v>616</v>
      </c>
      <c r="E6" s="575"/>
      <c r="F6" s="717"/>
      <c r="H6" s="663"/>
      <c r="I6" s="157"/>
      <c r="J6" s="664" t="s">
        <v>270</v>
      </c>
      <c r="K6" s="148" t="s">
        <v>461</v>
      </c>
      <c r="L6" s="148"/>
      <c r="M6" s="149"/>
      <c r="N6" s="149"/>
    </row>
    <row r="7" spans="1:16" ht="27" customHeight="1">
      <c r="A7" s="157"/>
      <c r="B7" s="717"/>
      <c r="C7" s="717"/>
      <c r="D7" s="717"/>
      <c r="E7" s="717"/>
      <c r="F7" s="717"/>
      <c r="I7" s="157"/>
      <c r="J7" s="717"/>
      <c r="K7" s="717"/>
      <c r="L7" s="717"/>
      <c r="M7" s="717"/>
      <c r="N7" s="717"/>
      <c r="P7" s="391" t="s">
        <v>2216</v>
      </c>
    </row>
    <row r="8" spans="1:16" ht="27" customHeight="1">
      <c r="E8" s="157"/>
      <c r="F8" s="157"/>
      <c r="M8" s="157"/>
      <c r="N8" s="157"/>
    </row>
    <row r="9" spans="1:16" ht="27" customHeight="1">
      <c r="A9" s="1534" t="s">
        <v>203</v>
      </c>
      <c r="B9" s="1534"/>
      <c r="C9" s="1534"/>
      <c r="D9" s="1534"/>
      <c r="E9" s="1534"/>
      <c r="F9" s="1534"/>
      <c r="G9" s="1534"/>
      <c r="H9" s="1534"/>
      <c r="I9" s="1534" t="s">
        <v>203</v>
      </c>
      <c r="J9" s="1534"/>
      <c r="K9" s="1534"/>
      <c r="L9" s="1534"/>
      <c r="M9" s="1534"/>
      <c r="N9" s="1534"/>
      <c r="O9" s="1534"/>
      <c r="P9" s="1534"/>
    </row>
    <row r="11" spans="1:16" ht="27" customHeight="1">
      <c r="A11" s="663"/>
      <c r="B11" s="717" t="str">
        <f>+入力欄!M17</f>
        <v>令和６年４月１日</v>
      </c>
      <c r="C11" s="147" t="s">
        <v>1013</v>
      </c>
      <c r="I11" s="663" t="s">
        <v>1808</v>
      </c>
    </row>
    <row r="12" spans="1:16" ht="27" customHeight="1">
      <c r="A12" s="2220" t="s">
        <v>540</v>
      </c>
      <c r="B12" s="2220"/>
      <c r="C12" s="2220"/>
      <c r="D12" s="2220"/>
      <c r="E12" s="2220"/>
      <c r="F12" s="2220"/>
      <c r="I12" s="147" t="s">
        <v>539</v>
      </c>
    </row>
    <row r="14" spans="1:16" ht="27" customHeight="1">
      <c r="B14" s="275" t="s">
        <v>200</v>
      </c>
      <c r="C14" s="275" t="str">
        <f>+入力欄!$D$15</f>
        <v>○○○○○○工事（Ｒ６－１)</v>
      </c>
      <c r="D14" s="275"/>
      <c r="E14" s="195"/>
      <c r="F14" s="195"/>
      <c r="G14" s="195"/>
      <c r="J14" s="275" t="s">
        <v>200</v>
      </c>
      <c r="K14" s="275" t="s">
        <v>448</v>
      </c>
      <c r="L14" s="275"/>
      <c r="M14" s="195"/>
      <c r="N14" s="195"/>
      <c r="O14" s="195"/>
    </row>
    <row r="16" spans="1:16" ht="27" customHeight="1">
      <c r="B16" s="1525" t="s">
        <v>113</v>
      </c>
      <c r="C16" s="1525"/>
      <c r="D16" s="1525"/>
      <c r="E16" s="1525"/>
      <c r="F16" s="1525"/>
      <c r="G16" s="1525"/>
      <c r="J16" s="1525" t="s">
        <v>113</v>
      </c>
      <c r="K16" s="1525"/>
      <c r="L16" s="1525"/>
      <c r="M16" s="1525"/>
      <c r="N16" s="1525"/>
      <c r="O16" s="1525"/>
    </row>
    <row r="18" spans="1:10" ht="27" customHeight="1">
      <c r="A18" s="150" t="s">
        <v>207</v>
      </c>
      <c r="B18" s="147" t="s">
        <v>204</v>
      </c>
      <c r="I18" s="150" t="s">
        <v>114</v>
      </c>
      <c r="J18" s="147" t="s">
        <v>204</v>
      </c>
    </row>
    <row r="19" spans="1:10" ht="27" customHeight="1">
      <c r="A19" s="150"/>
      <c r="I19" s="150"/>
      <c r="J19" s="147" t="s">
        <v>464</v>
      </c>
    </row>
    <row r="20" spans="1:10" ht="27" customHeight="1">
      <c r="A20" s="150"/>
      <c r="I20" s="150"/>
    </row>
    <row r="21" spans="1:10" ht="27" customHeight="1">
      <c r="A21" s="150" t="s">
        <v>208</v>
      </c>
      <c r="B21" s="147" t="s">
        <v>205</v>
      </c>
      <c r="I21" s="150" t="s">
        <v>115</v>
      </c>
      <c r="J21" s="147" t="s">
        <v>205</v>
      </c>
    </row>
    <row r="22" spans="1:10" ht="27" customHeight="1">
      <c r="A22" s="150"/>
      <c r="I22" s="150"/>
      <c r="J22" s="147" t="s">
        <v>465</v>
      </c>
    </row>
    <row r="23" spans="1:10" ht="27" customHeight="1">
      <c r="A23" s="150"/>
      <c r="I23" s="150"/>
    </row>
    <row r="24" spans="1:10" ht="27" customHeight="1">
      <c r="A24" s="150" t="s">
        <v>209</v>
      </c>
      <c r="B24" s="147" t="s">
        <v>206</v>
      </c>
      <c r="I24" s="150" t="s">
        <v>117</v>
      </c>
      <c r="J24" s="147" t="s">
        <v>206</v>
      </c>
    </row>
    <row r="25" spans="1:10" ht="27" customHeight="1">
      <c r="A25" s="150"/>
      <c r="I25" s="150"/>
      <c r="J25" s="157" t="s">
        <v>466</v>
      </c>
    </row>
    <row r="26" spans="1:10" ht="27" customHeight="1">
      <c r="A26" s="289"/>
      <c r="I26" s="289"/>
    </row>
    <row r="27" spans="1:10" ht="19.5" customHeight="1">
      <c r="A27" s="427" t="s">
        <v>617</v>
      </c>
      <c r="I27" s="427" t="s">
        <v>617</v>
      </c>
    </row>
    <row r="28" spans="1:10" ht="19.5" customHeight="1">
      <c r="A28" s="288" t="s">
        <v>2199</v>
      </c>
    </row>
    <row r="29" spans="1:10" ht="27" customHeight="1">
      <c r="I29" s="147" t="s">
        <v>540</v>
      </c>
    </row>
    <row r="30" spans="1:10" ht="27" customHeight="1">
      <c r="I30" s="147" t="s">
        <v>1010</v>
      </c>
    </row>
    <row r="31" spans="1:10" ht="27" customHeight="1">
      <c r="I31" s="147" t="s">
        <v>1011</v>
      </c>
    </row>
    <row r="32" spans="1:10" ht="27" customHeight="1">
      <c r="I32" s="147" t="s">
        <v>1012</v>
      </c>
    </row>
  </sheetData>
  <mergeCells count="9">
    <mergeCell ref="G2:H2"/>
    <mergeCell ref="O2:P2"/>
    <mergeCell ref="O3:P3"/>
    <mergeCell ref="G3:H3"/>
    <mergeCell ref="B16:G16"/>
    <mergeCell ref="J16:O16"/>
    <mergeCell ref="A9:H9"/>
    <mergeCell ref="I9:P9"/>
    <mergeCell ref="A12:F12"/>
  </mergeCells>
  <phoneticPr fontId="2"/>
  <dataValidations count="1">
    <dataValidation type="list" allowBlank="1" showInputMessage="1" showErrorMessage="1" sqref="A12">
      <formula1>$I$29:$I$32</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P31"/>
  <sheetViews>
    <sheetView view="pageBreakPreview" zoomScaleNormal="100" zoomScaleSheetLayoutView="100" workbookViewId="0"/>
  </sheetViews>
  <sheetFormatPr defaultRowHeight="27" customHeight="1"/>
  <cols>
    <col min="1" max="16" width="9.875" style="147" customWidth="1"/>
    <col min="17" max="17" width="11.25" style="147" customWidth="1"/>
    <col min="18" max="16384" width="9" style="147"/>
  </cols>
  <sheetData>
    <row r="1" spans="1:16" s="145" customFormat="1" ht="27" customHeight="1">
      <c r="A1" s="145" t="s">
        <v>1995</v>
      </c>
      <c r="I1" s="145" t="str">
        <f>A1</f>
        <v>第13号様式（建設工事請負契約約款第12条関係）</v>
      </c>
      <c r="P1" s="146" t="s">
        <v>398</v>
      </c>
    </row>
    <row r="2" spans="1:16" s="145" customFormat="1" ht="23.25" customHeight="1">
      <c r="G2" s="2217"/>
      <c r="H2" s="2217"/>
      <c r="O2" s="2218" t="s">
        <v>2168</v>
      </c>
      <c r="P2" s="2218"/>
    </row>
    <row r="3" spans="1:16" ht="23.25" customHeight="1">
      <c r="G3" s="2219" t="s">
        <v>2167</v>
      </c>
      <c r="H3" s="2219"/>
      <c r="O3" s="2218" t="s">
        <v>1778</v>
      </c>
      <c r="P3" s="2218"/>
    </row>
    <row r="4" spans="1:16" ht="27" customHeight="1">
      <c r="A4" s="663" t="s">
        <v>220</v>
      </c>
      <c r="B4" s="148"/>
      <c r="C4" s="717"/>
      <c r="D4" s="717"/>
      <c r="E4" s="148" t="s">
        <v>193</v>
      </c>
      <c r="F4" s="148"/>
      <c r="I4" s="663" t="s">
        <v>220</v>
      </c>
      <c r="J4" s="663" t="s">
        <v>467</v>
      </c>
      <c r="K4" s="717"/>
      <c r="L4" s="717"/>
      <c r="M4" s="148"/>
      <c r="N4" s="148"/>
    </row>
    <row r="5" spans="1:16" ht="27" customHeight="1">
      <c r="A5" s="663"/>
      <c r="B5" s="717"/>
      <c r="C5" s="717"/>
      <c r="D5" s="717"/>
      <c r="E5" s="148"/>
      <c r="F5" s="148"/>
      <c r="I5" s="663"/>
      <c r="J5" s="717"/>
      <c r="L5" s="148"/>
      <c r="M5" s="664" t="s">
        <v>21</v>
      </c>
      <c r="N5" s="147" t="s">
        <v>400</v>
      </c>
    </row>
    <row r="6" spans="1:16" ht="27" customHeight="1">
      <c r="A6" s="157"/>
      <c r="B6" s="717"/>
      <c r="C6" s="717"/>
      <c r="D6" s="717" t="s">
        <v>221</v>
      </c>
      <c r="E6" s="575"/>
      <c r="F6" s="717"/>
      <c r="H6" s="663"/>
      <c r="I6" s="157"/>
      <c r="J6" s="717"/>
      <c r="L6" s="717" t="s">
        <v>221</v>
      </c>
      <c r="M6" s="664" t="s">
        <v>22</v>
      </c>
      <c r="N6" s="147" t="s">
        <v>399</v>
      </c>
      <c r="P6" s="663"/>
    </row>
    <row r="7" spans="1:16" ht="27" customHeight="1">
      <c r="A7" s="157"/>
      <c r="B7" s="717"/>
      <c r="C7" s="717"/>
      <c r="D7" s="717"/>
      <c r="E7" s="717"/>
      <c r="F7" s="717"/>
      <c r="I7" s="157"/>
      <c r="J7" s="717"/>
      <c r="L7" s="717"/>
      <c r="M7" s="664" t="s">
        <v>270</v>
      </c>
      <c r="N7" s="148" t="s">
        <v>472</v>
      </c>
    </row>
    <row r="8" spans="1:16" ht="27" customHeight="1">
      <c r="E8" s="157"/>
      <c r="F8" s="157"/>
      <c r="M8" s="157"/>
      <c r="N8" s="157"/>
    </row>
    <row r="9" spans="1:16" ht="27" customHeight="1">
      <c r="A9" s="1534" t="s">
        <v>219</v>
      </c>
      <c r="B9" s="1534"/>
      <c r="C9" s="1534"/>
      <c r="D9" s="1534"/>
      <c r="E9" s="1534"/>
      <c r="F9" s="1534"/>
      <c r="G9" s="1534"/>
      <c r="H9" s="1534"/>
      <c r="I9" s="1534" t="s">
        <v>219</v>
      </c>
      <c r="J9" s="1534"/>
      <c r="K9" s="1534"/>
      <c r="L9" s="1534"/>
      <c r="M9" s="1534"/>
      <c r="N9" s="1534"/>
      <c r="O9" s="1534"/>
      <c r="P9" s="1534"/>
    </row>
    <row r="11" spans="1:16" ht="27" customHeight="1">
      <c r="A11" s="2221" t="s">
        <v>1809</v>
      </c>
      <c r="B11" s="2221"/>
      <c r="C11" s="147" t="s">
        <v>1014</v>
      </c>
      <c r="I11" s="663" t="s">
        <v>1810</v>
      </c>
    </row>
    <row r="12" spans="1:16" ht="27" customHeight="1">
      <c r="A12" s="2220" t="s">
        <v>619</v>
      </c>
      <c r="B12" s="2220"/>
      <c r="C12" s="2220"/>
      <c r="D12" s="2220"/>
      <c r="E12" s="2220"/>
      <c r="F12" s="2220"/>
      <c r="G12" s="2220"/>
      <c r="H12" s="2220"/>
      <c r="I12" s="147" t="s">
        <v>620</v>
      </c>
    </row>
    <row r="14" spans="1:16" ht="27" customHeight="1">
      <c r="B14" s="275" t="s">
        <v>200</v>
      </c>
      <c r="C14" s="275" t="str">
        <f>+入力欄!$D$15</f>
        <v>○○○○○○工事（Ｒ６－１)</v>
      </c>
      <c r="D14" s="275"/>
      <c r="E14" s="195"/>
      <c r="F14" s="195"/>
      <c r="G14" s="195"/>
      <c r="H14" s="156"/>
      <c r="J14" s="275" t="s">
        <v>200</v>
      </c>
      <c r="K14" s="275" t="s">
        <v>448</v>
      </c>
      <c r="L14" s="275"/>
      <c r="M14" s="195"/>
      <c r="N14" s="195"/>
      <c r="O14" s="195"/>
      <c r="P14" s="156"/>
    </row>
    <row r="16" spans="1:16" ht="27" customHeight="1">
      <c r="B16" s="1525" t="s">
        <v>113</v>
      </c>
      <c r="C16" s="1525"/>
      <c r="D16" s="1525"/>
      <c r="E16" s="1525"/>
      <c r="F16" s="1525"/>
      <c r="G16" s="1525"/>
      <c r="H16" s="664"/>
      <c r="J16" s="1525" t="s">
        <v>113</v>
      </c>
      <c r="K16" s="1525"/>
      <c r="L16" s="1525"/>
      <c r="M16" s="1525"/>
      <c r="N16" s="1525"/>
      <c r="O16" s="1525"/>
      <c r="P16" s="664"/>
    </row>
    <row r="18" spans="1:10" ht="27" customHeight="1">
      <c r="A18" s="150" t="s">
        <v>207</v>
      </c>
      <c r="B18" s="147" t="s">
        <v>222</v>
      </c>
      <c r="I18" s="150" t="s">
        <v>114</v>
      </c>
      <c r="J18" s="147" t="s">
        <v>222</v>
      </c>
    </row>
    <row r="19" spans="1:10" ht="27" customHeight="1">
      <c r="A19" s="150"/>
      <c r="I19" s="150"/>
      <c r="J19" s="663" t="s">
        <v>468</v>
      </c>
    </row>
    <row r="20" spans="1:10" ht="27" customHeight="1">
      <c r="A20" s="150"/>
      <c r="I20" s="150"/>
    </row>
    <row r="21" spans="1:10" ht="27" customHeight="1">
      <c r="A21" s="150"/>
      <c r="I21" s="150"/>
    </row>
    <row r="22" spans="1:10" ht="27" customHeight="1">
      <c r="A22" s="150"/>
      <c r="I22" s="150"/>
    </row>
    <row r="23" spans="1:10" ht="27" customHeight="1">
      <c r="A23" s="150"/>
      <c r="I23" s="150"/>
    </row>
    <row r="24" spans="1:10" ht="27" customHeight="1">
      <c r="A24" s="150"/>
      <c r="I24" s="150"/>
    </row>
    <row r="25" spans="1:10" ht="27" customHeight="1">
      <c r="A25" s="150"/>
      <c r="I25" s="150"/>
    </row>
    <row r="26" spans="1:10" ht="27" customHeight="1">
      <c r="A26" s="289"/>
      <c r="I26" s="289"/>
    </row>
    <row r="27" spans="1:10" ht="20.25" customHeight="1">
      <c r="A27" s="604" t="s">
        <v>621</v>
      </c>
      <c r="I27" s="427" t="s">
        <v>621</v>
      </c>
    </row>
    <row r="28" spans="1:10" ht="20.25" customHeight="1">
      <c r="A28" s="603" t="s">
        <v>2200</v>
      </c>
    </row>
    <row r="29" spans="1:10" ht="27" customHeight="1">
      <c r="I29" s="147" t="s">
        <v>619</v>
      </c>
    </row>
    <row r="30" spans="1:10" ht="27" customHeight="1">
      <c r="I30" s="147" t="s">
        <v>620</v>
      </c>
    </row>
    <row r="31" spans="1:10" ht="27" customHeight="1">
      <c r="I31" s="147" t="s">
        <v>1015</v>
      </c>
    </row>
  </sheetData>
  <mergeCells count="10">
    <mergeCell ref="G2:H2"/>
    <mergeCell ref="O2:P2"/>
    <mergeCell ref="O3:P3"/>
    <mergeCell ref="G3:H3"/>
    <mergeCell ref="B16:G16"/>
    <mergeCell ref="J16:O16"/>
    <mergeCell ref="A9:H9"/>
    <mergeCell ref="I9:P9"/>
    <mergeCell ref="A11:B11"/>
    <mergeCell ref="A12:H12"/>
  </mergeCells>
  <phoneticPr fontId="2"/>
  <dataValidations count="1">
    <dataValidation type="list" allowBlank="1" showInputMessage="1" showErrorMessage="1" sqref="A12:H12">
      <formula1>$I$29:$I$31</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92D050"/>
  </sheetPr>
  <dimension ref="A1:K41"/>
  <sheetViews>
    <sheetView view="pageBreakPreview" zoomScaleNormal="100" zoomScaleSheetLayoutView="100" workbookViewId="0"/>
  </sheetViews>
  <sheetFormatPr defaultRowHeight="13.5"/>
  <cols>
    <col min="1" max="1" width="10.625" style="967" customWidth="1"/>
    <col min="2" max="2" width="16.625" style="967" customWidth="1"/>
    <col min="3" max="3" width="18.625" style="967" customWidth="1"/>
    <col min="4" max="4" width="6.625" style="967" customWidth="1"/>
    <col min="5" max="5" width="10.625" style="967" customWidth="1"/>
    <col min="6" max="6" width="6.625" style="967" customWidth="1"/>
    <col min="7" max="7" width="14.625" style="967" customWidth="1"/>
    <col min="8" max="16384" width="9" style="967"/>
  </cols>
  <sheetData>
    <row r="1" spans="1:11">
      <c r="A1" s="967" t="s">
        <v>1886</v>
      </c>
      <c r="H1" s="967" t="s">
        <v>1887</v>
      </c>
    </row>
    <row r="3" spans="1:11">
      <c r="G3" s="968" t="s">
        <v>1888</v>
      </c>
    </row>
    <row r="4" spans="1:11">
      <c r="G4" s="968"/>
    </row>
    <row r="5" spans="1:11">
      <c r="A5" s="967" t="s">
        <v>1885</v>
      </c>
    </row>
    <row r="6" spans="1:11">
      <c r="B6" s="968" t="s">
        <v>654</v>
      </c>
    </row>
    <row r="7" spans="1:11">
      <c r="F7" s="969"/>
      <c r="G7" s="969"/>
      <c r="H7" s="969"/>
      <c r="I7" s="969"/>
      <c r="J7" s="969"/>
      <c r="K7" s="969"/>
    </row>
    <row r="8" spans="1:11">
      <c r="D8" s="967" t="s">
        <v>635</v>
      </c>
    </row>
    <row r="10" spans="1:11">
      <c r="D10" s="967" t="s">
        <v>968</v>
      </c>
    </row>
    <row r="14" spans="1:11" ht="17.25">
      <c r="C14" s="970" t="s">
        <v>1884</v>
      </c>
    </row>
    <row r="17" spans="1:7">
      <c r="A17" s="967" t="s">
        <v>1883</v>
      </c>
      <c r="B17" s="967" t="str">
        <f>+入力欄!D15</f>
        <v>○○○○○○工事（Ｒ６－１)</v>
      </c>
    </row>
    <row r="19" spans="1:7">
      <c r="A19" s="967" t="s">
        <v>1882</v>
      </c>
    </row>
    <row r="21" spans="1:7">
      <c r="C21" s="968" t="s">
        <v>1881</v>
      </c>
    </row>
    <row r="22" spans="1:7" ht="14.25" thickBot="1"/>
    <row r="23" spans="1:7" ht="27" customHeight="1">
      <c r="A23" s="971" t="s">
        <v>1880</v>
      </c>
      <c r="B23" s="972" t="s">
        <v>1879</v>
      </c>
      <c r="C23" s="972" t="s">
        <v>1878</v>
      </c>
      <c r="D23" s="972" t="s">
        <v>1889</v>
      </c>
      <c r="E23" s="972" t="s">
        <v>1877</v>
      </c>
      <c r="F23" s="973" t="s">
        <v>1876</v>
      </c>
      <c r="G23" s="974" t="s">
        <v>1875</v>
      </c>
    </row>
    <row r="24" spans="1:7" ht="27" customHeight="1">
      <c r="A24" s="975"/>
      <c r="B24" s="976"/>
      <c r="C24" s="976"/>
      <c r="D24" s="976"/>
      <c r="E24" s="976"/>
      <c r="F24" s="976"/>
      <c r="G24" s="977"/>
    </row>
    <row r="25" spans="1:7" ht="27" customHeight="1">
      <c r="A25" s="975"/>
      <c r="B25" s="976"/>
      <c r="C25" s="976"/>
      <c r="D25" s="976"/>
      <c r="E25" s="976"/>
      <c r="F25" s="976"/>
      <c r="G25" s="977"/>
    </row>
    <row r="26" spans="1:7" ht="27" customHeight="1">
      <c r="A26" s="975"/>
      <c r="B26" s="976"/>
      <c r="C26" s="976"/>
      <c r="D26" s="976"/>
      <c r="E26" s="976"/>
      <c r="F26" s="976"/>
      <c r="G26" s="977"/>
    </row>
    <row r="27" spans="1:7" ht="27" customHeight="1">
      <c r="A27" s="975"/>
      <c r="B27" s="976"/>
      <c r="C27" s="976"/>
      <c r="D27" s="976"/>
      <c r="E27" s="976"/>
      <c r="F27" s="976"/>
      <c r="G27" s="977"/>
    </row>
    <row r="28" spans="1:7" ht="27" customHeight="1">
      <c r="A28" s="975"/>
      <c r="B28" s="976"/>
      <c r="C28" s="976"/>
      <c r="D28" s="976"/>
      <c r="E28" s="976"/>
      <c r="F28" s="976"/>
      <c r="G28" s="977"/>
    </row>
    <row r="29" spans="1:7" ht="27" customHeight="1">
      <c r="A29" s="975"/>
      <c r="B29" s="976"/>
      <c r="C29" s="976"/>
      <c r="D29" s="976"/>
      <c r="E29" s="976"/>
      <c r="F29" s="976"/>
      <c r="G29" s="977"/>
    </row>
    <row r="30" spans="1:7" ht="27" customHeight="1">
      <c r="A30" s="975"/>
      <c r="B30" s="976"/>
      <c r="C30" s="976"/>
      <c r="D30" s="976"/>
      <c r="E30" s="976"/>
      <c r="F30" s="976"/>
      <c r="G30" s="977"/>
    </row>
    <row r="31" spans="1:7" ht="27" customHeight="1">
      <c r="A31" s="975"/>
      <c r="B31" s="976"/>
      <c r="C31" s="976"/>
      <c r="D31" s="976"/>
      <c r="E31" s="976"/>
      <c r="F31" s="976"/>
      <c r="G31" s="977"/>
    </row>
    <row r="32" spans="1:7" ht="27" customHeight="1">
      <c r="A32" s="975"/>
      <c r="B32" s="976"/>
      <c r="C32" s="976"/>
      <c r="D32" s="976"/>
      <c r="E32" s="976"/>
      <c r="F32" s="976"/>
      <c r="G32" s="977"/>
    </row>
    <row r="33" spans="1:7" ht="27" customHeight="1">
      <c r="A33" s="975"/>
      <c r="B33" s="976"/>
      <c r="C33" s="976"/>
      <c r="D33" s="976"/>
      <c r="E33" s="976"/>
      <c r="F33" s="976"/>
      <c r="G33" s="977"/>
    </row>
    <row r="34" spans="1:7" ht="27" customHeight="1">
      <c r="A34" s="975"/>
      <c r="B34" s="976"/>
      <c r="C34" s="976"/>
      <c r="D34" s="976"/>
      <c r="E34" s="976"/>
      <c r="F34" s="976"/>
      <c r="G34" s="977"/>
    </row>
    <row r="35" spans="1:7" ht="27" customHeight="1">
      <c r="A35" s="975"/>
      <c r="B35" s="976"/>
      <c r="C35" s="976"/>
      <c r="D35" s="976"/>
      <c r="E35" s="976"/>
      <c r="F35" s="976"/>
      <c r="G35" s="977"/>
    </row>
    <row r="36" spans="1:7" ht="27" customHeight="1">
      <c r="A36" s="975"/>
      <c r="B36" s="976"/>
      <c r="C36" s="976"/>
      <c r="D36" s="976"/>
      <c r="E36" s="976"/>
      <c r="F36" s="976"/>
      <c r="G36" s="977"/>
    </row>
    <row r="37" spans="1:7" ht="27" customHeight="1" thickBot="1">
      <c r="A37" s="978"/>
      <c r="B37" s="979"/>
      <c r="C37" s="979"/>
      <c r="D37" s="979"/>
      <c r="E37" s="979"/>
      <c r="F37" s="979"/>
      <c r="G37" s="980"/>
    </row>
    <row r="38" spans="1:7" ht="7.5" customHeight="1">
      <c r="A38" s="981"/>
      <c r="B38" s="981"/>
      <c r="C38" s="981"/>
      <c r="D38" s="981"/>
      <c r="E38" s="981"/>
      <c r="F38" s="981"/>
      <c r="G38" s="981"/>
    </row>
    <row r="39" spans="1:7" ht="7.5" customHeight="1"/>
    <row r="40" spans="1:7">
      <c r="A40" s="967" t="s">
        <v>1874</v>
      </c>
    </row>
    <row r="41" spans="1:7">
      <c r="A41" s="967" t="s">
        <v>1873</v>
      </c>
    </row>
  </sheetData>
  <phoneticPr fontId="2"/>
  <printOptions horizontalCentered="1" verticalCentered="1"/>
  <pageMargins left="0.78700000000000003" right="0.78700000000000003" top="0.98399999999999999" bottom="0.98399999999999999" header="0.51200000000000001" footer="0.51200000000000001"/>
  <pageSetup paperSize="9" orientation="portrait" blackAndWhite="1"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X38"/>
  <sheetViews>
    <sheetView view="pageBreakPreview" zoomScaleNormal="100" zoomScaleSheetLayoutView="100" workbookViewId="0"/>
  </sheetViews>
  <sheetFormatPr defaultColWidth="3.625" defaultRowHeight="13.5"/>
  <cols>
    <col min="1" max="16384" width="3.625" style="41"/>
  </cols>
  <sheetData>
    <row r="1" spans="1:24" ht="14.45" customHeight="1">
      <c r="A1" s="169" t="s">
        <v>2013</v>
      </c>
    </row>
    <row r="2" spans="1:24" s="43" customFormat="1" ht="30" customHeight="1">
      <c r="A2" s="2238" t="s">
        <v>1178</v>
      </c>
      <c r="B2" s="2238"/>
      <c r="C2" s="2238"/>
      <c r="D2" s="2238"/>
      <c r="E2" s="2238"/>
      <c r="F2" s="2238"/>
      <c r="G2" s="2238"/>
      <c r="H2" s="2238"/>
      <c r="I2" s="2238"/>
      <c r="J2" s="2238"/>
      <c r="K2" s="2238"/>
      <c r="L2" s="2238"/>
      <c r="M2" s="2238"/>
      <c r="N2" s="2238"/>
      <c r="O2" s="2238"/>
      <c r="P2" s="2238"/>
      <c r="Q2" s="2238"/>
      <c r="R2" s="2238"/>
      <c r="S2" s="2238"/>
      <c r="T2" s="2238"/>
      <c r="U2" s="2238"/>
      <c r="V2" s="2238"/>
      <c r="W2" s="2238"/>
      <c r="X2" s="2238"/>
    </row>
    <row r="3" spans="1:24" s="43" customFormat="1">
      <c r="A3" s="957"/>
      <c r="B3" s="958"/>
      <c r="C3" s="958"/>
      <c r="D3" s="958"/>
      <c r="E3" s="958"/>
      <c r="F3" s="958"/>
      <c r="G3" s="958"/>
      <c r="H3" s="958"/>
      <c r="I3" s="958"/>
      <c r="J3" s="958"/>
      <c r="K3" s="958"/>
      <c r="L3" s="958"/>
      <c r="M3" s="958"/>
      <c r="N3" s="958"/>
      <c r="O3" s="958"/>
      <c r="P3" s="958"/>
      <c r="Q3" s="958"/>
      <c r="R3" s="958"/>
      <c r="S3" s="958"/>
      <c r="T3" s="958"/>
      <c r="U3" s="958"/>
      <c r="V3" s="958"/>
      <c r="W3" s="958"/>
      <c r="X3" s="959"/>
    </row>
    <row r="4" spans="1:24" s="43" customFormat="1">
      <c r="A4" s="982"/>
      <c r="N4" s="60"/>
      <c r="O4" s="706"/>
      <c r="P4" s="60" t="s">
        <v>1083</v>
      </c>
      <c r="Q4" s="2239" t="s">
        <v>2214</v>
      </c>
      <c r="R4" s="2239"/>
      <c r="S4" s="2239"/>
      <c r="T4" s="2239"/>
      <c r="U4" s="2239"/>
      <c r="V4" s="2239"/>
      <c r="W4" s="2239"/>
      <c r="X4" s="983"/>
    </row>
    <row r="5" spans="1:24" s="43" customFormat="1" ht="30" customHeight="1">
      <c r="A5" s="982"/>
      <c r="D5" s="2240" t="s">
        <v>1177</v>
      </c>
      <c r="E5" s="2240"/>
      <c r="F5" s="2241" t="str">
        <f>+入力欄!D15</f>
        <v>○○○○○○工事（Ｒ６－１)</v>
      </c>
      <c r="G5" s="2241"/>
      <c r="H5" s="2241"/>
      <c r="I5" s="2241"/>
      <c r="J5" s="2241"/>
      <c r="K5" s="2241"/>
      <c r="L5" s="2241"/>
      <c r="M5" s="2241"/>
      <c r="N5" s="2241"/>
      <c r="O5" s="2241"/>
      <c r="P5" s="2241"/>
      <c r="Q5" s="2241"/>
      <c r="R5" s="2241"/>
      <c r="S5" s="2241"/>
      <c r="T5" s="2241"/>
      <c r="U5" s="2241"/>
      <c r="X5" s="983"/>
    </row>
    <row r="6" spans="1:24" s="43" customFormat="1">
      <c r="A6" s="982"/>
      <c r="X6" s="983"/>
    </row>
    <row r="7" spans="1:24" s="43" customFormat="1">
      <c r="A7" s="982"/>
      <c r="E7" s="43" t="s">
        <v>1176</v>
      </c>
      <c r="X7" s="983"/>
    </row>
    <row r="8" spans="1:24" s="43" customFormat="1">
      <c r="A8" s="982"/>
      <c r="X8" s="983"/>
    </row>
    <row r="9" spans="1:24" s="43" customFormat="1">
      <c r="A9" s="2242" t="s">
        <v>113</v>
      </c>
      <c r="B9" s="2065"/>
      <c r="C9" s="2065"/>
      <c r="D9" s="2065"/>
      <c r="E9" s="2065"/>
      <c r="F9" s="2065"/>
      <c r="G9" s="2065"/>
      <c r="H9" s="2065"/>
      <c r="I9" s="2065"/>
      <c r="J9" s="2065"/>
      <c r="K9" s="2065"/>
      <c r="L9" s="2065"/>
      <c r="M9" s="2065"/>
      <c r="N9" s="2065"/>
      <c r="O9" s="2065"/>
      <c r="P9" s="2065"/>
      <c r="Q9" s="2065"/>
      <c r="R9" s="2065"/>
      <c r="S9" s="2065"/>
      <c r="T9" s="2065"/>
      <c r="U9" s="2065"/>
      <c r="V9" s="2065"/>
      <c r="W9" s="2065"/>
      <c r="X9" s="2243"/>
    </row>
    <row r="10" spans="1:24" s="43" customFormat="1">
      <c r="A10" s="982"/>
      <c r="X10" s="983"/>
    </row>
    <row r="11" spans="1:24" s="43" customFormat="1">
      <c r="A11" s="982"/>
      <c r="B11" s="2244" t="s">
        <v>1175</v>
      </c>
      <c r="C11" s="2244"/>
      <c r="D11" s="2244"/>
      <c r="E11" s="2244" t="s">
        <v>214</v>
      </c>
      <c r="F11" s="2244"/>
      <c r="G11" s="2244"/>
      <c r="H11" s="2244" t="s">
        <v>34</v>
      </c>
      <c r="I11" s="2244"/>
      <c r="J11" s="2244" t="s">
        <v>1174</v>
      </c>
      <c r="K11" s="2244"/>
      <c r="L11" s="2244"/>
      <c r="M11" s="2244" t="s">
        <v>1173</v>
      </c>
      <c r="N11" s="2244"/>
      <c r="O11" s="2244"/>
      <c r="P11" s="2244"/>
      <c r="Q11" s="2244"/>
      <c r="R11" s="2244"/>
      <c r="S11" s="2244"/>
      <c r="T11" s="2244"/>
      <c r="U11" s="2244"/>
      <c r="V11" s="2244" t="s">
        <v>215</v>
      </c>
      <c r="W11" s="2244"/>
      <c r="X11" s="983"/>
    </row>
    <row r="12" spans="1:24" s="43" customFormat="1">
      <c r="A12" s="982"/>
      <c r="B12" s="2244"/>
      <c r="C12" s="2244"/>
      <c r="D12" s="2244"/>
      <c r="E12" s="2244"/>
      <c r="F12" s="2244"/>
      <c r="G12" s="2244"/>
      <c r="H12" s="2244"/>
      <c r="I12" s="2244"/>
      <c r="J12" s="2244"/>
      <c r="K12" s="2244"/>
      <c r="L12" s="2244"/>
      <c r="M12" s="2244" t="s">
        <v>1172</v>
      </c>
      <c r="N12" s="2244"/>
      <c r="O12" s="2244"/>
      <c r="P12" s="2244" t="s">
        <v>1171</v>
      </c>
      <c r="Q12" s="2244"/>
      <c r="R12" s="2244" t="s">
        <v>1170</v>
      </c>
      <c r="S12" s="2244"/>
      <c r="T12" s="2244" t="s">
        <v>1169</v>
      </c>
      <c r="U12" s="2244"/>
      <c r="V12" s="2244"/>
      <c r="W12" s="2244"/>
      <c r="X12" s="983"/>
    </row>
    <row r="13" spans="1:24" s="43" customFormat="1" ht="27" customHeight="1">
      <c r="A13" s="982"/>
      <c r="B13" s="2233"/>
      <c r="C13" s="2233"/>
      <c r="D13" s="2233"/>
      <c r="E13" s="2233"/>
      <c r="F13" s="2233"/>
      <c r="G13" s="2233"/>
      <c r="H13" s="2233"/>
      <c r="I13" s="2233"/>
      <c r="J13" s="2233"/>
      <c r="K13" s="2233"/>
      <c r="L13" s="2233"/>
      <c r="M13" s="2235"/>
      <c r="N13" s="2236"/>
      <c r="O13" s="2237"/>
      <c r="P13" s="2233"/>
      <c r="Q13" s="2233"/>
      <c r="R13" s="2233"/>
      <c r="S13" s="2233"/>
      <c r="T13" s="2116"/>
      <c r="U13" s="2116"/>
      <c r="V13" s="2222"/>
      <c r="W13" s="2222"/>
      <c r="X13" s="983"/>
    </row>
    <row r="14" spans="1:24" s="43" customFormat="1" ht="27" customHeight="1">
      <c r="A14" s="982"/>
      <c r="B14" s="2233"/>
      <c r="C14" s="2233"/>
      <c r="D14" s="2233"/>
      <c r="E14" s="2233"/>
      <c r="F14" s="2233"/>
      <c r="G14" s="2233"/>
      <c r="H14" s="2233"/>
      <c r="I14" s="2233"/>
      <c r="J14" s="2233"/>
      <c r="K14" s="2233"/>
      <c r="L14" s="2233"/>
      <c r="M14" s="2234"/>
      <c r="N14" s="2234"/>
      <c r="O14" s="2234"/>
      <c r="P14" s="2233"/>
      <c r="Q14" s="2233"/>
      <c r="R14" s="2233"/>
      <c r="S14" s="2233"/>
      <c r="T14" s="2116"/>
      <c r="U14" s="2116"/>
      <c r="V14" s="2222"/>
      <c r="W14" s="2222"/>
      <c r="X14" s="983"/>
    </row>
    <row r="15" spans="1:24" s="43" customFormat="1" ht="27" customHeight="1">
      <c r="A15" s="982"/>
      <c r="B15" s="2233"/>
      <c r="C15" s="2233"/>
      <c r="D15" s="2233"/>
      <c r="E15" s="2233"/>
      <c r="F15" s="2233"/>
      <c r="G15" s="2233"/>
      <c r="H15" s="2233"/>
      <c r="I15" s="2233"/>
      <c r="J15" s="2233"/>
      <c r="K15" s="2233"/>
      <c r="L15" s="2233"/>
      <c r="M15" s="2234"/>
      <c r="N15" s="2234"/>
      <c r="O15" s="2234"/>
      <c r="P15" s="2233"/>
      <c r="Q15" s="2233"/>
      <c r="R15" s="2233"/>
      <c r="S15" s="2233"/>
      <c r="T15" s="2116"/>
      <c r="U15" s="2116"/>
      <c r="V15" s="2222"/>
      <c r="W15" s="2222"/>
      <c r="X15" s="983"/>
    </row>
    <row r="16" spans="1:24" s="43" customFormat="1" ht="27" customHeight="1">
      <c r="A16" s="982"/>
      <c r="B16" s="2233"/>
      <c r="C16" s="2233"/>
      <c r="D16" s="2233"/>
      <c r="E16" s="2233"/>
      <c r="F16" s="2233"/>
      <c r="G16" s="2233"/>
      <c r="H16" s="2233"/>
      <c r="I16" s="2233"/>
      <c r="J16" s="2233"/>
      <c r="K16" s="2233"/>
      <c r="L16" s="2233"/>
      <c r="M16" s="2234"/>
      <c r="N16" s="2234"/>
      <c r="O16" s="2234"/>
      <c r="P16" s="2233"/>
      <c r="Q16" s="2233"/>
      <c r="R16" s="2233"/>
      <c r="S16" s="2233"/>
      <c r="T16" s="2116"/>
      <c r="U16" s="2116"/>
      <c r="V16" s="2222"/>
      <c r="W16" s="2222"/>
      <c r="X16" s="983"/>
    </row>
    <row r="17" spans="1:24" s="43" customFormat="1" ht="27" customHeight="1">
      <c r="A17" s="982"/>
      <c r="B17" s="2233"/>
      <c r="C17" s="2233"/>
      <c r="D17" s="2233"/>
      <c r="E17" s="2233"/>
      <c r="F17" s="2233"/>
      <c r="G17" s="2233"/>
      <c r="H17" s="2233"/>
      <c r="I17" s="2233"/>
      <c r="J17" s="2233"/>
      <c r="K17" s="2233"/>
      <c r="L17" s="2233"/>
      <c r="M17" s="2234"/>
      <c r="N17" s="2234"/>
      <c r="O17" s="2234"/>
      <c r="P17" s="2233"/>
      <c r="Q17" s="2233"/>
      <c r="R17" s="2233"/>
      <c r="S17" s="2233"/>
      <c r="T17" s="2116"/>
      <c r="U17" s="2116"/>
      <c r="V17" s="2222"/>
      <c r="W17" s="2222"/>
      <c r="X17" s="983"/>
    </row>
    <row r="18" spans="1:24" s="43" customFormat="1" ht="27" customHeight="1">
      <c r="A18" s="982"/>
      <c r="B18" s="2233"/>
      <c r="C18" s="2233"/>
      <c r="D18" s="2233"/>
      <c r="E18" s="2233"/>
      <c r="F18" s="2233"/>
      <c r="G18" s="2233"/>
      <c r="H18" s="2233"/>
      <c r="I18" s="2233"/>
      <c r="J18" s="2233"/>
      <c r="K18" s="2233"/>
      <c r="L18" s="2233"/>
      <c r="M18" s="2234"/>
      <c r="N18" s="2234"/>
      <c r="O18" s="2234"/>
      <c r="P18" s="2233"/>
      <c r="Q18" s="2233"/>
      <c r="R18" s="2233"/>
      <c r="S18" s="2233"/>
      <c r="T18" s="2116"/>
      <c r="U18" s="2116"/>
      <c r="V18" s="2222"/>
      <c r="W18" s="2222"/>
      <c r="X18" s="983"/>
    </row>
    <row r="19" spans="1:24" s="43" customFormat="1" ht="27" customHeight="1">
      <c r="A19" s="982"/>
      <c r="B19" s="2233"/>
      <c r="C19" s="2233"/>
      <c r="D19" s="2233"/>
      <c r="E19" s="2233"/>
      <c r="F19" s="2233"/>
      <c r="G19" s="2233"/>
      <c r="H19" s="2233"/>
      <c r="I19" s="2233"/>
      <c r="J19" s="2233"/>
      <c r="K19" s="2233"/>
      <c r="L19" s="2233"/>
      <c r="M19" s="2234"/>
      <c r="N19" s="2234"/>
      <c r="O19" s="2234"/>
      <c r="P19" s="2233"/>
      <c r="Q19" s="2233"/>
      <c r="R19" s="2233"/>
      <c r="S19" s="2233"/>
      <c r="T19" s="2116"/>
      <c r="U19" s="2116"/>
      <c r="V19" s="2222"/>
      <c r="W19" s="2222"/>
      <c r="X19" s="983"/>
    </row>
    <row r="20" spans="1:24" s="43" customFormat="1" ht="27" customHeight="1">
      <c r="A20" s="982"/>
      <c r="B20" s="2233"/>
      <c r="C20" s="2233"/>
      <c r="D20" s="2233"/>
      <c r="E20" s="2233"/>
      <c r="F20" s="2233"/>
      <c r="G20" s="2233"/>
      <c r="H20" s="2233"/>
      <c r="I20" s="2233"/>
      <c r="J20" s="2233"/>
      <c r="K20" s="2233"/>
      <c r="L20" s="2233"/>
      <c r="M20" s="2234"/>
      <c r="N20" s="2234"/>
      <c r="O20" s="2234"/>
      <c r="P20" s="2233"/>
      <c r="Q20" s="2233"/>
      <c r="R20" s="2233"/>
      <c r="S20" s="2233"/>
      <c r="T20" s="2116"/>
      <c r="U20" s="2116"/>
      <c r="V20" s="2222"/>
      <c r="W20" s="2222"/>
      <c r="X20" s="983"/>
    </row>
    <row r="21" spans="1:24" s="43" customFormat="1" ht="27" customHeight="1">
      <c r="A21" s="982"/>
      <c r="B21" s="2233"/>
      <c r="C21" s="2233"/>
      <c r="D21" s="2233"/>
      <c r="E21" s="2233"/>
      <c r="F21" s="2233"/>
      <c r="G21" s="2233"/>
      <c r="H21" s="2233"/>
      <c r="I21" s="2233"/>
      <c r="J21" s="2233"/>
      <c r="K21" s="2233"/>
      <c r="L21" s="2233"/>
      <c r="M21" s="2234"/>
      <c r="N21" s="2234"/>
      <c r="O21" s="2234"/>
      <c r="P21" s="2233"/>
      <c r="Q21" s="2233"/>
      <c r="R21" s="2233"/>
      <c r="S21" s="2233"/>
      <c r="T21" s="2116"/>
      <c r="U21" s="2116"/>
      <c r="V21" s="2222"/>
      <c r="W21" s="2222"/>
      <c r="X21" s="983"/>
    </row>
    <row r="22" spans="1:24" s="43" customFormat="1" ht="27" customHeight="1">
      <c r="A22" s="982"/>
      <c r="B22" s="2233"/>
      <c r="C22" s="2233"/>
      <c r="D22" s="2233"/>
      <c r="E22" s="2233"/>
      <c r="F22" s="2233"/>
      <c r="G22" s="2233"/>
      <c r="H22" s="2233"/>
      <c r="I22" s="2233"/>
      <c r="J22" s="2233"/>
      <c r="K22" s="2233"/>
      <c r="L22" s="2233"/>
      <c r="M22" s="2234"/>
      <c r="N22" s="2234"/>
      <c r="O22" s="2234"/>
      <c r="P22" s="2233"/>
      <c r="Q22" s="2233"/>
      <c r="R22" s="2233"/>
      <c r="S22" s="2233"/>
      <c r="T22" s="2116"/>
      <c r="U22" s="2116"/>
      <c r="V22" s="2222"/>
      <c r="W22" s="2222"/>
      <c r="X22" s="983"/>
    </row>
    <row r="23" spans="1:24" s="43" customFormat="1" ht="27" customHeight="1">
      <c r="A23" s="982"/>
      <c r="B23" s="2233"/>
      <c r="C23" s="2233"/>
      <c r="D23" s="2233"/>
      <c r="E23" s="2233"/>
      <c r="F23" s="2233"/>
      <c r="G23" s="2233"/>
      <c r="H23" s="2233"/>
      <c r="I23" s="2233"/>
      <c r="J23" s="2233"/>
      <c r="K23" s="2233"/>
      <c r="L23" s="2233"/>
      <c r="M23" s="2234"/>
      <c r="N23" s="2234"/>
      <c r="O23" s="2234"/>
      <c r="P23" s="2233"/>
      <c r="Q23" s="2233"/>
      <c r="R23" s="2233"/>
      <c r="S23" s="2233"/>
      <c r="T23" s="2116"/>
      <c r="U23" s="2116"/>
      <c r="V23" s="2222"/>
      <c r="W23" s="2222"/>
      <c r="X23" s="983"/>
    </row>
    <row r="24" spans="1:24" s="43" customFormat="1" ht="27" customHeight="1">
      <c r="A24" s="982"/>
      <c r="B24" s="2233"/>
      <c r="C24" s="2233"/>
      <c r="D24" s="2233"/>
      <c r="E24" s="2233"/>
      <c r="F24" s="2233"/>
      <c r="G24" s="2233"/>
      <c r="H24" s="2233"/>
      <c r="I24" s="2233"/>
      <c r="J24" s="2233"/>
      <c r="K24" s="2233"/>
      <c r="L24" s="2233"/>
      <c r="M24" s="2234"/>
      <c r="N24" s="2234"/>
      <c r="O24" s="2234"/>
      <c r="P24" s="2233"/>
      <c r="Q24" s="2233"/>
      <c r="R24" s="2233"/>
      <c r="S24" s="2233"/>
      <c r="T24" s="2116"/>
      <c r="U24" s="2116"/>
      <c r="V24" s="2222"/>
      <c r="W24" s="2222"/>
      <c r="X24" s="983"/>
    </row>
    <row r="25" spans="1:24" s="43" customFormat="1" ht="27" customHeight="1">
      <c r="A25" s="982"/>
      <c r="B25" s="2233"/>
      <c r="C25" s="2233"/>
      <c r="D25" s="2233"/>
      <c r="E25" s="2233"/>
      <c r="F25" s="2233"/>
      <c r="G25" s="2233"/>
      <c r="H25" s="2233"/>
      <c r="I25" s="2233"/>
      <c r="J25" s="2233"/>
      <c r="K25" s="2233"/>
      <c r="L25" s="2233"/>
      <c r="M25" s="2234"/>
      <c r="N25" s="2234"/>
      <c r="O25" s="2234"/>
      <c r="P25" s="2233"/>
      <c r="Q25" s="2233"/>
      <c r="R25" s="2233"/>
      <c r="S25" s="2233"/>
      <c r="T25" s="2116"/>
      <c r="U25" s="2116"/>
      <c r="V25" s="2222"/>
      <c r="W25" s="2222"/>
      <c r="X25" s="983"/>
    </row>
    <row r="26" spans="1:24" s="43" customFormat="1" ht="27" customHeight="1">
      <c r="A26" s="982"/>
      <c r="B26" s="2233"/>
      <c r="C26" s="2233"/>
      <c r="D26" s="2233"/>
      <c r="E26" s="2233"/>
      <c r="F26" s="2233"/>
      <c r="G26" s="2233"/>
      <c r="H26" s="2233"/>
      <c r="I26" s="2233"/>
      <c r="J26" s="2233"/>
      <c r="K26" s="2233"/>
      <c r="L26" s="2233"/>
      <c r="M26" s="2234"/>
      <c r="N26" s="2234"/>
      <c r="O26" s="2234"/>
      <c r="P26" s="2233"/>
      <c r="Q26" s="2233"/>
      <c r="R26" s="2233"/>
      <c r="S26" s="2233"/>
      <c r="T26" s="2116"/>
      <c r="U26" s="2116"/>
      <c r="V26" s="2222"/>
      <c r="W26" s="2222"/>
      <c r="X26" s="983"/>
    </row>
    <row r="27" spans="1:24" s="43" customFormat="1" ht="27" customHeight="1">
      <c r="A27" s="982"/>
      <c r="B27" s="2233"/>
      <c r="C27" s="2233"/>
      <c r="D27" s="2233"/>
      <c r="E27" s="2233"/>
      <c r="F27" s="2233"/>
      <c r="G27" s="2233"/>
      <c r="H27" s="2233"/>
      <c r="I27" s="2233"/>
      <c r="J27" s="2233"/>
      <c r="K27" s="2233"/>
      <c r="L27" s="2233"/>
      <c r="M27" s="2234"/>
      <c r="N27" s="2234"/>
      <c r="O27" s="2234"/>
      <c r="P27" s="2233"/>
      <c r="Q27" s="2233"/>
      <c r="R27" s="2233"/>
      <c r="S27" s="2233"/>
      <c r="T27" s="2116"/>
      <c r="U27" s="2116"/>
      <c r="V27" s="2222"/>
      <c r="W27" s="2222"/>
      <c r="X27" s="983"/>
    </row>
    <row r="28" spans="1:24" s="43" customFormat="1">
      <c r="A28" s="984"/>
      <c r="B28" s="985"/>
      <c r="C28" s="985"/>
      <c r="D28" s="985"/>
      <c r="E28" s="985"/>
      <c r="F28" s="985"/>
      <c r="G28" s="985"/>
      <c r="H28" s="985"/>
      <c r="I28" s="985"/>
      <c r="J28" s="985"/>
      <c r="K28" s="985"/>
      <c r="L28" s="985"/>
      <c r="M28" s="985"/>
      <c r="N28" s="985"/>
      <c r="O28" s="985"/>
      <c r="P28" s="985"/>
      <c r="Q28" s="985"/>
      <c r="R28" s="985"/>
      <c r="S28" s="985"/>
      <c r="T28" s="985"/>
      <c r="U28" s="985"/>
      <c r="V28" s="985"/>
      <c r="W28" s="985"/>
      <c r="X28" s="986"/>
    </row>
    <row r="30" spans="1:24" ht="13.5" customHeight="1">
      <c r="H30" s="2223" t="s">
        <v>1304</v>
      </c>
      <c r="I30" s="2224"/>
      <c r="J30" s="2225"/>
      <c r="K30" s="2223" t="s">
        <v>1168</v>
      </c>
      <c r="L30" s="2224"/>
      <c r="M30" s="2225"/>
      <c r="N30" s="2124" t="s">
        <v>1128</v>
      </c>
      <c r="O30" s="2231"/>
      <c r="P30" s="2232"/>
      <c r="R30" s="2123" t="s">
        <v>1127</v>
      </c>
      <c r="S30" s="2116"/>
      <c r="T30" s="2116"/>
      <c r="U30" s="2123" t="s">
        <v>1167</v>
      </c>
      <c r="V30" s="2116"/>
      <c r="W30" s="2116"/>
    </row>
    <row r="31" spans="1:24">
      <c r="H31" s="2226"/>
      <c r="I31" s="2095"/>
      <c r="J31" s="2227"/>
      <c r="K31" s="2226"/>
      <c r="L31" s="2095"/>
      <c r="M31" s="2227"/>
      <c r="N31" s="2124"/>
      <c r="O31" s="2231"/>
      <c r="P31" s="2232"/>
      <c r="R31" s="2116"/>
      <c r="S31" s="2116"/>
      <c r="T31" s="2116"/>
      <c r="U31" s="2116"/>
      <c r="V31" s="2116"/>
      <c r="W31" s="2116"/>
    </row>
    <row r="32" spans="1:24">
      <c r="H32" s="2226"/>
      <c r="I32" s="2095"/>
      <c r="J32" s="2227"/>
      <c r="K32" s="2226"/>
      <c r="L32" s="2095"/>
      <c r="M32" s="2227"/>
      <c r="N32" s="2124"/>
      <c r="O32" s="2231"/>
      <c r="P32" s="2232"/>
      <c r="R32" s="2116"/>
      <c r="S32" s="2116"/>
      <c r="T32" s="2116"/>
      <c r="U32" s="2116"/>
      <c r="V32" s="2116"/>
      <c r="W32" s="2116"/>
    </row>
    <row r="33" spans="8:23">
      <c r="H33" s="2228"/>
      <c r="I33" s="2229"/>
      <c r="J33" s="2230"/>
      <c r="K33" s="2228"/>
      <c r="L33" s="2229"/>
      <c r="M33" s="2230"/>
      <c r="N33" s="2124"/>
      <c r="O33" s="2231"/>
      <c r="P33" s="2232"/>
      <c r="R33" s="2116"/>
      <c r="S33" s="2116"/>
      <c r="T33" s="2116"/>
      <c r="U33" s="2116"/>
      <c r="V33" s="2116"/>
      <c r="W33" s="2116"/>
    </row>
    <row r="34" spans="8:23">
      <c r="H34" s="2116"/>
      <c r="I34" s="2116"/>
      <c r="J34" s="2116"/>
      <c r="K34" s="2116"/>
      <c r="L34" s="2116"/>
      <c r="M34" s="2116"/>
      <c r="N34" s="2127"/>
      <c r="O34" s="2125"/>
      <c r="P34" s="2126"/>
      <c r="R34" s="2116"/>
      <c r="S34" s="2116"/>
      <c r="T34" s="2116"/>
      <c r="U34" s="2116"/>
      <c r="V34" s="2116"/>
      <c r="W34" s="2116"/>
    </row>
    <row r="35" spans="8:23">
      <c r="H35" s="2116"/>
      <c r="I35" s="2116"/>
      <c r="J35" s="2116"/>
      <c r="K35" s="2116"/>
      <c r="L35" s="2116"/>
      <c r="M35" s="2116"/>
      <c r="N35" s="2127"/>
      <c r="O35" s="2125"/>
      <c r="P35" s="2126"/>
      <c r="R35" s="2116"/>
      <c r="S35" s="2116"/>
      <c r="T35" s="2116"/>
      <c r="U35" s="2116"/>
      <c r="V35" s="2116"/>
      <c r="W35" s="2116"/>
    </row>
    <row r="36" spans="8:23">
      <c r="H36" s="2116"/>
      <c r="I36" s="2116"/>
      <c r="J36" s="2116"/>
      <c r="K36" s="2116"/>
      <c r="L36" s="2116"/>
      <c r="M36" s="2116"/>
      <c r="N36" s="2127"/>
      <c r="O36" s="2125"/>
      <c r="P36" s="2126"/>
      <c r="R36" s="2116"/>
      <c r="S36" s="2116"/>
      <c r="T36" s="2116"/>
      <c r="U36" s="2116"/>
      <c r="V36" s="2116"/>
      <c r="W36" s="2116"/>
    </row>
    <row r="37" spans="8:23">
      <c r="H37" s="2116"/>
      <c r="I37" s="2116"/>
      <c r="J37" s="2116"/>
      <c r="K37" s="2116"/>
      <c r="L37" s="2116"/>
      <c r="M37" s="2116"/>
      <c r="N37" s="2127"/>
      <c r="O37" s="2125"/>
      <c r="P37" s="2126"/>
      <c r="R37" s="2116"/>
      <c r="S37" s="2116"/>
      <c r="T37" s="2116"/>
      <c r="U37" s="2116"/>
      <c r="V37" s="2116"/>
      <c r="W37" s="2116"/>
    </row>
    <row r="38" spans="8:23">
      <c r="H38" s="42"/>
    </row>
  </sheetData>
  <mergeCells count="160">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B18:D18"/>
    <mergeCell ref="E18:G18"/>
    <mergeCell ref="H18:I18"/>
    <mergeCell ref="J18:L18"/>
    <mergeCell ref="M18:O18"/>
    <mergeCell ref="P18:Q18"/>
    <mergeCell ref="R18:S18"/>
    <mergeCell ref="T18:U18"/>
    <mergeCell ref="V18:W18"/>
    <mergeCell ref="B19:D19"/>
    <mergeCell ref="E19:G19"/>
    <mergeCell ref="H19:I19"/>
    <mergeCell ref="J19:L19"/>
    <mergeCell ref="M19:O19"/>
    <mergeCell ref="P19:Q19"/>
    <mergeCell ref="R19:S19"/>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B22:D22"/>
    <mergeCell ref="E22:G22"/>
    <mergeCell ref="H22:I22"/>
    <mergeCell ref="J22:L22"/>
    <mergeCell ref="M22:O22"/>
    <mergeCell ref="P22:Q22"/>
    <mergeCell ref="R22:S22"/>
    <mergeCell ref="T22:U22"/>
    <mergeCell ref="V22:W22"/>
    <mergeCell ref="B23:D23"/>
    <mergeCell ref="E23:G23"/>
    <mergeCell ref="H23:I23"/>
    <mergeCell ref="J23:L23"/>
    <mergeCell ref="M23:O23"/>
    <mergeCell ref="P23:Q23"/>
    <mergeCell ref="R23:S23"/>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H34:J37"/>
    <mergeCell ref="K34:M37"/>
    <mergeCell ref="N34:P37"/>
    <mergeCell ref="R34:T37"/>
    <mergeCell ref="U34:W37"/>
    <mergeCell ref="T27:U27"/>
    <mergeCell ref="V27:W27"/>
    <mergeCell ref="H30:J33"/>
    <mergeCell ref="K30:M33"/>
    <mergeCell ref="N30:P33"/>
    <mergeCell ref="U30:W33"/>
    <mergeCell ref="R30:T33"/>
  </mergeCells>
  <phoneticPr fontId="2"/>
  <pageMargins left="0.78740157480314965" right="0.78740157480314965" top="0.98425196850393704" bottom="0.98425196850393704" header="0.51181102362204722" footer="0.51181102362204722"/>
  <pageSetup paperSize="9" scale="9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X38"/>
  <sheetViews>
    <sheetView view="pageBreakPreview" zoomScaleNormal="100" zoomScaleSheetLayoutView="100" workbookViewId="0"/>
  </sheetViews>
  <sheetFormatPr defaultColWidth="3.625" defaultRowHeight="13.5"/>
  <cols>
    <col min="1" max="16384" width="3.625" style="41"/>
  </cols>
  <sheetData>
    <row r="1" spans="1:24" ht="14.45" customHeight="1">
      <c r="A1" s="169" t="s">
        <v>2013</v>
      </c>
    </row>
    <row r="2" spans="1:24" s="43" customFormat="1" ht="30" customHeight="1">
      <c r="A2" s="2238" t="s">
        <v>1178</v>
      </c>
      <c r="B2" s="2238"/>
      <c r="C2" s="2238"/>
      <c r="D2" s="2238"/>
      <c r="E2" s="2238"/>
      <c r="F2" s="2238"/>
      <c r="G2" s="2238"/>
      <c r="H2" s="2238"/>
      <c r="I2" s="2238"/>
      <c r="J2" s="2238"/>
      <c r="K2" s="2238"/>
      <c r="L2" s="2238"/>
      <c r="M2" s="2238"/>
      <c r="N2" s="2238"/>
      <c r="O2" s="2238"/>
      <c r="P2" s="2238"/>
      <c r="Q2" s="2238"/>
      <c r="R2" s="2238"/>
      <c r="S2" s="2238"/>
      <c r="T2" s="2238"/>
      <c r="U2" s="2238"/>
      <c r="V2" s="2238"/>
      <c r="W2" s="2238"/>
      <c r="X2" s="2238"/>
    </row>
    <row r="3" spans="1:24" s="43" customFormat="1">
      <c r="A3" s="957"/>
      <c r="B3" s="958"/>
      <c r="C3" s="958"/>
      <c r="D3" s="958"/>
      <c r="E3" s="958"/>
      <c r="F3" s="958"/>
      <c r="G3" s="958"/>
      <c r="H3" s="958"/>
      <c r="I3" s="958"/>
      <c r="J3" s="958"/>
      <c r="K3" s="958"/>
      <c r="L3" s="958"/>
      <c r="M3" s="958"/>
      <c r="N3" s="958"/>
      <c r="O3" s="958"/>
      <c r="P3" s="958"/>
      <c r="Q3" s="958"/>
      <c r="R3" s="958"/>
      <c r="S3" s="958"/>
      <c r="T3" s="958"/>
      <c r="U3" s="958"/>
      <c r="V3" s="958"/>
      <c r="W3" s="958"/>
      <c r="X3" s="959"/>
    </row>
    <row r="4" spans="1:24" s="43" customFormat="1">
      <c r="A4" s="982"/>
      <c r="N4" s="60"/>
      <c r="O4" s="706"/>
      <c r="P4" s="60" t="s">
        <v>1083</v>
      </c>
      <c r="Q4" s="2239" t="s">
        <v>2214</v>
      </c>
      <c r="R4" s="2239"/>
      <c r="S4" s="2239"/>
      <c r="T4" s="2239"/>
      <c r="U4" s="2239"/>
      <c r="V4" s="2239"/>
      <c r="W4" s="2239"/>
      <c r="X4" s="983"/>
    </row>
    <row r="5" spans="1:24" s="43" customFormat="1" ht="30" customHeight="1">
      <c r="A5" s="982"/>
      <c r="D5" s="2240" t="s">
        <v>1177</v>
      </c>
      <c r="E5" s="2240"/>
      <c r="F5" s="2241" t="str">
        <f>+入力欄!D15</f>
        <v>○○○○○○工事（Ｒ６－１)</v>
      </c>
      <c r="G5" s="2241"/>
      <c r="H5" s="2241"/>
      <c r="I5" s="2241"/>
      <c r="J5" s="2241"/>
      <c r="K5" s="2241"/>
      <c r="L5" s="2241"/>
      <c r="M5" s="2241"/>
      <c r="N5" s="2241"/>
      <c r="O5" s="2241"/>
      <c r="P5" s="2241"/>
      <c r="Q5" s="2241"/>
      <c r="R5" s="2241"/>
      <c r="S5" s="2241"/>
      <c r="T5" s="2241"/>
      <c r="U5" s="2241"/>
      <c r="X5" s="983"/>
    </row>
    <row r="6" spans="1:24" s="43" customFormat="1">
      <c r="A6" s="982"/>
      <c r="X6" s="983"/>
    </row>
    <row r="7" spans="1:24" s="43" customFormat="1">
      <c r="A7" s="982"/>
      <c r="E7" s="43" t="s">
        <v>1176</v>
      </c>
      <c r="X7" s="983"/>
    </row>
    <row r="8" spans="1:24" s="43" customFormat="1">
      <c r="A8" s="982"/>
      <c r="X8" s="983"/>
    </row>
    <row r="9" spans="1:24" s="43" customFormat="1">
      <c r="A9" s="2242" t="s">
        <v>113</v>
      </c>
      <c r="B9" s="2065"/>
      <c r="C9" s="2065"/>
      <c r="D9" s="2065"/>
      <c r="E9" s="2065"/>
      <c r="F9" s="2065"/>
      <c r="G9" s="2065"/>
      <c r="H9" s="2065"/>
      <c r="I9" s="2065"/>
      <c r="J9" s="2065"/>
      <c r="K9" s="2065"/>
      <c r="L9" s="2065"/>
      <c r="M9" s="2065"/>
      <c r="N9" s="2065"/>
      <c r="O9" s="2065"/>
      <c r="P9" s="2065"/>
      <c r="Q9" s="2065"/>
      <c r="R9" s="2065"/>
      <c r="S9" s="2065"/>
      <c r="T9" s="2065"/>
      <c r="U9" s="2065"/>
      <c r="V9" s="2065"/>
      <c r="W9" s="2065"/>
      <c r="X9" s="2243"/>
    </row>
    <row r="10" spans="1:24" s="43" customFormat="1">
      <c r="A10" s="982"/>
      <c r="X10" s="983"/>
    </row>
    <row r="11" spans="1:24" s="43" customFormat="1">
      <c r="A11" s="982"/>
      <c r="B11" s="2244" t="s">
        <v>1175</v>
      </c>
      <c r="C11" s="2244"/>
      <c r="D11" s="2244"/>
      <c r="E11" s="2244" t="s">
        <v>214</v>
      </c>
      <c r="F11" s="2244"/>
      <c r="G11" s="2244"/>
      <c r="H11" s="2244" t="s">
        <v>34</v>
      </c>
      <c r="I11" s="2244"/>
      <c r="J11" s="2244" t="s">
        <v>1174</v>
      </c>
      <c r="K11" s="2244"/>
      <c r="L11" s="2244"/>
      <c r="M11" s="2244" t="s">
        <v>1173</v>
      </c>
      <c r="N11" s="2244"/>
      <c r="O11" s="2244"/>
      <c r="P11" s="2244"/>
      <c r="Q11" s="2244"/>
      <c r="R11" s="2244"/>
      <c r="S11" s="2244"/>
      <c r="T11" s="2244"/>
      <c r="U11" s="2244"/>
      <c r="V11" s="2244" t="s">
        <v>215</v>
      </c>
      <c r="W11" s="2244"/>
      <c r="X11" s="983"/>
    </row>
    <row r="12" spans="1:24" s="43" customFormat="1">
      <c r="A12" s="982"/>
      <c r="B12" s="2244"/>
      <c r="C12" s="2244"/>
      <c r="D12" s="2244"/>
      <c r="E12" s="2244"/>
      <c r="F12" s="2244"/>
      <c r="G12" s="2244"/>
      <c r="H12" s="2244"/>
      <c r="I12" s="2244"/>
      <c r="J12" s="2244"/>
      <c r="K12" s="2244"/>
      <c r="L12" s="2244"/>
      <c r="M12" s="2244" t="s">
        <v>1172</v>
      </c>
      <c r="N12" s="2244"/>
      <c r="O12" s="2244"/>
      <c r="P12" s="2244" t="s">
        <v>1171</v>
      </c>
      <c r="Q12" s="2244"/>
      <c r="R12" s="2244" t="s">
        <v>1170</v>
      </c>
      <c r="S12" s="2244"/>
      <c r="T12" s="2244" t="s">
        <v>1605</v>
      </c>
      <c r="U12" s="2244"/>
      <c r="V12" s="2244"/>
      <c r="W12" s="2244"/>
      <c r="X12" s="983"/>
    </row>
    <row r="13" spans="1:24" s="43" customFormat="1" ht="27" customHeight="1">
      <c r="A13" s="982"/>
      <c r="B13" s="2233"/>
      <c r="C13" s="2233"/>
      <c r="D13" s="2233"/>
      <c r="E13" s="2233"/>
      <c r="F13" s="2233"/>
      <c r="G13" s="2233"/>
      <c r="H13" s="2233"/>
      <c r="I13" s="2233"/>
      <c r="J13" s="2233"/>
      <c r="K13" s="2233"/>
      <c r="L13" s="2233"/>
      <c r="M13" s="2235"/>
      <c r="N13" s="2236"/>
      <c r="O13" s="2237"/>
      <c r="P13" s="2233"/>
      <c r="Q13" s="2233"/>
      <c r="R13" s="2233"/>
      <c r="S13" s="2233"/>
      <c r="T13" s="2116"/>
      <c r="U13" s="2116"/>
      <c r="V13" s="2222"/>
      <c r="W13" s="2222"/>
      <c r="X13" s="983"/>
    </row>
    <row r="14" spans="1:24" s="43" customFormat="1" ht="27" customHeight="1">
      <c r="A14" s="982"/>
      <c r="B14" s="2233"/>
      <c r="C14" s="2233"/>
      <c r="D14" s="2233"/>
      <c r="E14" s="2233"/>
      <c r="F14" s="2233"/>
      <c r="G14" s="2233"/>
      <c r="H14" s="2233"/>
      <c r="I14" s="2233"/>
      <c r="J14" s="2233"/>
      <c r="K14" s="2233"/>
      <c r="L14" s="2233"/>
      <c r="M14" s="2234"/>
      <c r="N14" s="2234"/>
      <c r="O14" s="2234"/>
      <c r="P14" s="2233"/>
      <c r="Q14" s="2233"/>
      <c r="R14" s="2233"/>
      <c r="S14" s="2233"/>
      <c r="T14" s="2116"/>
      <c r="U14" s="2116"/>
      <c r="V14" s="2222"/>
      <c r="W14" s="2222"/>
      <c r="X14" s="983"/>
    </row>
    <row r="15" spans="1:24" s="43" customFormat="1" ht="27" customHeight="1">
      <c r="A15" s="982"/>
      <c r="B15" s="2233"/>
      <c r="C15" s="2233"/>
      <c r="D15" s="2233"/>
      <c r="E15" s="2233"/>
      <c r="F15" s="2233"/>
      <c r="G15" s="2233"/>
      <c r="H15" s="2233"/>
      <c r="I15" s="2233"/>
      <c r="J15" s="2233"/>
      <c r="K15" s="2233"/>
      <c r="L15" s="2233"/>
      <c r="M15" s="2234"/>
      <c r="N15" s="2234"/>
      <c r="O15" s="2234"/>
      <c r="P15" s="2233"/>
      <c r="Q15" s="2233"/>
      <c r="R15" s="2233"/>
      <c r="S15" s="2233"/>
      <c r="T15" s="2116"/>
      <c r="U15" s="2116"/>
      <c r="V15" s="2222"/>
      <c r="W15" s="2222"/>
      <c r="X15" s="983"/>
    </row>
    <row r="16" spans="1:24" s="43" customFormat="1" ht="27" customHeight="1">
      <c r="A16" s="982"/>
      <c r="B16" s="2233"/>
      <c r="C16" s="2233"/>
      <c r="D16" s="2233"/>
      <c r="E16" s="2233"/>
      <c r="F16" s="2233"/>
      <c r="G16" s="2233"/>
      <c r="H16" s="2233"/>
      <c r="I16" s="2233"/>
      <c r="J16" s="2233"/>
      <c r="K16" s="2233"/>
      <c r="L16" s="2233"/>
      <c r="M16" s="2234"/>
      <c r="N16" s="2234"/>
      <c r="O16" s="2234"/>
      <c r="P16" s="2233"/>
      <c r="Q16" s="2233"/>
      <c r="R16" s="2233"/>
      <c r="S16" s="2233"/>
      <c r="T16" s="2116"/>
      <c r="U16" s="2116"/>
      <c r="V16" s="2222"/>
      <c r="W16" s="2222"/>
      <c r="X16" s="983"/>
    </row>
    <row r="17" spans="1:24" s="43" customFormat="1" ht="27" customHeight="1">
      <c r="A17" s="982"/>
      <c r="B17" s="2233"/>
      <c r="C17" s="2233"/>
      <c r="D17" s="2233"/>
      <c r="E17" s="2233"/>
      <c r="F17" s="2233"/>
      <c r="G17" s="2233"/>
      <c r="H17" s="2233"/>
      <c r="I17" s="2233"/>
      <c r="J17" s="2233"/>
      <c r="K17" s="2233"/>
      <c r="L17" s="2233"/>
      <c r="M17" s="2234"/>
      <c r="N17" s="2234"/>
      <c r="O17" s="2234"/>
      <c r="P17" s="2233"/>
      <c r="Q17" s="2233"/>
      <c r="R17" s="2233"/>
      <c r="S17" s="2233"/>
      <c r="T17" s="2116"/>
      <c r="U17" s="2116"/>
      <c r="V17" s="2222"/>
      <c r="W17" s="2222"/>
      <c r="X17" s="983"/>
    </row>
    <row r="18" spans="1:24" s="43" customFormat="1" ht="27" customHeight="1">
      <c r="A18" s="982"/>
      <c r="B18" s="2233"/>
      <c r="C18" s="2233"/>
      <c r="D18" s="2233"/>
      <c r="E18" s="2233"/>
      <c r="F18" s="2233"/>
      <c r="G18" s="2233"/>
      <c r="H18" s="2233"/>
      <c r="I18" s="2233"/>
      <c r="J18" s="2233"/>
      <c r="K18" s="2233"/>
      <c r="L18" s="2233"/>
      <c r="M18" s="2234"/>
      <c r="N18" s="2234"/>
      <c r="O18" s="2234"/>
      <c r="P18" s="2233"/>
      <c r="Q18" s="2233"/>
      <c r="R18" s="2233"/>
      <c r="S18" s="2233"/>
      <c r="T18" s="2116"/>
      <c r="U18" s="2116"/>
      <c r="V18" s="2222"/>
      <c r="W18" s="2222"/>
      <c r="X18" s="983"/>
    </row>
    <row r="19" spans="1:24" s="43" customFormat="1" ht="27" customHeight="1">
      <c r="A19" s="982"/>
      <c r="B19" s="2233"/>
      <c r="C19" s="2233"/>
      <c r="D19" s="2233"/>
      <c r="E19" s="2233"/>
      <c r="F19" s="2233"/>
      <c r="G19" s="2233"/>
      <c r="H19" s="2233"/>
      <c r="I19" s="2233"/>
      <c r="J19" s="2233"/>
      <c r="K19" s="2233"/>
      <c r="L19" s="2233"/>
      <c r="M19" s="2234"/>
      <c r="N19" s="2234"/>
      <c r="O19" s="2234"/>
      <c r="P19" s="2233"/>
      <c r="Q19" s="2233"/>
      <c r="R19" s="2233"/>
      <c r="S19" s="2233"/>
      <c r="T19" s="2116"/>
      <c r="U19" s="2116"/>
      <c r="V19" s="2222"/>
      <c r="W19" s="2222"/>
      <c r="X19" s="983"/>
    </row>
    <row r="20" spans="1:24" s="43" customFormat="1" ht="27" customHeight="1">
      <c r="A20" s="982"/>
      <c r="B20" s="2233"/>
      <c r="C20" s="2233"/>
      <c r="D20" s="2233"/>
      <c r="E20" s="2233"/>
      <c r="F20" s="2233"/>
      <c r="G20" s="2233"/>
      <c r="H20" s="2233"/>
      <c r="I20" s="2233"/>
      <c r="J20" s="2233"/>
      <c r="K20" s="2233"/>
      <c r="L20" s="2233"/>
      <c r="M20" s="2234"/>
      <c r="N20" s="2234"/>
      <c r="O20" s="2234"/>
      <c r="P20" s="2233"/>
      <c r="Q20" s="2233"/>
      <c r="R20" s="2233"/>
      <c r="S20" s="2233"/>
      <c r="T20" s="2116"/>
      <c r="U20" s="2116"/>
      <c r="V20" s="2222"/>
      <c r="W20" s="2222"/>
      <c r="X20" s="983"/>
    </row>
    <row r="21" spans="1:24" s="43" customFormat="1" ht="27" customHeight="1">
      <c r="A21" s="982"/>
      <c r="B21" s="2233"/>
      <c r="C21" s="2233"/>
      <c r="D21" s="2233"/>
      <c r="E21" s="2233"/>
      <c r="F21" s="2233"/>
      <c r="G21" s="2233"/>
      <c r="H21" s="2233"/>
      <c r="I21" s="2233"/>
      <c r="J21" s="2233"/>
      <c r="K21" s="2233"/>
      <c r="L21" s="2233"/>
      <c r="M21" s="2234"/>
      <c r="N21" s="2234"/>
      <c r="O21" s="2234"/>
      <c r="P21" s="2233"/>
      <c r="Q21" s="2233"/>
      <c r="R21" s="2233"/>
      <c r="S21" s="2233"/>
      <c r="T21" s="2116"/>
      <c r="U21" s="2116"/>
      <c r="V21" s="2222"/>
      <c r="W21" s="2222"/>
      <c r="X21" s="983"/>
    </row>
    <row r="22" spans="1:24" s="43" customFormat="1" ht="27" customHeight="1">
      <c r="A22" s="982"/>
      <c r="B22" s="2233"/>
      <c r="C22" s="2233"/>
      <c r="D22" s="2233"/>
      <c r="E22" s="2233"/>
      <c r="F22" s="2233"/>
      <c r="G22" s="2233"/>
      <c r="H22" s="2233"/>
      <c r="I22" s="2233"/>
      <c r="J22" s="2233"/>
      <c r="K22" s="2233"/>
      <c r="L22" s="2233"/>
      <c r="M22" s="2234"/>
      <c r="N22" s="2234"/>
      <c r="O22" s="2234"/>
      <c r="P22" s="2233"/>
      <c r="Q22" s="2233"/>
      <c r="R22" s="2233"/>
      <c r="S22" s="2233"/>
      <c r="T22" s="2116"/>
      <c r="U22" s="2116"/>
      <c r="V22" s="2222"/>
      <c r="W22" s="2222"/>
      <c r="X22" s="983"/>
    </row>
    <row r="23" spans="1:24" s="43" customFormat="1" ht="27" customHeight="1">
      <c r="A23" s="982"/>
      <c r="B23" s="2233"/>
      <c r="C23" s="2233"/>
      <c r="D23" s="2233"/>
      <c r="E23" s="2233"/>
      <c r="F23" s="2233"/>
      <c r="G23" s="2233"/>
      <c r="H23" s="2233"/>
      <c r="I23" s="2233"/>
      <c r="J23" s="2233"/>
      <c r="K23" s="2233"/>
      <c r="L23" s="2233"/>
      <c r="M23" s="2234"/>
      <c r="N23" s="2234"/>
      <c r="O23" s="2234"/>
      <c r="P23" s="2233"/>
      <c r="Q23" s="2233"/>
      <c r="R23" s="2233"/>
      <c r="S23" s="2233"/>
      <c r="T23" s="2116"/>
      <c r="U23" s="2116"/>
      <c r="V23" s="2222"/>
      <c r="W23" s="2222"/>
      <c r="X23" s="983"/>
    </row>
    <row r="24" spans="1:24" s="43" customFormat="1" ht="27" customHeight="1">
      <c r="A24" s="982"/>
      <c r="B24" s="2233"/>
      <c r="C24" s="2233"/>
      <c r="D24" s="2233"/>
      <c r="E24" s="2233"/>
      <c r="F24" s="2233"/>
      <c r="G24" s="2233"/>
      <c r="H24" s="2233"/>
      <c r="I24" s="2233"/>
      <c r="J24" s="2233"/>
      <c r="K24" s="2233"/>
      <c r="L24" s="2233"/>
      <c r="M24" s="2234"/>
      <c r="N24" s="2234"/>
      <c r="O24" s="2234"/>
      <c r="P24" s="2233"/>
      <c r="Q24" s="2233"/>
      <c r="R24" s="2233"/>
      <c r="S24" s="2233"/>
      <c r="T24" s="2116"/>
      <c r="U24" s="2116"/>
      <c r="V24" s="2222"/>
      <c r="W24" s="2222"/>
      <c r="X24" s="983"/>
    </row>
    <row r="25" spans="1:24" s="43" customFormat="1" ht="27" customHeight="1">
      <c r="A25" s="982"/>
      <c r="B25" s="2233"/>
      <c r="C25" s="2233"/>
      <c r="D25" s="2233"/>
      <c r="E25" s="2233"/>
      <c r="F25" s="2233"/>
      <c r="G25" s="2233"/>
      <c r="H25" s="2233"/>
      <c r="I25" s="2233"/>
      <c r="J25" s="2233"/>
      <c r="K25" s="2233"/>
      <c r="L25" s="2233"/>
      <c r="M25" s="2234"/>
      <c r="N25" s="2234"/>
      <c r="O25" s="2234"/>
      <c r="P25" s="2233"/>
      <c r="Q25" s="2233"/>
      <c r="R25" s="2233"/>
      <c r="S25" s="2233"/>
      <c r="T25" s="2116"/>
      <c r="U25" s="2116"/>
      <c r="V25" s="2222"/>
      <c r="W25" s="2222"/>
      <c r="X25" s="983"/>
    </row>
    <row r="26" spans="1:24" s="43" customFormat="1" ht="27" customHeight="1">
      <c r="A26" s="982"/>
      <c r="B26" s="2233"/>
      <c r="C26" s="2233"/>
      <c r="D26" s="2233"/>
      <c r="E26" s="2233"/>
      <c r="F26" s="2233"/>
      <c r="G26" s="2233"/>
      <c r="H26" s="2233"/>
      <c r="I26" s="2233"/>
      <c r="J26" s="2233"/>
      <c r="K26" s="2233"/>
      <c r="L26" s="2233"/>
      <c r="M26" s="2234"/>
      <c r="N26" s="2234"/>
      <c r="O26" s="2234"/>
      <c r="P26" s="2233"/>
      <c r="Q26" s="2233"/>
      <c r="R26" s="2233"/>
      <c r="S26" s="2233"/>
      <c r="T26" s="2116"/>
      <c r="U26" s="2116"/>
      <c r="V26" s="2222"/>
      <c r="W26" s="2222"/>
      <c r="X26" s="983"/>
    </row>
    <row r="27" spans="1:24" s="43" customFormat="1" ht="27" customHeight="1">
      <c r="A27" s="982"/>
      <c r="B27" s="2233"/>
      <c r="C27" s="2233"/>
      <c r="D27" s="2233"/>
      <c r="E27" s="2233"/>
      <c r="F27" s="2233"/>
      <c r="G27" s="2233"/>
      <c r="H27" s="2233"/>
      <c r="I27" s="2233"/>
      <c r="J27" s="2233"/>
      <c r="K27" s="2233"/>
      <c r="L27" s="2233"/>
      <c r="M27" s="2234"/>
      <c r="N27" s="2234"/>
      <c r="O27" s="2234"/>
      <c r="P27" s="2233"/>
      <c r="Q27" s="2233"/>
      <c r="R27" s="2233"/>
      <c r="S27" s="2233"/>
      <c r="T27" s="2116"/>
      <c r="U27" s="2116"/>
      <c r="V27" s="2222"/>
      <c r="W27" s="2222"/>
      <c r="X27" s="983"/>
    </row>
    <row r="28" spans="1:24" s="43" customFormat="1">
      <c r="A28" s="984"/>
      <c r="B28" s="985"/>
      <c r="C28" s="985"/>
      <c r="D28" s="985"/>
      <c r="E28" s="985"/>
      <c r="F28" s="985"/>
      <c r="G28" s="985"/>
      <c r="H28" s="985"/>
      <c r="I28" s="985"/>
      <c r="J28" s="985"/>
      <c r="K28" s="985"/>
      <c r="L28" s="985"/>
      <c r="M28" s="985"/>
      <c r="N28" s="985"/>
      <c r="O28" s="985"/>
      <c r="P28" s="985"/>
      <c r="Q28" s="985"/>
      <c r="R28" s="985"/>
      <c r="S28" s="985"/>
      <c r="T28" s="985"/>
      <c r="U28" s="985"/>
      <c r="V28" s="985"/>
      <c r="W28" s="985"/>
      <c r="X28" s="986"/>
    </row>
    <row r="30" spans="1:24" ht="13.5" customHeight="1">
      <c r="H30" s="62"/>
      <c r="I30" s="62"/>
      <c r="J30" s="62"/>
      <c r="K30" s="62"/>
      <c r="L30" s="62"/>
      <c r="M30" s="62"/>
      <c r="N30" s="62"/>
      <c r="O30" s="62"/>
      <c r="P30" s="62"/>
      <c r="Q30" s="43"/>
      <c r="R30" s="62"/>
      <c r="S30" s="706"/>
      <c r="T30" s="706"/>
      <c r="U30" s="62"/>
      <c r="V30" s="706"/>
      <c r="W30" s="706"/>
    </row>
    <row r="31" spans="1:24">
      <c r="H31" s="62"/>
      <c r="I31" s="62"/>
      <c r="J31" s="62"/>
      <c r="K31" s="62"/>
      <c r="L31" s="62"/>
      <c r="M31" s="62"/>
      <c r="N31" s="62"/>
      <c r="O31" s="62"/>
      <c r="P31" s="62"/>
      <c r="Q31" s="43"/>
      <c r="R31" s="706"/>
      <c r="S31" s="706"/>
      <c r="T31" s="706"/>
      <c r="U31" s="706"/>
      <c r="V31" s="706"/>
      <c r="W31" s="706"/>
    </row>
    <row r="32" spans="1:24">
      <c r="H32" s="62"/>
      <c r="I32" s="62"/>
      <c r="J32" s="62"/>
      <c r="K32" s="62"/>
      <c r="L32" s="62"/>
      <c r="M32" s="62"/>
      <c r="N32" s="62"/>
      <c r="O32" s="62"/>
      <c r="P32" s="62"/>
      <c r="Q32" s="43"/>
      <c r="R32" s="706"/>
      <c r="S32" s="706"/>
      <c r="T32" s="706"/>
      <c r="U32" s="706"/>
      <c r="V32" s="706"/>
      <c r="W32" s="706"/>
    </row>
    <row r="33" spans="8:23">
      <c r="H33" s="62"/>
      <c r="I33" s="62"/>
      <c r="J33" s="62"/>
      <c r="K33" s="62"/>
      <c r="L33" s="62"/>
      <c r="M33" s="62"/>
      <c r="N33" s="62"/>
      <c r="O33" s="62"/>
      <c r="P33" s="62"/>
      <c r="Q33" s="43"/>
      <c r="R33" s="706"/>
      <c r="S33" s="706"/>
      <c r="T33" s="706"/>
      <c r="U33" s="706"/>
      <c r="V33" s="706"/>
      <c r="W33" s="706"/>
    </row>
    <row r="34" spans="8:23">
      <c r="H34" s="706"/>
      <c r="I34" s="706"/>
      <c r="J34" s="706"/>
      <c r="K34" s="706"/>
      <c r="L34" s="706"/>
      <c r="M34" s="706"/>
      <c r="N34" s="706"/>
      <c r="O34" s="706"/>
      <c r="P34" s="706"/>
      <c r="Q34" s="43"/>
      <c r="R34" s="706"/>
      <c r="S34" s="706"/>
      <c r="T34" s="706"/>
      <c r="U34" s="706"/>
      <c r="V34" s="706"/>
      <c r="W34" s="706"/>
    </row>
    <row r="35" spans="8:23">
      <c r="H35" s="706"/>
      <c r="I35" s="706"/>
      <c r="J35" s="706"/>
      <c r="K35" s="706"/>
      <c r="L35" s="706"/>
      <c r="M35" s="706"/>
      <c r="N35" s="706"/>
      <c r="O35" s="706"/>
      <c r="P35" s="706"/>
      <c r="Q35" s="43"/>
      <c r="R35" s="706"/>
      <c r="S35" s="706"/>
      <c r="T35" s="706"/>
      <c r="U35" s="706"/>
      <c r="V35" s="706"/>
      <c r="W35" s="706"/>
    </row>
    <row r="36" spans="8:23">
      <c r="H36" s="706"/>
      <c r="I36" s="706"/>
      <c r="J36" s="706"/>
      <c r="K36" s="706"/>
      <c r="L36" s="706"/>
      <c r="M36" s="706"/>
      <c r="N36" s="706"/>
      <c r="O36" s="706"/>
      <c r="P36" s="706"/>
      <c r="Q36" s="43"/>
      <c r="R36" s="706"/>
      <c r="S36" s="706"/>
      <c r="T36" s="706"/>
      <c r="U36" s="706"/>
      <c r="V36" s="706"/>
      <c r="W36" s="706"/>
    </row>
    <row r="37" spans="8:23">
      <c r="H37" s="706"/>
      <c r="I37" s="706"/>
      <c r="J37" s="706"/>
      <c r="K37" s="706"/>
      <c r="L37" s="706"/>
      <c r="M37" s="706"/>
      <c r="N37" s="706"/>
      <c r="O37" s="706"/>
      <c r="P37" s="706"/>
      <c r="Q37" s="43"/>
      <c r="R37" s="706"/>
      <c r="S37" s="706"/>
      <c r="T37" s="706"/>
      <c r="U37" s="706"/>
      <c r="V37" s="706"/>
      <c r="W37" s="706"/>
    </row>
    <row r="38" spans="8:23">
      <c r="H38" s="42"/>
    </row>
  </sheetData>
  <mergeCells count="150">
    <mergeCell ref="A2:X2"/>
    <mergeCell ref="Q4:W4"/>
    <mergeCell ref="D5:E5"/>
    <mergeCell ref="F5:U5"/>
    <mergeCell ref="A9:X9"/>
    <mergeCell ref="B11:D12"/>
    <mergeCell ref="E11:G12"/>
    <mergeCell ref="H11:I12"/>
    <mergeCell ref="J11:L12"/>
    <mergeCell ref="M11:U11"/>
    <mergeCell ref="V11:W12"/>
    <mergeCell ref="M12:O12"/>
    <mergeCell ref="P12:Q12"/>
    <mergeCell ref="R12:S12"/>
    <mergeCell ref="T12:U12"/>
    <mergeCell ref="B13:D13"/>
    <mergeCell ref="E13:G13"/>
    <mergeCell ref="H13:I13"/>
    <mergeCell ref="J13:L13"/>
    <mergeCell ref="M13:O13"/>
    <mergeCell ref="P13:Q13"/>
    <mergeCell ref="R13:S13"/>
    <mergeCell ref="T13:U13"/>
    <mergeCell ref="V13:W13"/>
    <mergeCell ref="B14:D14"/>
    <mergeCell ref="E14:G14"/>
    <mergeCell ref="H14:I14"/>
    <mergeCell ref="J14:L14"/>
    <mergeCell ref="M14:O14"/>
    <mergeCell ref="P14:Q14"/>
    <mergeCell ref="R14:S14"/>
    <mergeCell ref="T14:U14"/>
    <mergeCell ref="V14:W14"/>
    <mergeCell ref="B15:D15"/>
    <mergeCell ref="E15:G15"/>
    <mergeCell ref="H15:I15"/>
    <mergeCell ref="J15:L15"/>
    <mergeCell ref="M15:O15"/>
    <mergeCell ref="P15:Q15"/>
    <mergeCell ref="R15:S15"/>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T27:U27"/>
    <mergeCell ref="V27:W27"/>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s>
  <phoneticPr fontId="2"/>
  <pageMargins left="0.78740157480314965" right="0.78740157480314965" top="0.98425196850393704" bottom="0.98425196850393704" header="0.51181102362204722" footer="0.51181102362204722"/>
  <pageSetup paperSize="9" scale="99"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AB63"/>
  <sheetViews>
    <sheetView view="pageBreakPreview" zoomScaleNormal="100" zoomScaleSheetLayoutView="100" workbookViewId="0"/>
  </sheetViews>
  <sheetFormatPr defaultRowHeight="27" customHeight="1"/>
  <cols>
    <col min="1" max="28" width="5.75" style="147" customWidth="1"/>
    <col min="29" max="16384" width="9" style="147"/>
  </cols>
  <sheetData>
    <row r="1" spans="1:28" s="145" customFormat="1" ht="27" customHeight="1">
      <c r="A1" s="145" t="s">
        <v>2014</v>
      </c>
      <c r="O1" s="145" t="str">
        <f>A1</f>
        <v>第15号様式（建設工事請負契約約款第13条関係）</v>
      </c>
      <c r="AB1" s="146" t="s">
        <v>398</v>
      </c>
    </row>
    <row r="2" spans="1:28" ht="27" customHeight="1">
      <c r="L2" s="1547" t="s">
        <v>1757</v>
      </c>
      <c r="M2" s="1547"/>
      <c r="N2" s="1547"/>
      <c r="AB2" s="717" t="s">
        <v>1778</v>
      </c>
    </row>
    <row r="3" spans="1:28" ht="27" customHeight="1">
      <c r="A3" s="663" t="s">
        <v>554</v>
      </c>
      <c r="O3" s="663" t="s">
        <v>554</v>
      </c>
    </row>
    <row r="4" spans="1:28" ht="27" customHeight="1">
      <c r="G4" s="717" t="s">
        <v>598</v>
      </c>
      <c r="H4" s="148" t="s">
        <v>201</v>
      </c>
      <c r="I4" s="2003" t="str">
        <f>+入力欄!$M$25</f>
        <v>沖縄県那覇市○○－○　○○ビル○階</v>
      </c>
      <c r="J4" s="2003"/>
      <c r="K4" s="2003"/>
      <c r="L4" s="2003"/>
      <c r="M4" s="2003"/>
      <c r="N4" s="2003"/>
      <c r="O4" s="274"/>
      <c r="U4" s="717" t="s">
        <v>598</v>
      </c>
      <c r="V4" s="148" t="s">
        <v>201</v>
      </c>
      <c r="W4" s="147" t="s">
        <v>400</v>
      </c>
    </row>
    <row r="5" spans="1:28" ht="27" customHeight="1">
      <c r="A5" s="157"/>
      <c r="B5" s="157"/>
      <c r="C5" s="157"/>
      <c r="D5" s="157"/>
      <c r="E5" s="157"/>
      <c r="F5" s="157"/>
      <c r="G5" s="157"/>
      <c r="H5" s="148" t="s">
        <v>202</v>
      </c>
      <c r="I5" s="2003" t="str">
        <f>+入力欄!$M$26</f>
        <v>株式会社　○○建設</v>
      </c>
      <c r="J5" s="2003"/>
      <c r="K5" s="2003"/>
      <c r="L5" s="2003"/>
      <c r="M5" s="2003"/>
      <c r="N5" s="2003"/>
      <c r="O5" s="157"/>
      <c r="P5" s="157"/>
      <c r="Q5" s="157"/>
      <c r="R5" s="157"/>
      <c r="S5" s="157"/>
      <c r="T5" s="157"/>
      <c r="U5" s="157"/>
      <c r="V5" s="148" t="s">
        <v>202</v>
      </c>
      <c r="W5" s="147" t="s">
        <v>399</v>
      </c>
      <c r="X5" s="157"/>
      <c r="Y5" s="157"/>
      <c r="Z5" s="157"/>
      <c r="AA5" s="157"/>
      <c r="AB5" s="157"/>
    </row>
    <row r="6" spans="1:28" ht="27" customHeight="1">
      <c r="H6" s="148" t="s">
        <v>196</v>
      </c>
      <c r="I6" s="2003" t="str">
        <f>+入力欄!$D$27</f>
        <v>代表取締役　△△　△△</v>
      </c>
      <c r="J6" s="2003"/>
      <c r="K6" s="2003"/>
      <c r="L6" s="2003"/>
      <c r="M6" s="2003"/>
      <c r="N6" s="2003"/>
      <c r="O6" s="274"/>
      <c r="V6" s="148" t="s">
        <v>196</v>
      </c>
      <c r="W6" s="148" t="s">
        <v>472</v>
      </c>
    </row>
    <row r="7" spans="1:28" ht="27" customHeight="1">
      <c r="A7" s="156"/>
      <c r="B7" s="156"/>
      <c r="C7" s="156"/>
      <c r="D7" s="156"/>
      <c r="E7" s="156"/>
      <c r="F7" s="156"/>
      <c r="G7" s="156"/>
      <c r="H7" s="156" t="s">
        <v>469</v>
      </c>
      <c r="I7" s="156"/>
      <c r="J7" s="1526" t="str">
        <f>+入力欄!$D$29</f>
        <v>現場 太郎</v>
      </c>
      <c r="K7" s="1526"/>
      <c r="L7" s="1526"/>
      <c r="M7" s="156"/>
      <c r="O7" s="156"/>
      <c r="P7" s="156"/>
      <c r="Q7" s="156"/>
      <c r="R7" s="156"/>
      <c r="S7" s="156"/>
      <c r="T7" s="156"/>
      <c r="U7" s="156"/>
      <c r="V7" s="156" t="s">
        <v>469</v>
      </c>
      <c r="W7" s="156"/>
      <c r="X7" s="191" t="s">
        <v>2169</v>
      </c>
      <c r="Y7" s="156"/>
      <c r="Z7" s="156"/>
      <c r="AA7" s="156"/>
    </row>
    <row r="8" spans="1:28" ht="27" customHeight="1">
      <c r="A8" s="156"/>
      <c r="B8" s="156"/>
      <c r="C8" s="156"/>
      <c r="D8" s="156"/>
      <c r="E8" s="156"/>
      <c r="F8" s="156"/>
      <c r="G8" s="156"/>
      <c r="H8" s="156"/>
      <c r="I8" s="156"/>
      <c r="J8" s="156"/>
      <c r="K8" s="156"/>
      <c r="L8" s="156"/>
      <c r="M8" s="156"/>
      <c r="O8" s="156"/>
      <c r="P8" s="156"/>
      <c r="Q8" s="156"/>
      <c r="R8" s="156"/>
      <c r="S8" s="156"/>
      <c r="T8" s="156"/>
      <c r="U8" s="156"/>
      <c r="V8" s="156"/>
      <c r="W8" s="156"/>
      <c r="X8" s="156"/>
      <c r="Y8" s="156"/>
      <c r="Z8" s="156"/>
      <c r="AA8" s="156"/>
    </row>
    <row r="9" spans="1:28" ht="27" customHeight="1">
      <c r="A9" s="1973" t="s">
        <v>223</v>
      </c>
      <c r="B9" s="1973"/>
      <c r="C9" s="1973"/>
      <c r="D9" s="1973"/>
      <c r="E9" s="1973"/>
      <c r="F9" s="1973"/>
      <c r="G9" s="1973"/>
      <c r="H9" s="1973"/>
      <c r="I9" s="1973"/>
      <c r="J9" s="1973"/>
      <c r="K9" s="1973"/>
      <c r="L9" s="1973"/>
      <c r="M9" s="1973"/>
      <c r="N9" s="1973"/>
      <c r="O9" s="1973" t="s">
        <v>223</v>
      </c>
      <c r="P9" s="1973"/>
      <c r="Q9" s="1973"/>
      <c r="R9" s="1973"/>
      <c r="S9" s="1973"/>
      <c r="T9" s="1973"/>
      <c r="U9" s="1973"/>
      <c r="V9" s="1973"/>
      <c r="W9" s="1973"/>
      <c r="X9" s="1973"/>
      <c r="Y9" s="1973"/>
      <c r="Z9" s="1973"/>
      <c r="AA9" s="1973"/>
      <c r="AB9" s="1973"/>
    </row>
    <row r="10" spans="1:28" ht="27" customHeight="1">
      <c r="A10" s="156"/>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row>
    <row r="11" spans="1:28" ht="27" customHeight="1">
      <c r="A11" s="671" t="str">
        <f>+入力欄!M17&amp;"付で契約した次の工事について、建設工事請負契約書第13条"</f>
        <v>令和６年４月１日付で契約した次の工事について、建設工事請負契約書第13条</v>
      </c>
      <c r="B11" s="671"/>
      <c r="C11" s="671"/>
      <c r="D11" s="156"/>
      <c r="E11" s="156"/>
      <c r="F11" s="156"/>
      <c r="G11" s="156"/>
      <c r="H11" s="156"/>
      <c r="I11" s="156"/>
      <c r="J11" s="156"/>
      <c r="K11" s="156"/>
      <c r="L11" s="156"/>
      <c r="M11" s="156"/>
      <c r="N11" s="156"/>
      <c r="O11" s="671" t="s">
        <v>1779</v>
      </c>
      <c r="P11" s="671"/>
      <c r="Q11" s="671"/>
      <c r="R11" s="156"/>
      <c r="S11" s="156"/>
      <c r="T11" s="156"/>
      <c r="U11" s="156"/>
      <c r="V11" s="156"/>
      <c r="W11" s="156"/>
      <c r="X11" s="156"/>
      <c r="Y11" s="156"/>
      <c r="Z11" s="156"/>
      <c r="AA11" s="156"/>
      <c r="AB11" s="156"/>
    </row>
    <row r="12" spans="1:28" ht="27" customHeight="1">
      <c r="A12" s="191" t="s">
        <v>547</v>
      </c>
      <c r="B12" s="191"/>
      <c r="C12" s="191"/>
      <c r="D12" s="156"/>
      <c r="E12" s="156"/>
      <c r="F12" s="156"/>
      <c r="G12" s="156"/>
      <c r="H12" s="156"/>
      <c r="I12" s="156"/>
      <c r="J12" s="156"/>
      <c r="K12" s="156"/>
      <c r="L12" s="156"/>
      <c r="M12" s="156"/>
      <c r="N12" s="156"/>
      <c r="O12" s="191" t="s">
        <v>547</v>
      </c>
      <c r="P12" s="191"/>
      <c r="Q12" s="191"/>
      <c r="R12" s="156"/>
      <c r="S12" s="156"/>
      <c r="T12" s="156"/>
      <c r="U12" s="156"/>
      <c r="V12" s="156"/>
      <c r="W12" s="156"/>
      <c r="X12" s="156"/>
      <c r="Y12" s="156"/>
      <c r="Z12" s="156"/>
      <c r="AA12" s="156"/>
      <c r="AB12" s="156"/>
    </row>
    <row r="13" spans="1:28" ht="27" customHeight="1">
      <c r="A13" s="156"/>
      <c r="B13" s="156"/>
      <c r="C13" s="156"/>
      <c r="D13" s="156"/>
      <c r="E13" s="156"/>
      <c r="F13" s="156"/>
      <c r="G13" s="156"/>
      <c r="H13" s="156"/>
      <c r="I13" s="717"/>
      <c r="J13" s="156"/>
      <c r="K13" s="156"/>
      <c r="L13" s="156"/>
      <c r="M13" s="156"/>
      <c r="N13" s="156"/>
      <c r="O13" s="156"/>
      <c r="P13" s="156"/>
      <c r="Q13" s="156"/>
      <c r="R13" s="156"/>
      <c r="S13" s="156"/>
      <c r="T13" s="156"/>
      <c r="U13" s="156"/>
      <c r="V13" s="156"/>
      <c r="W13" s="156"/>
      <c r="X13" s="156"/>
      <c r="Y13" s="156"/>
      <c r="Z13" s="156"/>
      <c r="AA13" s="156"/>
      <c r="AB13" s="156"/>
    </row>
    <row r="14" spans="1:28" ht="27" customHeight="1">
      <c r="A14" s="156"/>
      <c r="B14" s="2262" t="s">
        <v>64</v>
      </c>
      <c r="C14" s="2262"/>
      <c r="D14" s="275" t="str">
        <f>+入力欄!$D$15</f>
        <v>○○○○○○工事（Ｒ６－１)</v>
      </c>
      <c r="E14" s="275"/>
      <c r="F14" s="195"/>
      <c r="G14" s="195"/>
      <c r="H14" s="195"/>
      <c r="I14" s="195"/>
      <c r="J14" s="195"/>
      <c r="K14" s="195"/>
      <c r="L14" s="195"/>
      <c r="M14" s="195"/>
      <c r="N14" s="156"/>
      <c r="O14" s="156"/>
      <c r="P14" s="2262" t="s">
        <v>64</v>
      </c>
      <c r="Q14" s="2262"/>
      <c r="R14" s="276" t="s">
        <v>533</v>
      </c>
      <c r="S14" s="275"/>
      <c r="T14" s="195"/>
      <c r="U14" s="195"/>
      <c r="V14" s="195"/>
      <c r="W14" s="195"/>
      <c r="X14" s="195"/>
      <c r="Y14" s="195"/>
      <c r="Z14" s="195"/>
      <c r="AA14" s="195"/>
      <c r="AB14" s="156"/>
    </row>
    <row r="15" spans="1:28" ht="27" customHeight="1">
      <c r="A15" s="156"/>
      <c r="B15" s="277"/>
      <c r="C15" s="713"/>
      <c r="D15" s="713"/>
      <c r="E15" s="713"/>
      <c r="F15" s="156"/>
      <c r="G15" s="156"/>
      <c r="H15" s="156"/>
      <c r="I15" s="156"/>
      <c r="J15" s="156"/>
      <c r="K15" s="156"/>
      <c r="L15" s="156"/>
      <c r="M15" s="156"/>
      <c r="N15" s="156"/>
      <c r="O15" s="156"/>
      <c r="P15" s="277"/>
      <c r="Q15" s="713"/>
      <c r="R15" s="713"/>
      <c r="S15" s="713"/>
      <c r="T15" s="156"/>
      <c r="U15" s="156"/>
      <c r="V15" s="156"/>
      <c r="W15" s="156"/>
      <c r="X15" s="156"/>
      <c r="Y15" s="156"/>
      <c r="Z15" s="156"/>
      <c r="AA15" s="156"/>
      <c r="AB15" s="156"/>
    </row>
    <row r="16" spans="1:28" ht="27" customHeight="1">
      <c r="A16" s="156"/>
      <c r="B16" s="277"/>
      <c r="C16" s="713"/>
      <c r="D16" s="713"/>
      <c r="E16" s="713"/>
      <c r="F16" s="156"/>
      <c r="G16" s="1526" t="s">
        <v>258</v>
      </c>
      <c r="H16" s="1526"/>
      <c r="I16" s="156"/>
      <c r="J16" s="156"/>
      <c r="K16" s="156"/>
      <c r="L16" s="156"/>
      <c r="M16" s="156"/>
      <c r="N16" s="156"/>
      <c r="O16" s="156"/>
      <c r="P16" s="277"/>
      <c r="Q16" s="713"/>
      <c r="R16" s="713"/>
      <c r="S16" s="713"/>
      <c r="T16" s="156"/>
      <c r="U16" s="1526" t="s">
        <v>126</v>
      </c>
      <c r="V16" s="1526"/>
      <c r="W16" s="156"/>
      <c r="X16" s="156"/>
      <c r="Y16" s="156"/>
      <c r="Z16" s="156"/>
      <c r="AA16" s="156"/>
      <c r="AB16" s="156"/>
    </row>
    <row r="17" spans="1:28" ht="27" customHeight="1">
      <c r="A17" s="156"/>
      <c r="B17" s="277"/>
      <c r="C17" s="713"/>
      <c r="D17" s="713"/>
      <c r="E17" s="713"/>
      <c r="F17" s="156"/>
      <c r="G17" s="156"/>
      <c r="H17" s="156"/>
      <c r="I17" s="156"/>
      <c r="J17" s="156"/>
      <c r="K17" s="156"/>
      <c r="L17" s="156"/>
      <c r="M17" s="156"/>
      <c r="N17" s="156"/>
      <c r="O17" s="156"/>
      <c r="P17" s="277"/>
      <c r="Q17" s="713"/>
      <c r="R17" s="713"/>
      <c r="S17" s="713"/>
      <c r="T17" s="156"/>
      <c r="U17" s="156"/>
      <c r="V17" s="156"/>
      <c r="W17" s="156"/>
      <c r="X17" s="156"/>
      <c r="Y17" s="156"/>
      <c r="Z17" s="156"/>
      <c r="AA17" s="156"/>
      <c r="AB17" s="156"/>
    </row>
    <row r="18" spans="1:28" ht="27" customHeight="1">
      <c r="A18" s="156"/>
      <c r="B18" s="277" t="s">
        <v>6</v>
      </c>
      <c r="C18" s="2263" t="s">
        <v>232</v>
      </c>
      <c r="D18" s="2263"/>
      <c r="E18" s="2263"/>
      <c r="F18" s="671" t="s">
        <v>224</v>
      </c>
      <c r="G18" s="156"/>
      <c r="H18" s="156"/>
      <c r="I18" s="156"/>
      <c r="J18" s="156"/>
      <c r="K18" s="156"/>
      <c r="L18" s="156"/>
      <c r="M18" s="156"/>
      <c r="N18" s="156"/>
      <c r="O18" s="156"/>
      <c r="P18" s="277" t="s">
        <v>6</v>
      </c>
      <c r="Q18" s="2263" t="s">
        <v>232</v>
      </c>
      <c r="R18" s="2263"/>
      <c r="S18" s="2263"/>
      <c r="T18" s="671" t="s">
        <v>224</v>
      </c>
      <c r="U18" s="156"/>
      <c r="V18" s="156"/>
      <c r="W18" s="156"/>
      <c r="X18" s="156"/>
      <c r="Y18" s="156"/>
      <c r="Z18" s="156"/>
      <c r="AA18" s="156"/>
      <c r="AB18" s="156"/>
    </row>
    <row r="19" spans="1:28" ht="27" customHeight="1">
      <c r="A19" s="156"/>
      <c r="B19" s="277"/>
      <c r="C19" s="713"/>
      <c r="D19" s="713"/>
      <c r="E19" s="713"/>
      <c r="F19" s="156"/>
      <c r="G19" s="156"/>
      <c r="H19" s="156"/>
      <c r="I19" s="156"/>
      <c r="J19" s="156"/>
      <c r="K19" s="156"/>
      <c r="L19" s="156"/>
      <c r="M19" s="156"/>
      <c r="N19" s="156"/>
      <c r="O19" s="156"/>
      <c r="P19" s="277"/>
      <c r="Q19" s="713"/>
      <c r="R19" s="713"/>
      <c r="S19" s="713"/>
      <c r="T19" s="156"/>
      <c r="U19" s="156"/>
      <c r="V19" s="156"/>
      <c r="W19" s="156"/>
      <c r="X19" s="156"/>
      <c r="Y19" s="156"/>
      <c r="Z19" s="156"/>
      <c r="AA19" s="156"/>
      <c r="AB19" s="156"/>
    </row>
    <row r="20" spans="1:28" ht="27" customHeight="1">
      <c r="A20" s="156"/>
      <c r="B20" s="277" t="s">
        <v>8</v>
      </c>
      <c r="C20" s="2263" t="s">
        <v>233</v>
      </c>
      <c r="D20" s="2263"/>
      <c r="E20" s="2263"/>
      <c r="F20" s="2275" t="s">
        <v>1780</v>
      </c>
      <c r="G20" s="2275"/>
      <c r="H20" s="2275"/>
      <c r="I20" s="2275"/>
      <c r="J20" s="156"/>
      <c r="K20" s="156"/>
      <c r="L20" s="156"/>
      <c r="M20" s="156"/>
      <c r="N20" s="156"/>
      <c r="O20" s="156"/>
      <c r="P20" s="277" t="s">
        <v>8</v>
      </c>
      <c r="Q20" s="2263" t="s">
        <v>233</v>
      </c>
      <c r="R20" s="2263"/>
      <c r="S20" s="2263"/>
      <c r="T20" s="671" t="s">
        <v>1781</v>
      </c>
      <c r="U20" s="156"/>
      <c r="V20" s="156"/>
      <c r="W20" s="156"/>
      <c r="X20" s="156"/>
      <c r="Y20" s="156"/>
      <c r="Z20" s="156"/>
      <c r="AA20" s="156"/>
      <c r="AB20" s="156"/>
    </row>
    <row r="21" spans="1:28" ht="27" customHeight="1">
      <c r="A21" s="156"/>
      <c r="B21" s="277"/>
      <c r="C21" s="713"/>
      <c r="D21" s="713"/>
      <c r="E21" s="713"/>
      <c r="F21" s="671"/>
      <c r="G21" s="156"/>
      <c r="H21" s="156"/>
      <c r="I21" s="156"/>
      <c r="J21" s="156"/>
      <c r="K21" s="156"/>
      <c r="L21" s="156"/>
      <c r="M21" s="156"/>
      <c r="N21" s="156"/>
      <c r="O21" s="156"/>
      <c r="P21" s="277"/>
      <c r="Q21" s="713"/>
      <c r="R21" s="713"/>
      <c r="S21" s="713"/>
      <c r="T21" s="671"/>
      <c r="U21" s="156"/>
      <c r="V21" s="156"/>
      <c r="W21" s="156"/>
      <c r="X21" s="156"/>
      <c r="Y21" s="156"/>
      <c r="Z21" s="156"/>
      <c r="AA21" s="156"/>
      <c r="AB21" s="156"/>
    </row>
    <row r="22" spans="1:28" ht="27" customHeight="1">
      <c r="A22" s="156"/>
      <c r="B22" s="277" t="s">
        <v>10</v>
      </c>
      <c r="C22" s="2263" t="s">
        <v>234</v>
      </c>
      <c r="D22" s="2263"/>
      <c r="E22" s="2263"/>
      <c r="F22" s="671"/>
      <c r="G22" s="156"/>
      <c r="H22" s="156"/>
      <c r="I22" s="156"/>
      <c r="J22" s="156"/>
      <c r="K22" s="156"/>
      <c r="L22" s="156"/>
      <c r="M22" s="156"/>
      <c r="N22" s="156"/>
      <c r="O22" s="156"/>
      <c r="P22" s="277" t="s">
        <v>10</v>
      </c>
      <c r="Q22" s="2263" t="s">
        <v>234</v>
      </c>
      <c r="R22" s="2263"/>
      <c r="S22" s="2263"/>
      <c r="T22" s="671" t="s">
        <v>473</v>
      </c>
      <c r="U22" s="156"/>
      <c r="V22" s="156"/>
      <c r="W22" s="156"/>
      <c r="X22" s="156"/>
      <c r="Y22" s="156"/>
      <c r="Z22" s="156"/>
      <c r="AA22" s="156"/>
      <c r="AB22" s="156"/>
    </row>
    <row r="23" spans="1:28" ht="27" customHeight="1">
      <c r="A23" s="156"/>
      <c r="B23" s="277"/>
      <c r="C23" s="713"/>
      <c r="D23" s="713"/>
      <c r="E23" s="713"/>
      <c r="F23" s="671"/>
      <c r="G23" s="156"/>
      <c r="H23" s="156"/>
      <c r="I23" s="156"/>
      <c r="J23" s="156"/>
      <c r="K23" s="156"/>
      <c r="L23" s="156"/>
      <c r="M23" s="156"/>
      <c r="N23" s="156"/>
      <c r="O23" s="156"/>
      <c r="P23" s="277"/>
      <c r="Q23" s="713"/>
      <c r="R23" s="713"/>
      <c r="S23" s="713"/>
      <c r="T23" s="671"/>
      <c r="U23" s="156"/>
      <c r="V23" s="156"/>
      <c r="W23" s="156"/>
      <c r="X23" s="156"/>
      <c r="Y23" s="156"/>
      <c r="Z23" s="156"/>
      <c r="AA23" s="156"/>
      <c r="AB23" s="156"/>
    </row>
    <row r="24" spans="1:28" ht="27" customHeight="1">
      <c r="A24" s="156"/>
      <c r="B24" s="277" t="s">
        <v>12</v>
      </c>
      <c r="C24" s="2263" t="s">
        <v>235</v>
      </c>
      <c r="D24" s="2263"/>
      <c r="E24" s="2263"/>
      <c r="F24" s="671"/>
      <c r="G24" s="156"/>
      <c r="H24" s="156"/>
      <c r="I24" s="156"/>
      <c r="J24" s="156"/>
      <c r="K24" s="156"/>
      <c r="L24" s="156"/>
      <c r="M24" s="156"/>
      <c r="N24" s="156"/>
      <c r="O24" s="156"/>
      <c r="P24" s="277" t="s">
        <v>12</v>
      </c>
      <c r="Q24" s="2263" t="s">
        <v>235</v>
      </c>
      <c r="R24" s="2263"/>
      <c r="S24" s="2263"/>
      <c r="T24" s="671" t="s">
        <v>474</v>
      </c>
      <c r="U24" s="156"/>
      <c r="V24" s="156"/>
      <c r="W24" s="156"/>
      <c r="X24" s="156"/>
      <c r="Y24" s="156"/>
      <c r="Z24" s="156"/>
      <c r="AA24" s="156"/>
      <c r="AB24" s="156"/>
    </row>
    <row r="25" spans="1:28" ht="27" customHeight="1">
      <c r="A25" s="156"/>
      <c r="B25" s="277"/>
      <c r="C25" s="665"/>
      <c r="D25" s="156"/>
      <c r="E25" s="156"/>
      <c r="F25" s="156"/>
      <c r="G25" s="156"/>
      <c r="H25" s="156"/>
      <c r="I25" s="156"/>
      <c r="J25" s="156"/>
      <c r="K25" s="156"/>
      <c r="L25" s="156"/>
      <c r="M25" s="156"/>
      <c r="N25" s="156"/>
      <c r="O25" s="156"/>
      <c r="P25" s="277"/>
      <c r="Q25" s="665"/>
      <c r="R25" s="156"/>
      <c r="S25" s="156"/>
      <c r="T25" s="156"/>
      <c r="U25" s="156"/>
      <c r="V25" s="156"/>
      <c r="W25" s="156"/>
      <c r="X25" s="156"/>
      <c r="Y25" s="156"/>
      <c r="Z25" s="156"/>
      <c r="AA25" s="156"/>
      <c r="AB25" s="156"/>
    </row>
    <row r="26" spans="1:28" ht="27" customHeight="1">
      <c r="A26" s="156"/>
      <c r="B26" s="277"/>
      <c r="C26" s="665"/>
      <c r="D26" s="156"/>
      <c r="E26" s="156"/>
      <c r="F26" s="156"/>
      <c r="G26" s="156"/>
      <c r="H26" s="156"/>
      <c r="I26" s="156"/>
      <c r="J26" s="156"/>
      <c r="K26" s="156"/>
      <c r="L26" s="156"/>
      <c r="M26" s="156"/>
      <c r="N26" s="156"/>
      <c r="O26" s="156"/>
      <c r="P26" s="277"/>
      <c r="Q26" s="665"/>
      <c r="R26" s="156"/>
      <c r="S26" s="156"/>
      <c r="T26" s="156"/>
      <c r="U26" s="156"/>
      <c r="V26" s="156"/>
      <c r="W26" s="156"/>
      <c r="X26" s="156"/>
      <c r="Y26" s="156"/>
      <c r="Z26" s="156"/>
      <c r="AA26" s="156"/>
      <c r="AB26" s="156"/>
    </row>
    <row r="27" spans="1:28" ht="27" customHeight="1">
      <c r="A27" s="156"/>
      <c r="B27" s="277"/>
      <c r="C27" s="665"/>
      <c r="D27" s="156"/>
      <c r="E27" s="156"/>
      <c r="F27" s="156"/>
      <c r="G27" s="156"/>
      <c r="H27" s="156"/>
      <c r="I27" s="156"/>
      <c r="J27" s="156"/>
      <c r="K27" s="156"/>
      <c r="L27" s="156"/>
      <c r="M27" s="156"/>
      <c r="N27" s="156"/>
      <c r="O27" s="156"/>
      <c r="P27" s="277"/>
      <c r="Q27" s="665"/>
      <c r="R27" s="156"/>
      <c r="S27" s="156"/>
      <c r="T27" s="156"/>
      <c r="U27" s="156"/>
      <c r="V27" s="156"/>
      <c r="W27" s="156"/>
      <c r="X27" s="156"/>
      <c r="Y27" s="156"/>
      <c r="Z27" s="156"/>
      <c r="AA27" s="156"/>
      <c r="AB27" s="156"/>
    </row>
    <row r="28" spans="1:28" ht="27" customHeight="1">
      <c r="A28" s="156"/>
      <c r="B28" s="277"/>
      <c r="C28" s="665"/>
      <c r="D28" s="156"/>
      <c r="E28" s="156"/>
      <c r="F28" s="156"/>
      <c r="G28" s="156"/>
      <c r="H28" s="156"/>
      <c r="I28" s="156"/>
      <c r="J28" s="156"/>
      <c r="K28" s="156"/>
      <c r="L28" s="156"/>
      <c r="M28" s="156"/>
      <c r="N28" s="156"/>
      <c r="O28" s="156"/>
      <c r="P28" s="277"/>
      <c r="Q28" s="665"/>
      <c r="R28" s="156"/>
      <c r="S28" s="156"/>
      <c r="T28" s="156"/>
      <c r="U28" s="156"/>
      <c r="V28" s="156"/>
      <c r="W28" s="156"/>
      <c r="X28" s="156"/>
      <c r="Y28" s="156"/>
      <c r="Z28" s="156"/>
      <c r="AA28" s="156"/>
      <c r="AB28" s="156"/>
    </row>
    <row r="29" spans="1:28" ht="27" customHeight="1">
      <c r="A29" s="156" t="s">
        <v>218</v>
      </c>
      <c r="B29" s="156"/>
      <c r="C29" s="156"/>
      <c r="D29" s="156"/>
      <c r="E29" s="156"/>
      <c r="F29" s="156"/>
      <c r="G29" s="156"/>
      <c r="H29" s="156"/>
      <c r="I29" s="156"/>
      <c r="J29" s="156"/>
      <c r="K29" s="156"/>
      <c r="L29" s="156"/>
      <c r="M29" s="156"/>
      <c r="N29" s="156"/>
      <c r="O29" s="156" t="s">
        <v>218</v>
      </c>
      <c r="P29" s="156"/>
      <c r="Q29" s="156"/>
      <c r="R29" s="156"/>
      <c r="S29" s="156"/>
      <c r="T29" s="156"/>
      <c r="U29" s="156"/>
      <c r="V29" s="156"/>
      <c r="W29" s="156"/>
      <c r="X29" s="156"/>
      <c r="Y29" s="156"/>
      <c r="Z29" s="156"/>
      <c r="AA29" s="156"/>
      <c r="AB29" s="146" t="s">
        <v>398</v>
      </c>
    </row>
    <row r="30" spans="1:28" ht="27" customHeight="1">
      <c r="A30" s="156"/>
      <c r="B30" s="156"/>
      <c r="C30" s="156"/>
      <c r="D30" s="1973" t="s">
        <v>225</v>
      </c>
      <c r="E30" s="1973"/>
      <c r="F30" s="1973"/>
      <c r="G30" s="1973"/>
      <c r="H30" s="1973"/>
      <c r="I30" s="1973"/>
      <c r="J30" s="1973"/>
      <c r="K30" s="1973"/>
      <c r="L30" s="702"/>
      <c r="M30" s="156"/>
      <c r="N30" s="156"/>
      <c r="O30" s="156"/>
      <c r="P30" s="156"/>
      <c r="Q30" s="156"/>
      <c r="R30" s="1973" t="s">
        <v>225</v>
      </c>
      <c r="S30" s="1973"/>
      <c r="T30" s="1973"/>
      <c r="U30" s="1973"/>
      <c r="V30" s="1973"/>
      <c r="W30" s="1973"/>
      <c r="X30" s="1973"/>
      <c r="Y30" s="1973"/>
      <c r="Z30" s="702"/>
      <c r="AA30" s="156"/>
      <c r="AB30" s="156"/>
    </row>
    <row r="31" spans="1:28" ht="27" customHeight="1">
      <c r="A31" s="2276" t="s">
        <v>213</v>
      </c>
      <c r="B31" s="2277"/>
      <c r="C31" s="2277"/>
      <c r="D31" s="2278" t="s">
        <v>214</v>
      </c>
      <c r="E31" s="2277"/>
      <c r="F31" s="2279"/>
      <c r="G31" s="2280" t="s">
        <v>34</v>
      </c>
      <c r="H31" s="1672"/>
      <c r="I31" s="2273" t="s">
        <v>226</v>
      </c>
      <c r="J31" s="2274"/>
      <c r="K31" s="2249" t="s">
        <v>215</v>
      </c>
      <c r="L31" s="2249"/>
      <c r="M31" s="2249"/>
      <c r="N31" s="2249"/>
      <c r="O31" s="2270" t="s">
        <v>213</v>
      </c>
      <c r="P31" s="1680"/>
      <c r="Q31" s="2271"/>
      <c r="R31" s="2270" t="s">
        <v>214</v>
      </c>
      <c r="S31" s="1680"/>
      <c r="T31" s="2271"/>
      <c r="U31" s="2272" t="s">
        <v>34</v>
      </c>
      <c r="V31" s="1667"/>
      <c r="W31" s="2272" t="s">
        <v>226</v>
      </c>
      <c r="X31" s="2272"/>
      <c r="Y31" s="2249" t="s">
        <v>215</v>
      </c>
      <c r="Z31" s="2249"/>
      <c r="AA31" s="2249"/>
      <c r="AB31" s="2249"/>
    </row>
    <row r="32" spans="1:28" ht="27" customHeight="1">
      <c r="A32" s="2269"/>
      <c r="B32" s="2265"/>
      <c r="C32" s="2265"/>
      <c r="D32" s="2265"/>
      <c r="E32" s="2265"/>
      <c r="F32" s="2266"/>
      <c r="G32" s="2267"/>
      <c r="H32" s="2268"/>
      <c r="I32" s="2265"/>
      <c r="J32" s="2266"/>
      <c r="K32" s="2249"/>
      <c r="L32" s="2249"/>
      <c r="M32" s="2249"/>
      <c r="N32" s="2249"/>
      <c r="O32" s="1903" t="s">
        <v>470</v>
      </c>
      <c r="P32" s="2256"/>
      <c r="Q32" s="1904"/>
      <c r="R32" s="1903" t="s">
        <v>475</v>
      </c>
      <c r="S32" s="2256"/>
      <c r="T32" s="1904"/>
      <c r="U32" s="2257" t="s">
        <v>476</v>
      </c>
      <c r="V32" s="2264"/>
      <c r="W32" s="2249">
        <v>10</v>
      </c>
      <c r="X32" s="2249"/>
      <c r="Y32" s="2249"/>
      <c r="Z32" s="2249"/>
      <c r="AA32" s="2249"/>
      <c r="AB32" s="2249"/>
    </row>
    <row r="33" spans="1:28" ht="27" customHeight="1">
      <c r="A33" s="2269"/>
      <c r="B33" s="2265"/>
      <c r="C33" s="2265"/>
      <c r="D33" s="2265"/>
      <c r="E33" s="2265"/>
      <c r="F33" s="2266"/>
      <c r="G33" s="2267"/>
      <c r="H33" s="2268"/>
      <c r="I33" s="2265"/>
      <c r="J33" s="2266"/>
      <c r="K33" s="2249"/>
      <c r="L33" s="2249"/>
      <c r="M33" s="2249"/>
      <c r="N33" s="2249"/>
      <c r="O33" s="1903"/>
      <c r="P33" s="2256"/>
      <c r="Q33" s="1904"/>
      <c r="R33" s="1903"/>
      <c r="S33" s="2256"/>
      <c r="T33" s="1904"/>
      <c r="U33" s="2257"/>
      <c r="V33" s="2257"/>
      <c r="W33" s="2249"/>
      <c r="X33" s="2249"/>
      <c r="Y33" s="2249"/>
      <c r="Z33" s="2249"/>
      <c r="AA33" s="2249"/>
      <c r="AB33" s="2249"/>
    </row>
    <row r="34" spans="1:28" ht="27" customHeight="1">
      <c r="A34" s="2269"/>
      <c r="B34" s="2265"/>
      <c r="C34" s="2265"/>
      <c r="D34" s="2265"/>
      <c r="E34" s="2265"/>
      <c r="F34" s="2266"/>
      <c r="G34" s="2267"/>
      <c r="H34" s="2268"/>
      <c r="I34" s="2265"/>
      <c r="J34" s="2266"/>
      <c r="K34" s="2249"/>
      <c r="L34" s="2249"/>
      <c r="M34" s="2249"/>
      <c r="N34" s="2249"/>
      <c r="O34" s="1903"/>
      <c r="P34" s="2256"/>
      <c r="Q34" s="1904"/>
      <c r="R34" s="1903"/>
      <c r="S34" s="2256"/>
      <c r="T34" s="1904"/>
      <c r="U34" s="2257"/>
      <c r="V34" s="2257"/>
      <c r="W34" s="2249"/>
      <c r="X34" s="2249"/>
      <c r="Y34" s="2249"/>
      <c r="Z34" s="2249"/>
      <c r="AA34" s="2249"/>
      <c r="AB34" s="2249"/>
    </row>
    <row r="35" spans="1:28" ht="27" customHeight="1">
      <c r="A35" s="2269"/>
      <c r="B35" s="2265"/>
      <c r="C35" s="2265"/>
      <c r="D35" s="2265"/>
      <c r="E35" s="2265"/>
      <c r="F35" s="2266"/>
      <c r="G35" s="2267"/>
      <c r="H35" s="2268"/>
      <c r="I35" s="2265"/>
      <c r="J35" s="2266"/>
      <c r="K35" s="2249"/>
      <c r="L35" s="2249"/>
      <c r="M35" s="2249"/>
      <c r="N35" s="2249"/>
      <c r="O35" s="1903"/>
      <c r="P35" s="2256"/>
      <c r="Q35" s="1904"/>
      <c r="R35" s="1903"/>
      <c r="S35" s="2256"/>
      <c r="T35" s="1904"/>
      <c r="U35" s="2257"/>
      <c r="V35" s="2257"/>
      <c r="W35" s="2249"/>
      <c r="X35" s="2249"/>
      <c r="Y35" s="2249"/>
      <c r="Z35" s="2249"/>
      <c r="AA35" s="2249"/>
      <c r="AB35" s="2249"/>
    </row>
    <row r="36" spans="1:28" ht="27" customHeight="1">
      <c r="A36" s="2269"/>
      <c r="B36" s="2265"/>
      <c r="C36" s="2265"/>
      <c r="D36" s="2265"/>
      <c r="E36" s="2265"/>
      <c r="F36" s="2266"/>
      <c r="G36" s="2267"/>
      <c r="H36" s="2268"/>
      <c r="I36" s="2265"/>
      <c r="J36" s="2266"/>
      <c r="K36" s="2249"/>
      <c r="L36" s="2249"/>
      <c r="M36" s="2249"/>
      <c r="N36" s="2249"/>
      <c r="O36" s="1903"/>
      <c r="P36" s="2256"/>
      <c r="Q36" s="1904"/>
      <c r="R36" s="1903"/>
      <c r="S36" s="2256"/>
      <c r="T36" s="1904"/>
      <c r="U36" s="2257"/>
      <c r="V36" s="2257"/>
      <c r="W36" s="2249"/>
      <c r="X36" s="2249"/>
      <c r="Y36" s="2249"/>
      <c r="Z36" s="2249"/>
      <c r="AA36" s="2249"/>
      <c r="AB36" s="2249"/>
    </row>
    <row r="37" spans="1:28" ht="27" customHeight="1">
      <c r="A37" s="2269"/>
      <c r="B37" s="2265"/>
      <c r="C37" s="2265"/>
      <c r="D37" s="2265"/>
      <c r="E37" s="2265"/>
      <c r="F37" s="2266"/>
      <c r="G37" s="2267"/>
      <c r="H37" s="2268"/>
      <c r="I37" s="2265"/>
      <c r="J37" s="2266"/>
      <c r="K37" s="2249"/>
      <c r="L37" s="2249"/>
      <c r="M37" s="2249"/>
      <c r="N37" s="2249"/>
      <c r="O37" s="1903"/>
      <c r="P37" s="2256"/>
      <c r="Q37" s="1904"/>
      <c r="R37" s="1903"/>
      <c r="S37" s="2256"/>
      <c r="T37" s="1904"/>
      <c r="U37" s="2257"/>
      <c r="V37" s="2257"/>
      <c r="W37" s="2249"/>
      <c r="X37" s="2249"/>
      <c r="Y37" s="2249"/>
      <c r="Z37" s="2249"/>
      <c r="AA37" s="2249"/>
      <c r="AB37" s="2249"/>
    </row>
    <row r="38" spans="1:28" ht="27" customHeight="1">
      <c r="A38" s="2269"/>
      <c r="B38" s="2265"/>
      <c r="C38" s="2265"/>
      <c r="D38" s="2265"/>
      <c r="E38" s="2265"/>
      <c r="F38" s="2266"/>
      <c r="G38" s="2267"/>
      <c r="H38" s="2268"/>
      <c r="I38" s="2265"/>
      <c r="J38" s="2266"/>
      <c r="K38" s="2249"/>
      <c r="L38" s="2249"/>
      <c r="M38" s="2249"/>
      <c r="N38" s="2249"/>
      <c r="O38" s="1903"/>
      <c r="P38" s="2256"/>
      <c r="Q38" s="1904"/>
      <c r="R38" s="1903"/>
      <c r="S38" s="2256"/>
      <c r="T38" s="1904"/>
      <c r="U38" s="2257"/>
      <c r="V38" s="2257"/>
      <c r="W38" s="2249"/>
      <c r="X38" s="2249"/>
      <c r="Y38" s="2249"/>
      <c r="Z38" s="2249"/>
      <c r="AA38" s="2249"/>
      <c r="AB38" s="2249"/>
    </row>
    <row r="39" spans="1:28" ht="27" customHeight="1">
      <c r="A39" s="2269"/>
      <c r="B39" s="2265"/>
      <c r="C39" s="2265"/>
      <c r="D39" s="2265"/>
      <c r="E39" s="2265"/>
      <c r="F39" s="2266"/>
      <c r="G39" s="2267"/>
      <c r="H39" s="2268"/>
      <c r="I39" s="2265"/>
      <c r="J39" s="2266"/>
      <c r="K39" s="2249"/>
      <c r="L39" s="2249"/>
      <c r="M39" s="2249"/>
      <c r="N39" s="2249"/>
      <c r="O39" s="1903"/>
      <c r="P39" s="2256"/>
      <c r="Q39" s="1904"/>
      <c r="R39" s="1903"/>
      <c r="S39" s="2256"/>
      <c r="T39" s="1904"/>
      <c r="U39" s="2257"/>
      <c r="V39" s="2257"/>
      <c r="W39" s="2249"/>
      <c r="X39" s="2249"/>
      <c r="Y39" s="2249"/>
      <c r="Z39" s="2249"/>
      <c r="AA39" s="2249"/>
      <c r="AB39" s="2249"/>
    </row>
    <row r="40" spans="1:28" ht="27" customHeight="1">
      <c r="A40" s="2269"/>
      <c r="B40" s="2265"/>
      <c r="C40" s="2265"/>
      <c r="D40" s="2265"/>
      <c r="E40" s="2265"/>
      <c r="F40" s="2266"/>
      <c r="G40" s="2267"/>
      <c r="H40" s="2268"/>
      <c r="I40" s="2265"/>
      <c r="J40" s="2266"/>
      <c r="K40" s="2249"/>
      <c r="L40" s="2249"/>
      <c r="M40" s="2249"/>
      <c r="N40" s="2249"/>
      <c r="O40" s="1903"/>
      <c r="P40" s="2256"/>
      <c r="Q40" s="1904"/>
      <c r="R40" s="1903"/>
      <c r="S40" s="2256"/>
      <c r="T40" s="1904"/>
      <c r="U40" s="2257"/>
      <c r="V40" s="2257"/>
      <c r="W40" s="2249"/>
      <c r="X40" s="2249"/>
      <c r="Y40" s="2249"/>
      <c r="Z40" s="2249"/>
      <c r="AA40" s="2249"/>
      <c r="AB40" s="2249"/>
    </row>
    <row r="41" spans="1:28" ht="27" customHeight="1">
      <c r="A41" s="2269"/>
      <c r="B41" s="2265"/>
      <c r="C41" s="2265"/>
      <c r="D41" s="2265"/>
      <c r="E41" s="2265"/>
      <c r="F41" s="2266"/>
      <c r="G41" s="2267"/>
      <c r="H41" s="2268"/>
      <c r="I41" s="2265"/>
      <c r="J41" s="2266"/>
      <c r="K41" s="2249"/>
      <c r="L41" s="2249"/>
      <c r="M41" s="2249"/>
      <c r="N41" s="2249"/>
      <c r="O41" s="1903"/>
      <c r="P41" s="2256"/>
      <c r="Q41" s="1904"/>
      <c r="R41" s="1903"/>
      <c r="S41" s="2256"/>
      <c r="T41" s="1904"/>
      <c r="U41" s="2257"/>
      <c r="V41" s="2257"/>
      <c r="W41" s="2249"/>
      <c r="X41" s="2249"/>
      <c r="Y41" s="2249"/>
      <c r="Z41" s="2249"/>
      <c r="AA41" s="2249"/>
      <c r="AB41" s="2249"/>
    </row>
    <row r="42" spans="1:28" ht="27" customHeight="1">
      <c r="A42" s="2269"/>
      <c r="B42" s="2265"/>
      <c r="C42" s="2265"/>
      <c r="D42" s="2265"/>
      <c r="E42" s="2265"/>
      <c r="F42" s="2266"/>
      <c r="G42" s="2267"/>
      <c r="H42" s="2268"/>
      <c r="I42" s="2265"/>
      <c r="J42" s="2266"/>
      <c r="K42" s="2249"/>
      <c r="L42" s="2249"/>
      <c r="M42" s="2249"/>
      <c r="N42" s="2249"/>
      <c r="O42" s="1903"/>
      <c r="P42" s="2256"/>
      <c r="Q42" s="1904"/>
      <c r="R42" s="1903"/>
      <c r="S42" s="2256"/>
      <c r="T42" s="1904"/>
      <c r="U42" s="2257"/>
      <c r="V42" s="2257"/>
      <c r="W42" s="2249"/>
      <c r="X42" s="2249"/>
      <c r="Y42" s="2249"/>
      <c r="Z42" s="2249"/>
      <c r="AA42" s="2249"/>
      <c r="AB42" s="2249"/>
    </row>
    <row r="43" spans="1:28" ht="27" customHeight="1">
      <c r="A43" s="2269"/>
      <c r="B43" s="2265"/>
      <c r="C43" s="2265"/>
      <c r="D43" s="2265"/>
      <c r="E43" s="2265"/>
      <c r="F43" s="2266"/>
      <c r="G43" s="2267"/>
      <c r="H43" s="2268"/>
      <c r="I43" s="2265"/>
      <c r="J43" s="2266"/>
      <c r="K43" s="2249"/>
      <c r="L43" s="2249"/>
      <c r="M43" s="2249"/>
      <c r="N43" s="2249"/>
      <c r="O43" s="1903"/>
      <c r="P43" s="2256"/>
      <c r="Q43" s="1904"/>
      <c r="R43" s="1903"/>
      <c r="S43" s="2256"/>
      <c r="T43" s="1904"/>
      <c r="U43" s="2257"/>
      <c r="V43" s="2257"/>
      <c r="W43" s="2249"/>
      <c r="X43" s="2249"/>
      <c r="Y43" s="2249"/>
      <c r="Z43" s="2249"/>
      <c r="AA43" s="2249"/>
      <c r="AB43" s="2249"/>
    </row>
    <row r="44" spans="1:28" ht="27" customHeight="1">
      <c r="A44" s="2269"/>
      <c r="B44" s="2265"/>
      <c r="C44" s="2265"/>
      <c r="D44" s="2265"/>
      <c r="E44" s="2265"/>
      <c r="F44" s="2266"/>
      <c r="G44" s="2267"/>
      <c r="H44" s="2268"/>
      <c r="I44" s="2265"/>
      <c r="J44" s="2266"/>
      <c r="K44" s="2249"/>
      <c r="L44" s="2249"/>
      <c r="M44" s="2249"/>
      <c r="N44" s="2249"/>
      <c r="O44" s="1903"/>
      <c r="P44" s="2256"/>
      <c r="Q44" s="1904"/>
      <c r="R44" s="1903"/>
      <c r="S44" s="2256"/>
      <c r="T44" s="1904"/>
      <c r="U44" s="2257"/>
      <c r="V44" s="2257"/>
      <c r="W44" s="2249"/>
      <c r="X44" s="2249"/>
      <c r="Y44" s="2249"/>
      <c r="Z44" s="2249"/>
      <c r="AA44" s="2249"/>
      <c r="AB44" s="2249"/>
    </row>
    <row r="45" spans="1:28" ht="27" customHeight="1">
      <c r="A45" s="2269"/>
      <c r="B45" s="2265"/>
      <c r="C45" s="2265"/>
      <c r="D45" s="2265"/>
      <c r="E45" s="2265"/>
      <c r="F45" s="2266"/>
      <c r="G45" s="2267"/>
      <c r="H45" s="2268"/>
      <c r="I45" s="2265"/>
      <c r="J45" s="2266"/>
      <c r="K45" s="2249"/>
      <c r="L45" s="2249"/>
      <c r="M45" s="2249"/>
      <c r="N45" s="2249"/>
      <c r="O45" s="1903"/>
      <c r="P45" s="2256"/>
      <c r="Q45" s="1904"/>
      <c r="R45" s="1903"/>
      <c r="S45" s="2256"/>
      <c r="T45" s="1904"/>
      <c r="U45" s="2257"/>
      <c r="V45" s="2257"/>
      <c r="W45" s="2249"/>
      <c r="X45" s="2249"/>
      <c r="Y45" s="2249"/>
      <c r="Z45" s="2249"/>
      <c r="AA45" s="2249"/>
      <c r="AB45" s="2249"/>
    </row>
    <row r="46" spans="1:28" ht="27" customHeight="1">
      <c r="A46" s="2269"/>
      <c r="B46" s="2265"/>
      <c r="C46" s="2265"/>
      <c r="D46" s="2265"/>
      <c r="E46" s="2265"/>
      <c r="F46" s="2266"/>
      <c r="G46" s="2267"/>
      <c r="H46" s="2268"/>
      <c r="I46" s="2265"/>
      <c r="J46" s="2266"/>
      <c r="K46" s="2249"/>
      <c r="L46" s="2249"/>
      <c r="M46" s="2249"/>
      <c r="N46" s="2249"/>
      <c r="O46" s="1903"/>
      <c r="P46" s="2256"/>
      <c r="Q46" s="1904"/>
      <c r="R46" s="1903"/>
      <c r="S46" s="2256"/>
      <c r="T46" s="1904"/>
      <c r="U46" s="2257"/>
      <c r="V46" s="2257"/>
      <c r="W46" s="2249"/>
      <c r="X46" s="2249"/>
      <c r="Y46" s="2249"/>
      <c r="Z46" s="2249"/>
      <c r="AA46" s="2249"/>
      <c r="AB46" s="2249"/>
    </row>
    <row r="47" spans="1:28" ht="27" customHeight="1">
      <c r="A47" s="2269"/>
      <c r="B47" s="2265"/>
      <c r="C47" s="2265"/>
      <c r="D47" s="2265"/>
      <c r="E47" s="2265"/>
      <c r="F47" s="2266"/>
      <c r="G47" s="2267"/>
      <c r="H47" s="2268"/>
      <c r="I47" s="2265"/>
      <c r="J47" s="2266"/>
      <c r="K47" s="2249"/>
      <c r="L47" s="2249"/>
      <c r="M47" s="2249"/>
      <c r="N47" s="2249"/>
      <c r="O47" s="1903"/>
      <c r="P47" s="2256"/>
      <c r="Q47" s="1904"/>
      <c r="R47" s="1903"/>
      <c r="S47" s="2256"/>
      <c r="T47" s="1904"/>
      <c r="U47" s="2257"/>
      <c r="V47" s="2257"/>
      <c r="W47" s="2249"/>
      <c r="X47" s="2249"/>
      <c r="Y47" s="2249"/>
      <c r="Z47" s="2249"/>
      <c r="AA47" s="2249"/>
      <c r="AB47" s="2249"/>
    </row>
    <row r="48" spans="1:28" ht="27" customHeight="1">
      <c r="A48" s="2269"/>
      <c r="B48" s="2265"/>
      <c r="C48" s="2265"/>
      <c r="D48" s="2265"/>
      <c r="E48" s="2265"/>
      <c r="F48" s="2266"/>
      <c r="G48" s="2267"/>
      <c r="H48" s="2268"/>
      <c r="I48" s="2265"/>
      <c r="J48" s="2266"/>
      <c r="K48" s="2249"/>
      <c r="L48" s="2249"/>
      <c r="M48" s="2249"/>
      <c r="N48" s="2249"/>
      <c r="O48" s="1903"/>
      <c r="P48" s="2256"/>
      <c r="Q48" s="1904"/>
      <c r="R48" s="1903"/>
      <c r="S48" s="2256"/>
      <c r="T48" s="1904"/>
      <c r="U48" s="2257"/>
      <c r="V48" s="2257"/>
      <c r="W48" s="2249"/>
      <c r="X48" s="2249"/>
      <c r="Y48" s="2249"/>
      <c r="Z48" s="2249"/>
      <c r="AA48" s="2249"/>
      <c r="AB48" s="2249"/>
    </row>
    <row r="49" spans="1:28" ht="27" customHeight="1">
      <c r="A49" s="278"/>
      <c r="B49" s="278"/>
      <c r="C49" s="278"/>
      <c r="D49" s="278"/>
      <c r="E49" s="278"/>
      <c r="F49" s="278"/>
      <c r="G49" s="1"/>
      <c r="H49" s="1"/>
      <c r="I49" s="278"/>
      <c r="J49" s="278"/>
      <c r="K49" s="278"/>
      <c r="L49" s="278"/>
      <c r="M49" s="278"/>
      <c r="N49" s="278"/>
      <c r="O49" s="278"/>
      <c r="P49" s="278"/>
      <c r="Q49" s="278"/>
      <c r="R49" s="278"/>
      <c r="S49" s="278"/>
      <c r="T49" s="278"/>
      <c r="U49" s="1"/>
      <c r="V49" s="1"/>
      <c r="W49" s="278"/>
      <c r="X49" s="278"/>
      <c r="Y49" s="278"/>
      <c r="Z49" s="278"/>
      <c r="AA49" s="278"/>
      <c r="AB49" s="278"/>
    </row>
    <row r="50" spans="1:28" ht="27" customHeight="1">
      <c r="A50" s="156" t="s">
        <v>236</v>
      </c>
      <c r="B50" s="156"/>
      <c r="C50" s="156"/>
      <c r="D50" s="156"/>
      <c r="E50" s="279"/>
      <c r="F50" s="279"/>
      <c r="G50" s="2"/>
      <c r="H50" s="2"/>
      <c r="I50" s="279"/>
      <c r="J50" s="279"/>
      <c r="K50" s="279"/>
      <c r="L50" s="279"/>
      <c r="M50" s="279"/>
      <c r="N50" s="279"/>
      <c r="O50" s="156" t="s">
        <v>236</v>
      </c>
      <c r="P50" s="156"/>
      <c r="Q50" s="156"/>
      <c r="R50" s="156"/>
      <c r="S50" s="279"/>
      <c r="T50" s="279"/>
      <c r="U50" s="2"/>
      <c r="V50" s="2"/>
      <c r="W50" s="279"/>
      <c r="X50" s="279"/>
      <c r="Y50" s="279"/>
      <c r="Z50" s="279"/>
      <c r="AA50" s="279"/>
      <c r="AB50" s="279"/>
    </row>
    <row r="51" spans="1:28" ht="27" customHeight="1">
      <c r="A51" s="280" t="s">
        <v>6</v>
      </c>
      <c r="B51" s="2255" t="s">
        <v>237</v>
      </c>
      <c r="C51" s="1522"/>
      <c r="D51" s="1522"/>
      <c r="E51" s="279"/>
      <c r="F51" s="279"/>
      <c r="G51" s="2"/>
      <c r="H51" s="2"/>
      <c r="I51" s="279"/>
      <c r="J51" s="279"/>
      <c r="K51" s="279"/>
      <c r="L51" s="279"/>
      <c r="M51" s="279"/>
      <c r="N51" s="279"/>
      <c r="O51" s="280" t="s">
        <v>6</v>
      </c>
      <c r="P51" s="2255" t="s">
        <v>237</v>
      </c>
      <c r="Q51" s="1522"/>
      <c r="R51" s="1522"/>
      <c r="S51" s="151" t="s">
        <v>471</v>
      </c>
      <c r="T51" s="279"/>
      <c r="U51" s="2"/>
      <c r="V51" s="2"/>
      <c r="W51" s="279"/>
      <c r="X51" s="279"/>
      <c r="Y51" s="279"/>
      <c r="Z51" s="279"/>
      <c r="AA51" s="279"/>
      <c r="AB51" s="279"/>
    </row>
    <row r="52" spans="1:28" ht="27" customHeight="1">
      <c r="A52" s="280" t="s">
        <v>8</v>
      </c>
      <c r="B52" s="2255" t="s">
        <v>238</v>
      </c>
      <c r="C52" s="1522"/>
      <c r="D52" s="1522"/>
      <c r="E52" s="151" t="s">
        <v>1782</v>
      </c>
      <c r="F52" s="278"/>
      <c r="G52" s="1"/>
      <c r="H52" s="1"/>
      <c r="I52" s="278"/>
      <c r="J52" s="278"/>
      <c r="K52" s="278"/>
      <c r="L52" s="278"/>
      <c r="M52" s="278"/>
      <c r="N52" s="278"/>
      <c r="O52" s="280" t="s">
        <v>8</v>
      </c>
      <c r="P52" s="2255" t="s">
        <v>238</v>
      </c>
      <c r="Q52" s="1522"/>
      <c r="R52" s="1522"/>
      <c r="S52" s="151" t="s">
        <v>1778</v>
      </c>
      <c r="T52" s="278"/>
      <c r="U52" s="1"/>
      <c r="V52" s="1"/>
      <c r="W52" s="278"/>
      <c r="X52" s="278"/>
      <c r="Y52" s="278"/>
      <c r="Z52" s="278"/>
      <c r="AA52" s="278"/>
      <c r="AB52" s="278"/>
    </row>
    <row r="53" spans="1:28" ht="27" customHeight="1">
      <c r="A53" s="280"/>
      <c r="B53" s="2255"/>
      <c r="C53" s="1522"/>
      <c r="D53" s="151"/>
      <c r="E53" s="156"/>
      <c r="F53" s="156"/>
      <c r="G53" s="156"/>
      <c r="H53" s="156"/>
      <c r="I53" s="156"/>
      <c r="J53" s="156"/>
      <c r="K53" s="156"/>
      <c r="L53" s="156"/>
      <c r="M53" s="156"/>
      <c r="N53" s="156"/>
      <c r="O53" s="280"/>
      <c r="P53" s="2255"/>
      <c r="Q53" s="1522"/>
      <c r="R53" s="151"/>
      <c r="S53" s="156"/>
      <c r="T53" s="156"/>
      <c r="U53" s="156"/>
      <c r="V53" s="156"/>
      <c r="W53" s="156"/>
      <c r="X53" s="156"/>
      <c r="Y53" s="156"/>
      <c r="Z53" s="156"/>
      <c r="AA53" s="156"/>
      <c r="AB53" s="156"/>
    </row>
    <row r="54" spans="1:28" ht="18" customHeight="1">
      <c r="D54" s="1942" t="s">
        <v>17</v>
      </c>
      <c r="E54" s="1944"/>
      <c r="F54" s="1942" t="s">
        <v>18</v>
      </c>
      <c r="G54" s="1944"/>
      <c r="H54" s="2258" t="s">
        <v>631</v>
      </c>
      <c r="I54" s="2259"/>
      <c r="J54" s="281"/>
      <c r="K54" s="1942" t="s">
        <v>44</v>
      </c>
      <c r="L54" s="1944"/>
      <c r="M54" s="2245" t="s">
        <v>216</v>
      </c>
      <c r="N54" s="2246"/>
      <c r="R54" s="1942" t="s">
        <v>17</v>
      </c>
      <c r="S54" s="1944"/>
      <c r="T54" s="1942" t="s">
        <v>18</v>
      </c>
      <c r="U54" s="1944"/>
      <c r="V54" s="2258" t="s">
        <v>631</v>
      </c>
      <c r="W54" s="2259"/>
      <c r="X54" s="281"/>
      <c r="Y54" s="1942" t="s">
        <v>44</v>
      </c>
      <c r="Z54" s="1944"/>
      <c r="AA54" s="2245" t="s">
        <v>216</v>
      </c>
      <c r="AB54" s="2246"/>
    </row>
    <row r="55" spans="1:28" ht="18" customHeight="1">
      <c r="D55" s="1945"/>
      <c r="E55" s="1947"/>
      <c r="F55" s="1945"/>
      <c r="G55" s="1947"/>
      <c r="H55" s="2260"/>
      <c r="I55" s="2261"/>
      <c r="J55" s="281"/>
      <c r="K55" s="1945"/>
      <c r="L55" s="1947"/>
      <c r="M55" s="2247" t="s">
        <v>217</v>
      </c>
      <c r="N55" s="2248"/>
      <c r="R55" s="1945"/>
      <c r="S55" s="1947"/>
      <c r="T55" s="1945"/>
      <c r="U55" s="1947"/>
      <c r="V55" s="2260"/>
      <c r="W55" s="2261"/>
      <c r="X55" s="281"/>
      <c r="Y55" s="1945"/>
      <c r="Z55" s="1947"/>
      <c r="AA55" s="2247" t="s">
        <v>217</v>
      </c>
      <c r="AB55" s="2248"/>
    </row>
    <row r="56" spans="1:28" ht="27" customHeight="1">
      <c r="D56" s="2250"/>
      <c r="E56" s="2251"/>
      <c r="F56" s="2250"/>
      <c r="G56" s="2251"/>
      <c r="H56" s="2250"/>
      <c r="I56" s="2251"/>
      <c r="K56" s="2254"/>
      <c r="L56" s="1549"/>
      <c r="M56" s="2250"/>
      <c r="N56" s="2251"/>
      <c r="R56" s="2250"/>
      <c r="S56" s="2251"/>
      <c r="T56" s="2250"/>
      <c r="U56" s="2251"/>
      <c r="V56" s="2250"/>
      <c r="W56" s="2251"/>
      <c r="Y56" s="2254"/>
      <c r="Z56" s="1549"/>
      <c r="AA56" s="2250"/>
      <c r="AB56" s="2251"/>
    </row>
    <row r="57" spans="1:28" ht="27" customHeight="1">
      <c r="D57" s="2252"/>
      <c r="E57" s="2253"/>
      <c r="F57" s="2252"/>
      <c r="G57" s="2253"/>
      <c r="H57" s="2252"/>
      <c r="I57" s="2253"/>
      <c r="K57" s="1550"/>
      <c r="L57" s="1551"/>
      <c r="M57" s="2252"/>
      <c r="N57" s="2253"/>
      <c r="R57" s="2252"/>
      <c r="S57" s="2253"/>
      <c r="T57" s="2252"/>
      <c r="U57" s="2253"/>
      <c r="V57" s="2252"/>
      <c r="W57" s="2253"/>
      <c r="Y57" s="1550"/>
      <c r="Z57" s="1551"/>
      <c r="AA57" s="2252"/>
      <c r="AB57" s="2253"/>
    </row>
    <row r="58" spans="1:28" ht="27" customHeight="1">
      <c r="A58" s="156"/>
      <c r="B58" s="156"/>
      <c r="C58" s="156"/>
      <c r="D58" s="156"/>
      <c r="E58" s="156"/>
      <c r="F58" s="156"/>
      <c r="G58" s="156"/>
      <c r="H58" s="156"/>
      <c r="I58" s="156"/>
      <c r="J58" s="156"/>
      <c r="K58" s="156"/>
      <c r="L58" s="156"/>
      <c r="M58" s="156"/>
      <c r="N58" s="156"/>
    </row>
    <row r="59" spans="1:28" ht="27" customHeight="1">
      <c r="D59" s="282"/>
      <c r="E59" s="282"/>
      <c r="F59" s="282"/>
      <c r="G59" s="282"/>
      <c r="H59" s="282"/>
      <c r="I59" s="282"/>
      <c r="J59" s="283"/>
      <c r="K59" s="283"/>
      <c r="L59" s="283"/>
      <c r="M59" s="282"/>
      <c r="N59" s="282"/>
      <c r="O59" s="282"/>
      <c r="P59" s="283"/>
      <c r="Q59" s="283"/>
    </row>
    <row r="60" spans="1:28" ht="27" customHeight="1">
      <c r="D60" s="282"/>
      <c r="E60" s="282"/>
      <c r="F60" s="282"/>
      <c r="G60" s="282"/>
      <c r="H60" s="282"/>
      <c r="I60" s="282"/>
      <c r="J60" s="284"/>
      <c r="K60" s="284"/>
      <c r="L60" s="284"/>
      <c r="M60" s="282"/>
      <c r="N60" s="282"/>
      <c r="O60" s="282"/>
      <c r="P60" s="284"/>
      <c r="Q60" s="284"/>
    </row>
    <row r="61" spans="1:28" ht="27" customHeight="1">
      <c r="D61" s="282"/>
      <c r="E61" s="282"/>
      <c r="F61" s="282"/>
      <c r="G61" s="282"/>
      <c r="H61" s="282"/>
      <c r="I61" s="282"/>
      <c r="J61" s="282"/>
      <c r="K61" s="282"/>
      <c r="L61" s="282"/>
      <c r="M61" s="282"/>
      <c r="N61" s="282"/>
      <c r="O61" s="282"/>
      <c r="P61" s="282"/>
      <c r="Q61" s="282"/>
    </row>
    <row r="62" spans="1:28" ht="27" customHeight="1">
      <c r="D62" s="282"/>
      <c r="E62" s="282"/>
      <c r="F62" s="282"/>
      <c r="G62" s="282"/>
      <c r="H62" s="282"/>
      <c r="I62" s="282"/>
      <c r="J62" s="282"/>
      <c r="K62" s="282"/>
      <c r="L62" s="282"/>
      <c r="M62" s="282"/>
      <c r="N62" s="282"/>
      <c r="O62" s="282"/>
      <c r="P62" s="282"/>
      <c r="Q62" s="282"/>
    </row>
    <row r="63" spans="1:28" ht="27" customHeight="1">
      <c r="D63" s="282"/>
      <c r="E63" s="282"/>
      <c r="F63" s="282"/>
      <c r="G63" s="282"/>
      <c r="H63" s="282"/>
      <c r="I63" s="282"/>
      <c r="J63" s="282"/>
      <c r="K63" s="282"/>
      <c r="L63" s="282"/>
      <c r="M63" s="282"/>
      <c r="N63" s="282"/>
      <c r="O63" s="282"/>
      <c r="P63" s="282"/>
      <c r="Q63" s="282"/>
    </row>
  </sheetData>
  <mergeCells count="230">
    <mergeCell ref="I4:N4"/>
    <mergeCell ref="I5:N5"/>
    <mergeCell ref="I6:N6"/>
    <mergeCell ref="F20:I20"/>
    <mergeCell ref="B14:C14"/>
    <mergeCell ref="G16:H16"/>
    <mergeCell ref="J7:L7"/>
    <mergeCell ref="G34:H34"/>
    <mergeCell ref="A32:C32"/>
    <mergeCell ref="D32:F32"/>
    <mergeCell ref="D30:K30"/>
    <mergeCell ref="C18:E18"/>
    <mergeCell ref="C20:E20"/>
    <mergeCell ref="C22:E22"/>
    <mergeCell ref="C24:E24"/>
    <mergeCell ref="A31:C31"/>
    <mergeCell ref="D31:F31"/>
    <mergeCell ref="K32:N32"/>
    <mergeCell ref="I32:J32"/>
    <mergeCell ref="G32:H32"/>
    <mergeCell ref="G31:H31"/>
    <mergeCell ref="A33:C33"/>
    <mergeCell ref="D33:F33"/>
    <mergeCell ref="G33:H33"/>
    <mergeCell ref="K31:N31"/>
    <mergeCell ref="I31:J31"/>
    <mergeCell ref="D44:F44"/>
    <mergeCell ref="A45:C45"/>
    <mergeCell ref="D45:F45"/>
    <mergeCell ref="A42:C42"/>
    <mergeCell ref="D35:F35"/>
    <mergeCell ref="A34:C34"/>
    <mergeCell ref="D34:F34"/>
    <mergeCell ref="A35:C35"/>
    <mergeCell ref="A41:C41"/>
    <mergeCell ref="D41:F41"/>
    <mergeCell ref="G40:H40"/>
    <mergeCell ref="G41:H41"/>
    <mergeCell ref="A38:C38"/>
    <mergeCell ref="D38:F38"/>
    <mergeCell ref="A39:C39"/>
    <mergeCell ref="D39:F39"/>
    <mergeCell ref="G38:H38"/>
    <mergeCell ref="K37:N37"/>
    <mergeCell ref="D56:E57"/>
    <mergeCell ref="F56:G57"/>
    <mergeCell ref="H56:I57"/>
    <mergeCell ref="I35:J35"/>
    <mergeCell ref="G44:H44"/>
    <mergeCell ref="G45:H45"/>
    <mergeCell ref="G42:H42"/>
    <mergeCell ref="G48:H48"/>
    <mergeCell ref="D46:F46"/>
    <mergeCell ref="D47:F47"/>
    <mergeCell ref="H54:I55"/>
    <mergeCell ref="I37:J37"/>
    <mergeCell ref="I44:J44"/>
    <mergeCell ref="I41:J41"/>
    <mergeCell ref="I46:J46"/>
    <mergeCell ref="B53:C53"/>
    <mergeCell ref="B51:D51"/>
    <mergeCell ref="B52:D52"/>
    <mergeCell ref="A44:C44"/>
    <mergeCell ref="G35:H35"/>
    <mergeCell ref="G36:H36"/>
    <mergeCell ref="D36:F36"/>
    <mergeCell ref="A36:C36"/>
    <mergeCell ref="A46:C46"/>
    <mergeCell ref="A47:C47"/>
    <mergeCell ref="D42:F42"/>
    <mergeCell ref="D48:F48"/>
    <mergeCell ref="D37:F37"/>
    <mergeCell ref="G37:H37"/>
    <mergeCell ref="G46:H46"/>
    <mergeCell ref="G47:H47"/>
    <mergeCell ref="K56:L57"/>
    <mergeCell ref="A40:C40"/>
    <mergeCell ref="D40:F40"/>
    <mergeCell ref="A43:C43"/>
    <mergeCell ref="D43:F43"/>
    <mergeCell ref="I48:J48"/>
    <mergeCell ref="K48:N48"/>
    <mergeCell ref="M56:N57"/>
    <mergeCell ref="M54:N54"/>
    <mergeCell ref="M55:N55"/>
    <mergeCell ref="K54:L55"/>
    <mergeCell ref="D54:E55"/>
    <mergeCell ref="F54:G55"/>
    <mergeCell ref="A48:C48"/>
    <mergeCell ref="I42:J42"/>
    <mergeCell ref="K42:N42"/>
    <mergeCell ref="I43:J43"/>
    <mergeCell ref="K43:N43"/>
    <mergeCell ref="G43:H43"/>
    <mergeCell ref="I47:J47"/>
    <mergeCell ref="K47:N47"/>
    <mergeCell ref="K44:N44"/>
    <mergeCell ref="I45:J45"/>
    <mergeCell ref="K45:N45"/>
    <mergeCell ref="K46:N46"/>
    <mergeCell ref="O9:AB9"/>
    <mergeCell ref="I38:J38"/>
    <mergeCell ref="K38:N38"/>
    <mergeCell ref="I39:J39"/>
    <mergeCell ref="K39:N39"/>
    <mergeCell ref="I40:J40"/>
    <mergeCell ref="K40:N40"/>
    <mergeCell ref="A9:N9"/>
    <mergeCell ref="G39:H39"/>
    <mergeCell ref="A37:C37"/>
    <mergeCell ref="I36:J36"/>
    <mergeCell ref="I33:J33"/>
    <mergeCell ref="K33:N33"/>
    <mergeCell ref="I34:J34"/>
    <mergeCell ref="K34:N34"/>
    <mergeCell ref="K36:N36"/>
    <mergeCell ref="O31:Q31"/>
    <mergeCell ref="R31:T31"/>
    <mergeCell ref="U31:V31"/>
    <mergeCell ref="W31:X31"/>
    <mergeCell ref="Y31:AB31"/>
    <mergeCell ref="K41:N41"/>
    <mergeCell ref="K35:N35"/>
    <mergeCell ref="W32:X32"/>
    <mergeCell ref="Y32:AB32"/>
    <mergeCell ref="P14:Q14"/>
    <mergeCell ref="U16:V16"/>
    <mergeCell ref="Q18:S18"/>
    <mergeCell ref="Q20:S20"/>
    <mergeCell ref="Q22:S22"/>
    <mergeCell ref="O32:Q32"/>
    <mergeCell ref="R32:T32"/>
    <mergeCell ref="U32:V32"/>
    <mergeCell ref="Q24:S24"/>
    <mergeCell ref="R30:Y30"/>
    <mergeCell ref="O33:Q33"/>
    <mergeCell ref="R33:T33"/>
    <mergeCell ref="U33:V33"/>
    <mergeCell ref="W33:X33"/>
    <mergeCell ref="Y33:AB33"/>
    <mergeCell ref="O34:Q34"/>
    <mergeCell ref="R34:T34"/>
    <mergeCell ref="U34:V34"/>
    <mergeCell ref="W34:X34"/>
    <mergeCell ref="Y34:AB34"/>
    <mergeCell ref="O35:Q35"/>
    <mergeCell ref="R35:T35"/>
    <mergeCell ref="U35:V35"/>
    <mergeCell ref="W35:X35"/>
    <mergeCell ref="Y35:AB35"/>
    <mergeCell ref="O36:Q36"/>
    <mergeCell ref="R36:T36"/>
    <mergeCell ref="U36:V36"/>
    <mergeCell ref="W36:X36"/>
    <mergeCell ref="Y36:AB36"/>
    <mergeCell ref="O37:Q37"/>
    <mergeCell ref="R37:T37"/>
    <mergeCell ref="U37:V37"/>
    <mergeCell ref="W37:X37"/>
    <mergeCell ref="Y37:AB37"/>
    <mergeCell ref="O38:Q38"/>
    <mergeCell ref="R38:T38"/>
    <mergeCell ref="U38:V38"/>
    <mergeCell ref="W38:X38"/>
    <mergeCell ref="Y38:AB38"/>
    <mergeCell ref="O39:Q39"/>
    <mergeCell ref="R39:T39"/>
    <mergeCell ref="U39:V39"/>
    <mergeCell ref="W39:X39"/>
    <mergeCell ref="Y39:AB39"/>
    <mergeCell ref="O40:Q40"/>
    <mergeCell ref="R40:T40"/>
    <mergeCell ref="U40:V40"/>
    <mergeCell ref="W40:X40"/>
    <mergeCell ref="Y40:AB40"/>
    <mergeCell ref="O41:Q41"/>
    <mergeCell ref="R41:T41"/>
    <mergeCell ref="U41:V41"/>
    <mergeCell ref="W41:X41"/>
    <mergeCell ref="Y41:AB41"/>
    <mergeCell ref="O42:Q42"/>
    <mergeCell ref="R42:T42"/>
    <mergeCell ref="U42:V42"/>
    <mergeCell ref="W42:X42"/>
    <mergeCell ref="Y42:AB42"/>
    <mergeCell ref="O43:Q43"/>
    <mergeCell ref="R43:T43"/>
    <mergeCell ref="U43:V43"/>
    <mergeCell ref="W43:X43"/>
    <mergeCell ref="Y43:AB43"/>
    <mergeCell ref="O44:Q44"/>
    <mergeCell ref="R44:T44"/>
    <mergeCell ref="U44:V44"/>
    <mergeCell ref="W44:X44"/>
    <mergeCell ref="Y44:AB44"/>
    <mergeCell ref="P51:R51"/>
    <mergeCell ref="O45:Q45"/>
    <mergeCell ref="R45:T45"/>
    <mergeCell ref="U45:V45"/>
    <mergeCell ref="W45:X45"/>
    <mergeCell ref="Y45:AB45"/>
    <mergeCell ref="Y46:AB46"/>
    <mergeCell ref="O46:Q46"/>
    <mergeCell ref="R46:T46"/>
    <mergeCell ref="U46:V46"/>
    <mergeCell ref="W46:X46"/>
    <mergeCell ref="Y54:Z55"/>
    <mergeCell ref="AA54:AB54"/>
    <mergeCell ref="AA55:AB55"/>
    <mergeCell ref="L2:N2"/>
    <mergeCell ref="Y47:AB47"/>
    <mergeCell ref="R56:S57"/>
    <mergeCell ref="T56:U57"/>
    <mergeCell ref="V56:W57"/>
    <mergeCell ref="Y56:Z57"/>
    <mergeCell ref="AA56:AB57"/>
    <mergeCell ref="Y48:AB48"/>
    <mergeCell ref="P52:R52"/>
    <mergeCell ref="P53:Q53"/>
    <mergeCell ref="O47:Q47"/>
    <mergeCell ref="R47:T47"/>
    <mergeCell ref="U47:V47"/>
    <mergeCell ref="W47:X47"/>
    <mergeCell ref="O48:Q48"/>
    <mergeCell ref="R48:T48"/>
    <mergeCell ref="U48:V48"/>
    <mergeCell ref="W48:X48"/>
    <mergeCell ref="R54:S55"/>
    <mergeCell ref="T54:U55"/>
    <mergeCell ref="V54:W55"/>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00B0F0"/>
    <pageSetUpPr fitToPage="1"/>
  </sheetPr>
  <dimension ref="A1:Y48"/>
  <sheetViews>
    <sheetView view="pageBreakPreview" zoomScaleNormal="100" zoomScaleSheetLayoutView="100" workbookViewId="0"/>
  </sheetViews>
  <sheetFormatPr defaultColWidth="3.25" defaultRowHeight="13.5"/>
  <cols>
    <col min="1" max="16384" width="3.25" style="41"/>
  </cols>
  <sheetData>
    <row r="1" spans="1:25">
      <c r="A1" s="169" t="s">
        <v>1996</v>
      </c>
    </row>
    <row r="3" spans="1:25" ht="26.1" customHeight="1">
      <c r="A3" s="2281" t="s">
        <v>1347</v>
      </c>
      <c r="B3" s="2282"/>
      <c r="C3" s="2282"/>
      <c r="D3" s="2282"/>
      <c r="E3" s="2282"/>
      <c r="F3" s="2282"/>
      <c r="G3" s="2282"/>
      <c r="H3" s="2282"/>
      <c r="I3" s="2282"/>
      <c r="J3" s="2282"/>
      <c r="K3" s="2282"/>
      <c r="L3" s="2282"/>
      <c r="M3" s="2282"/>
      <c r="N3" s="2282"/>
      <c r="O3" s="2282"/>
      <c r="P3" s="2282"/>
      <c r="Q3" s="2282"/>
      <c r="R3" s="2282"/>
      <c r="S3" s="2282"/>
      <c r="T3" s="2282"/>
      <c r="U3" s="2282"/>
      <c r="V3" s="2282"/>
      <c r="W3" s="2282"/>
      <c r="X3" s="2282"/>
      <c r="Y3" s="2283"/>
    </row>
    <row r="4" spans="1:25" ht="26.1" customHeight="1">
      <c r="A4" s="2284" t="s">
        <v>1346</v>
      </c>
      <c r="B4" s="2285"/>
      <c r="C4" s="2285"/>
      <c r="D4" s="2285"/>
      <c r="E4" s="2285"/>
      <c r="F4" s="2285"/>
      <c r="G4" s="2285"/>
      <c r="H4" s="2285"/>
      <c r="I4" s="2285"/>
      <c r="J4" s="2285"/>
      <c r="K4" s="2285"/>
      <c r="L4" s="2285"/>
      <c r="M4" s="2285"/>
      <c r="N4" s="2285"/>
      <c r="O4" s="2285"/>
      <c r="P4" s="2285"/>
      <c r="Q4" s="2285"/>
      <c r="R4" s="2285"/>
      <c r="S4" s="2285"/>
      <c r="T4" s="2285"/>
      <c r="U4" s="2285"/>
      <c r="V4" s="2285"/>
      <c r="W4" s="2285"/>
      <c r="X4" s="2285"/>
      <c r="Y4" s="2286"/>
    </row>
    <row r="5" spans="1:25">
      <c r="A5" s="982"/>
      <c r="B5" s="43"/>
      <c r="C5" s="43"/>
      <c r="D5" s="43"/>
      <c r="E5" s="43"/>
      <c r="F5" s="43"/>
      <c r="G5" s="43"/>
      <c r="H5" s="43"/>
      <c r="I5" s="43"/>
      <c r="J5" s="43"/>
      <c r="K5" s="43"/>
      <c r="L5" s="43"/>
      <c r="M5" s="43"/>
      <c r="N5" s="43"/>
      <c r="O5" s="43"/>
      <c r="P5" s="43"/>
      <c r="Y5" s="983"/>
    </row>
    <row r="6" spans="1:25">
      <c r="A6" s="982"/>
      <c r="B6" s="43"/>
      <c r="C6" s="43"/>
      <c r="D6" s="43"/>
      <c r="E6" s="43"/>
      <c r="F6" s="43"/>
      <c r="G6" s="43"/>
      <c r="H6" s="43"/>
      <c r="I6" s="43"/>
      <c r="J6" s="43"/>
      <c r="K6" s="43"/>
      <c r="L6" s="43"/>
      <c r="M6" s="43"/>
      <c r="N6" s="43"/>
      <c r="Q6" s="60" t="s">
        <v>1083</v>
      </c>
      <c r="R6" s="2239" t="s">
        <v>2214</v>
      </c>
      <c r="S6" s="2239"/>
      <c r="T6" s="2239"/>
      <c r="U6" s="2239"/>
      <c r="V6" s="2239"/>
      <c r="W6" s="2239"/>
      <c r="X6" s="2239"/>
      <c r="Y6" s="983"/>
    </row>
    <row r="7" spans="1:25">
      <c r="A7" s="982"/>
      <c r="B7" s="43"/>
      <c r="C7" s="43"/>
      <c r="D7" s="43"/>
      <c r="E7" s="43"/>
      <c r="F7" s="43"/>
      <c r="G7" s="43"/>
      <c r="H7" s="43"/>
      <c r="I7" s="43"/>
      <c r="J7" s="43"/>
      <c r="K7" s="43"/>
      <c r="L7" s="43"/>
      <c r="M7" s="43"/>
      <c r="N7" s="43"/>
      <c r="O7" s="43"/>
      <c r="P7" s="43"/>
      <c r="Q7" s="43"/>
      <c r="R7" s="43"/>
      <c r="S7" s="43"/>
      <c r="T7" s="43"/>
      <c r="U7" s="43"/>
      <c r="V7" s="43"/>
      <c r="W7" s="43"/>
      <c r="X7" s="43"/>
      <c r="Y7" s="983"/>
    </row>
    <row r="8" spans="1:25">
      <c r="A8" s="982"/>
      <c r="B8" s="2287" t="s">
        <v>1345</v>
      </c>
      <c r="C8" s="2287"/>
      <c r="D8" s="2287"/>
      <c r="E8" s="2287"/>
      <c r="F8" s="2287"/>
      <c r="G8" s="2287"/>
      <c r="H8" s="992" t="s">
        <v>1351</v>
      </c>
      <c r="I8" s="43"/>
      <c r="J8" s="43"/>
      <c r="K8" s="43"/>
      <c r="L8" s="43"/>
      <c r="M8" s="43"/>
      <c r="N8" s="43"/>
      <c r="O8" s="43"/>
      <c r="P8" s="43"/>
      <c r="Q8" s="43"/>
      <c r="R8" s="43"/>
      <c r="S8" s="43"/>
      <c r="T8" s="43"/>
      <c r="U8" s="43"/>
      <c r="V8" s="43"/>
      <c r="W8" s="43"/>
      <c r="X8" s="43"/>
      <c r="Y8" s="983"/>
    </row>
    <row r="9" spans="1:25">
      <c r="A9" s="982"/>
      <c r="B9" s="43"/>
      <c r="C9" s="43"/>
      <c r="D9" s="43"/>
      <c r="E9" s="43"/>
      <c r="F9" s="43"/>
      <c r="G9" s="43"/>
      <c r="H9" s="43"/>
      <c r="I9" s="43"/>
      <c r="J9" s="43"/>
      <c r="K9" s="43"/>
      <c r="L9" s="43"/>
      <c r="M9" s="43"/>
      <c r="N9" s="43"/>
      <c r="O9" s="43"/>
      <c r="P9" s="43"/>
      <c r="Q9" s="43"/>
      <c r="R9" s="43"/>
      <c r="S9" s="43"/>
      <c r="T9" s="43"/>
      <c r="U9" s="43"/>
      <c r="V9" s="43"/>
      <c r="W9" s="43"/>
      <c r="X9" s="43"/>
      <c r="Y9" s="983"/>
    </row>
    <row r="10" spans="1:25">
      <c r="A10" s="982"/>
      <c r="B10" s="43"/>
      <c r="C10" s="43"/>
      <c r="D10" s="43"/>
      <c r="E10" s="43"/>
      <c r="F10" s="43"/>
      <c r="G10" s="43"/>
      <c r="H10" s="43"/>
      <c r="I10" s="43"/>
      <c r="J10" s="43"/>
      <c r="K10" s="43"/>
      <c r="M10" s="706"/>
      <c r="N10" s="706"/>
      <c r="O10" s="706"/>
      <c r="P10" s="60" t="s">
        <v>1344</v>
      </c>
      <c r="Q10" s="2290" t="str">
        <f>+入力欄!D26</f>
        <v>株式会社　○○建設</v>
      </c>
      <c r="R10" s="2290"/>
      <c r="S10" s="2290"/>
      <c r="T10" s="2290"/>
      <c r="U10" s="2290"/>
      <c r="V10" s="2290"/>
      <c r="W10" s="2290"/>
      <c r="X10" s="2290"/>
      <c r="Y10" s="983"/>
    </row>
    <row r="11" spans="1:25">
      <c r="A11" s="982"/>
      <c r="B11" s="2065" t="s">
        <v>1081</v>
      </c>
      <c r="C11" s="2065"/>
      <c r="D11" s="2290" t="str">
        <f>+入力欄!D15</f>
        <v>○○○○○○工事（Ｒ６－１)</v>
      </c>
      <c r="E11" s="2290"/>
      <c r="F11" s="2290"/>
      <c r="G11" s="2290"/>
      <c r="H11" s="2290"/>
      <c r="I11" s="2290"/>
      <c r="J11" s="2290"/>
      <c r="K11" s="2290"/>
      <c r="L11" s="2290"/>
      <c r="M11" s="2290"/>
      <c r="Q11" s="2290"/>
      <c r="R11" s="2290"/>
      <c r="S11" s="2290"/>
      <c r="T11" s="2290"/>
      <c r="U11" s="2290"/>
      <c r="V11" s="2290"/>
      <c r="W11" s="2290"/>
      <c r="X11" s="2290"/>
      <c r="Y11" s="983"/>
    </row>
    <row r="12" spans="1:25">
      <c r="A12" s="982"/>
      <c r="B12" s="2289"/>
      <c r="C12" s="2289"/>
      <c r="D12" s="2291"/>
      <c r="E12" s="2291"/>
      <c r="F12" s="2291"/>
      <c r="G12" s="2291"/>
      <c r="H12" s="2291"/>
      <c r="I12" s="2291"/>
      <c r="J12" s="2291"/>
      <c r="K12" s="2291"/>
      <c r="L12" s="2291"/>
      <c r="M12" s="2291"/>
      <c r="N12" s="2292" t="s">
        <v>1343</v>
      </c>
      <c r="O12" s="2292"/>
      <c r="P12" s="2292"/>
      <c r="Q12" s="2292"/>
      <c r="R12" s="2292"/>
      <c r="S12" s="2288"/>
      <c r="T12" s="2288"/>
      <c r="U12" s="2288"/>
      <c r="V12" s="2288"/>
      <c r="W12" s="2288"/>
      <c r="X12" s="985" t="s">
        <v>704</v>
      </c>
      <c r="Y12" s="983"/>
    </row>
    <row r="13" spans="1:25">
      <c r="A13" s="982"/>
      <c r="B13" s="43"/>
      <c r="C13" s="43"/>
      <c r="D13" s="43"/>
      <c r="E13" s="43"/>
      <c r="F13" s="43"/>
      <c r="G13" s="43"/>
      <c r="H13" s="43"/>
      <c r="I13" s="43"/>
      <c r="J13" s="43"/>
      <c r="K13" s="43"/>
      <c r="L13" s="43"/>
      <c r="M13" s="43"/>
      <c r="N13" s="43"/>
      <c r="O13" s="43"/>
      <c r="P13" s="43"/>
      <c r="Q13" s="43"/>
      <c r="R13" s="43"/>
      <c r="S13" s="43"/>
      <c r="T13" s="43"/>
      <c r="U13" s="43"/>
      <c r="V13" s="43"/>
      <c r="W13" s="43"/>
      <c r="X13" s="43"/>
      <c r="Y13" s="983"/>
    </row>
    <row r="14" spans="1:25" ht="15.95" customHeight="1">
      <c r="A14" s="982"/>
      <c r="B14" s="2116" t="s">
        <v>1342</v>
      </c>
      <c r="C14" s="2116"/>
      <c r="D14" s="2116"/>
      <c r="E14" s="2116"/>
      <c r="F14" s="2116" t="s">
        <v>1341</v>
      </c>
      <c r="G14" s="2116"/>
      <c r="H14" s="2116"/>
      <c r="I14" s="2116"/>
      <c r="J14" s="2116" t="s">
        <v>1335</v>
      </c>
      <c r="K14" s="2116"/>
      <c r="L14" s="2116"/>
      <c r="M14" s="2116"/>
      <c r="N14" s="2116"/>
      <c r="O14" s="2116" t="s">
        <v>1340</v>
      </c>
      <c r="P14" s="2116"/>
      <c r="Q14" s="2116"/>
      <c r="R14" s="2116"/>
      <c r="S14" s="2116"/>
      <c r="T14" s="2116" t="s">
        <v>1339</v>
      </c>
      <c r="U14" s="2116"/>
      <c r="V14" s="2116"/>
      <c r="W14" s="2116"/>
      <c r="X14" s="2116"/>
      <c r="Y14" s="983"/>
    </row>
    <row r="15" spans="1:25" ht="15.95" customHeight="1">
      <c r="A15" s="982"/>
      <c r="B15" s="2121"/>
      <c r="C15" s="2121"/>
      <c r="D15" s="2121"/>
      <c r="E15" s="2121"/>
      <c r="F15" s="2121"/>
      <c r="G15" s="2121"/>
      <c r="H15" s="2121"/>
      <c r="I15" s="2121"/>
      <c r="J15" s="2121"/>
      <c r="K15" s="2121"/>
      <c r="L15" s="2121"/>
      <c r="M15" s="2121"/>
      <c r="N15" s="2121"/>
      <c r="O15" s="2121"/>
      <c r="P15" s="2121"/>
      <c r="Q15" s="2121"/>
      <c r="R15" s="2121"/>
      <c r="S15" s="2121"/>
      <c r="T15" s="2121"/>
      <c r="U15" s="2121"/>
      <c r="V15" s="2121"/>
      <c r="W15" s="2121"/>
      <c r="X15" s="2121"/>
      <c r="Y15" s="983"/>
    </row>
    <row r="16" spans="1:25" ht="15.95" customHeight="1">
      <c r="A16" s="982"/>
      <c r="B16" s="2121"/>
      <c r="C16" s="2121"/>
      <c r="D16" s="2121"/>
      <c r="E16" s="2121"/>
      <c r="F16" s="2121"/>
      <c r="G16" s="2121"/>
      <c r="H16" s="2121"/>
      <c r="I16" s="2121"/>
      <c r="J16" s="2121"/>
      <c r="K16" s="2121"/>
      <c r="L16" s="2121"/>
      <c r="M16" s="2121"/>
      <c r="N16" s="2121"/>
      <c r="O16" s="2121"/>
      <c r="P16" s="2121"/>
      <c r="Q16" s="2121"/>
      <c r="R16" s="2121"/>
      <c r="S16" s="2121"/>
      <c r="T16" s="2121"/>
      <c r="U16" s="2121"/>
      <c r="V16" s="2121"/>
      <c r="W16" s="2121"/>
      <c r="X16" s="2121"/>
      <c r="Y16" s="983"/>
    </row>
    <row r="17" spans="1:25" ht="15.95" customHeight="1">
      <c r="A17" s="982"/>
      <c r="B17" s="2121"/>
      <c r="C17" s="2121"/>
      <c r="D17" s="2121"/>
      <c r="E17" s="2121"/>
      <c r="F17" s="2121"/>
      <c r="G17" s="2121"/>
      <c r="H17" s="2121"/>
      <c r="I17" s="2121"/>
      <c r="J17" s="2121"/>
      <c r="K17" s="2121"/>
      <c r="L17" s="2121"/>
      <c r="M17" s="2121"/>
      <c r="N17" s="2121"/>
      <c r="O17" s="2121"/>
      <c r="P17" s="2121"/>
      <c r="Q17" s="2121"/>
      <c r="R17" s="2121"/>
      <c r="S17" s="2121"/>
      <c r="T17" s="2121"/>
      <c r="U17" s="2121"/>
      <c r="V17" s="2121"/>
      <c r="W17" s="2121"/>
      <c r="X17" s="2121"/>
      <c r="Y17" s="983"/>
    </row>
    <row r="18" spans="1:25" ht="15.95" customHeight="1">
      <c r="A18" s="982"/>
      <c r="B18" s="2121"/>
      <c r="C18" s="2121"/>
      <c r="D18" s="2121"/>
      <c r="E18" s="2121"/>
      <c r="F18" s="2121"/>
      <c r="G18" s="2121"/>
      <c r="H18" s="2121"/>
      <c r="I18" s="2121"/>
      <c r="J18" s="2121"/>
      <c r="K18" s="2121"/>
      <c r="L18" s="2121"/>
      <c r="M18" s="2121"/>
      <c r="N18" s="2121"/>
      <c r="O18" s="2121"/>
      <c r="P18" s="2121"/>
      <c r="Q18" s="2121"/>
      <c r="R18" s="2121"/>
      <c r="S18" s="2121"/>
      <c r="T18" s="2121"/>
      <c r="U18" s="2121"/>
      <c r="V18" s="2121"/>
      <c r="W18" s="2121"/>
      <c r="X18" s="2121"/>
      <c r="Y18" s="983"/>
    </row>
    <row r="19" spans="1:25" ht="15.95" customHeight="1">
      <c r="A19" s="982"/>
      <c r="B19" s="2121"/>
      <c r="C19" s="2121"/>
      <c r="D19" s="2121"/>
      <c r="E19" s="2121"/>
      <c r="F19" s="2121"/>
      <c r="G19" s="2121"/>
      <c r="H19" s="2121"/>
      <c r="I19" s="2121"/>
      <c r="J19" s="2121"/>
      <c r="K19" s="2121"/>
      <c r="L19" s="2121"/>
      <c r="M19" s="2121"/>
      <c r="N19" s="2121"/>
      <c r="O19" s="2121"/>
      <c r="P19" s="2121"/>
      <c r="Q19" s="2121"/>
      <c r="R19" s="2121"/>
      <c r="S19" s="2121"/>
      <c r="T19" s="2121"/>
      <c r="U19" s="2121"/>
      <c r="V19" s="2121"/>
      <c r="W19" s="2121"/>
      <c r="X19" s="2121"/>
      <c r="Y19" s="983"/>
    </row>
    <row r="20" spans="1:25" ht="15.95" customHeight="1">
      <c r="A20" s="982"/>
      <c r="B20" s="2121"/>
      <c r="C20" s="2121"/>
      <c r="D20" s="2121"/>
      <c r="E20" s="2121"/>
      <c r="F20" s="2121"/>
      <c r="G20" s="2121"/>
      <c r="H20" s="2121"/>
      <c r="I20" s="2121"/>
      <c r="J20" s="2121"/>
      <c r="K20" s="2121"/>
      <c r="L20" s="2121"/>
      <c r="M20" s="2121"/>
      <c r="N20" s="2121"/>
      <c r="O20" s="2121"/>
      <c r="P20" s="2121"/>
      <c r="Q20" s="2121"/>
      <c r="R20" s="2121"/>
      <c r="S20" s="2121"/>
      <c r="T20" s="2121"/>
      <c r="U20" s="2121"/>
      <c r="V20" s="2121"/>
      <c r="W20" s="2121"/>
      <c r="X20" s="2121"/>
      <c r="Y20" s="983"/>
    </row>
    <row r="21" spans="1:25" ht="15.95" customHeight="1">
      <c r="A21" s="982"/>
      <c r="B21" s="2121"/>
      <c r="C21" s="2121"/>
      <c r="D21" s="2121"/>
      <c r="E21" s="2121"/>
      <c r="F21" s="2121"/>
      <c r="G21" s="2121"/>
      <c r="H21" s="2121"/>
      <c r="I21" s="2121"/>
      <c r="J21" s="2121"/>
      <c r="K21" s="2121"/>
      <c r="L21" s="2121"/>
      <c r="M21" s="2121"/>
      <c r="N21" s="2121"/>
      <c r="O21" s="2121"/>
      <c r="P21" s="2121"/>
      <c r="Q21" s="2121"/>
      <c r="R21" s="2121"/>
      <c r="S21" s="2121"/>
      <c r="T21" s="2121"/>
      <c r="U21" s="2121"/>
      <c r="V21" s="2121"/>
      <c r="W21" s="2121"/>
      <c r="X21" s="2121"/>
      <c r="Y21" s="983"/>
    </row>
    <row r="22" spans="1:25" ht="15.95" customHeight="1">
      <c r="A22" s="982"/>
      <c r="B22" s="2121"/>
      <c r="C22" s="2121"/>
      <c r="D22" s="2121"/>
      <c r="E22" s="2121"/>
      <c r="F22" s="2121"/>
      <c r="G22" s="2121"/>
      <c r="H22" s="2121"/>
      <c r="I22" s="2121"/>
      <c r="J22" s="2121"/>
      <c r="K22" s="2121"/>
      <c r="L22" s="2121"/>
      <c r="M22" s="2121"/>
      <c r="N22" s="2121"/>
      <c r="O22" s="2121"/>
      <c r="P22" s="2121"/>
      <c r="Q22" s="2121"/>
      <c r="R22" s="2121"/>
      <c r="S22" s="2121"/>
      <c r="T22" s="2121"/>
      <c r="U22" s="2121"/>
      <c r="V22" s="2121"/>
      <c r="W22" s="2121"/>
      <c r="X22" s="2121"/>
      <c r="Y22" s="983"/>
    </row>
    <row r="23" spans="1:25">
      <c r="A23" s="982"/>
      <c r="B23" s="43"/>
      <c r="C23" s="43"/>
      <c r="D23" s="43"/>
      <c r="E23" s="43"/>
      <c r="F23" s="43"/>
      <c r="G23" s="43"/>
      <c r="H23" s="43"/>
      <c r="I23" s="43"/>
      <c r="J23" s="43"/>
      <c r="K23" s="43"/>
      <c r="L23" s="43"/>
      <c r="M23" s="43"/>
      <c r="N23" s="43"/>
      <c r="O23" s="43"/>
      <c r="P23" s="43"/>
      <c r="Q23" s="43"/>
      <c r="R23" s="43"/>
      <c r="S23" s="43"/>
      <c r="T23" s="43"/>
      <c r="U23" s="43"/>
      <c r="V23" s="43"/>
      <c r="W23" s="43"/>
      <c r="X23" s="43"/>
      <c r="Y23" s="983"/>
    </row>
    <row r="24" spans="1:25">
      <c r="A24" s="987"/>
      <c r="B24" s="988"/>
      <c r="C24" s="988"/>
      <c r="D24" s="988"/>
      <c r="E24" s="988"/>
      <c r="F24" s="988"/>
      <c r="G24" s="988"/>
      <c r="H24" s="988"/>
      <c r="I24" s="988"/>
      <c r="J24" s="988"/>
      <c r="K24" s="988"/>
      <c r="L24" s="988"/>
      <c r="M24" s="988"/>
      <c r="N24" s="988"/>
      <c r="O24" s="988"/>
      <c r="P24" s="988"/>
      <c r="Q24" s="988"/>
      <c r="R24" s="988"/>
      <c r="S24" s="988"/>
      <c r="T24" s="988"/>
      <c r="U24" s="988"/>
      <c r="V24" s="988"/>
      <c r="W24" s="988"/>
      <c r="X24" s="988"/>
      <c r="Y24" s="989"/>
    </row>
    <row r="25" spans="1:25">
      <c r="A25" s="982"/>
      <c r="B25" s="43"/>
      <c r="C25" s="43"/>
      <c r="D25" s="43"/>
      <c r="E25" s="43"/>
      <c r="F25" s="43"/>
      <c r="G25" s="43"/>
      <c r="H25" s="43"/>
      <c r="I25" s="43"/>
      <c r="J25" s="43"/>
      <c r="K25" s="43"/>
      <c r="L25" s="43"/>
      <c r="M25" s="43"/>
      <c r="N25" s="43"/>
      <c r="O25" s="60"/>
      <c r="P25" s="706"/>
      <c r="Q25" s="60" t="s">
        <v>1083</v>
      </c>
      <c r="R25" s="2239">
        <v>44287</v>
      </c>
      <c r="S25" s="2239"/>
      <c r="T25" s="2239"/>
      <c r="U25" s="2239"/>
      <c r="V25" s="2239"/>
      <c r="W25" s="2239"/>
      <c r="X25" s="2239"/>
      <c r="Y25" s="983"/>
    </row>
    <row r="26" spans="1:25">
      <c r="A26" s="982"/>
      <c r="B26" s="43"/>
      <c r="C26" s="43"/>
      <c r="D26" s="43"/>
      <c r="E26" s="43"/>
      <c r="F26" s="43"/>
      <c r="G26" s="43"/>
      <c r="H26" s="43"/>
      <c r="I26" s="43"/>
      <c r="J26" s="43"/>
      <c r="K26" s="43"/>
      <c r="L26" s="43"/>
      <c r="M26" s="43"/>
      <c r="N26" s="43"/>
      <c r="O26" s="43"/>
      <c r="P26" s="43"/>
      <c r="Q26" s="43"/>
      <c r="R26" s="43"/>
      <c r="S26" s="43"/>
      <c r="T26" s="43"/>
      <c r="U26" s="43"/>
      <c r="V26" s="43"/>
      <c r="W26" s="43"/>
      <c r="X26" s="43"/>
      <c r="Y26" s="983"/>
    </row>
    <row r="27" spans="1:25" ht="26.1" customHeight="1">
      <c r="A27" s="2293" t="s">
        <v>1338</v>
      </c>
      <c r="B27" s="2294"/>
      <c r="C27" s="2294"/>
      <c r="D27" s="2294"/>
      <c r="E27" s="2294"/>
      <c r="F27" s="2294"/>
      <c r="G27" s="2294"/>
      <c r="H27" s="2294"/>
      <c r="I27" s="2294"/>
      <c r="J27" s="2294"/>
      <c r="K27" s="2294"/>
      <c r="L27" s="2294"/>
      <c r="M27" s="2294"/>
      <c r="N27" s="2294"/>
      <c r="O27" s="2294"/>
      <c r="P27" s="2294"/>
      <c r="Q27" s="2294"/>
      <c r="R27" s="2294"/>
      <c r="S27" s="2294"/>
      <c r="T27" s="2294"/>
      <c r="U27" s="2294"/>
      <c r="V27" s="2294"/>
      <c r="W27" s="2294"/>
      <c r="X27" s="2294"/>
      <c r="Y27" s="2295"/>
    </row>
    <row r="28" spans="1:25">
      <c r="A28" s="982"/>
      <c r="B28" s="43"/>
      <c r="C28" s="43"/>
      <c r="D28" s="43"/>
      <c r="E28" s="43"/>
      <c r="F28" s="43"/>
      <c r="G28" s="43"/>
      <c r="H28" s="43"/>
      <c r="I28" s="43"/>
      <c r="J28" s="43"/>
      <c r="K28" s="43"/>
      <c r="L28" s="43"/>
      <c r="M28" s="43"/>
      <c r="N28" s="43"/>
      <c r="O28" s="43"/>
      <c r="P28" s="43"/>
      <c r="Q28" s="43"/>
      <c r="R28" s="43"/>
      <c r="S28" s="43"/>
      <c r="T28" s="43"/>
      <c r="U28" s="43"/>
      <c r="V28" s="43"/>
      <c r="W28" s="43"/>
      <c r="X28" s="43"/>
      <c r="Y28" s="983"/>
    </row>
    <row r="29" spans="1:25">
      <c r="A29" s="2242" t="s">
        <v>2261</v>
      </c>
      <c r="B29" s="2065"/>
      <c r="C29" s="2065"/>
      <c r="D29" s="2065"/>
      <c r="E29" s="2065"/>
      <c r="F29" s="2065"/>
      <c r="G29" s="2065"/>
      <c r="H29" s="2065"/>
      <c r="I29" s="2065"/>
      <c r="J29" s="2065"/>
      <c r="K29" s="2065"/>
      <c r="L29" s="2065"/>
      <c r="M29" s="2065"/>
      <c r="N29" s="2065"/>
      <c r="O29" s="2065"/>
      <c r="P29" s="2065"/>
      <c r="Q29" s="2065"/>
      <c r="R29" s="2065"/>
      <c r="S29" s="2065"/>
      <c r="T29" s="2065"/>
      <c r="U29" s="2065"/>
      <c r="V29" s="2065"/>
      <c r="W29" s="2065"/>
      <c r="X29" s="2065"/>
      <c r="Y29" s="2243"/>
    </row>
    <row r="30" spans="1:25">
      <c r="A30" s="982"/>
      <c r="B30" s="43"/>
      <c r="C30" s="43"/>
      <c r="D30" s="43"/>
      <c r="E30" s="43"/>
      <c r="F30" s="43"/>
      <c r="G30" s="43"/>
      <c r="H30" s="43"/>
      <c r="I30" s="43"/>
      <c r="J30" s="43"/>
      <c r="K30" s="43"/>
      <c r="L30" s="43"/>
      <c r="M30" s="43"/>
      <c r="N30" s="43"/>
      <c r="O30" s="43"/>
      <c r="P30" s="706"/>
      <c r="Q30" s="706"/>
      <c r="R30" s="706"/>
      <c r="S30" s="60" t="s">
        <v>1330</v>
      </c>
      <c r="T30" s="2070"/>
      <c r="U30" s="2070"/>
      <c r="V30" s="2070"/>
      <c r="W30" s="2070"/>
      <c r="X30" s="2070"/>
      <c r="Y30" s="983"/>
    </row>
    <row r="31" spans="1:25">
      <c r="A31" s="982"/>
      <c r="B31" s="43"/>
      <c r="C31" s="43"/>
      <c r="D31" s="43"/>
      <c r="E31" s="43"/>
      <c r="F31" s="43"/>
      <c r="G31" s="43"/>
      <c r="H31" s="43"/>
      <c r="I31" s="43"/>
      <c r="J31" s="43"/>
      <c r="K31" s="43"/>
      <c r="L31" s="43"/>
      <c r="M31" s="43"/>
      <c r="N31" s="43"/>
      <c r="O31" s="43"/>
      <c r="P31" s="43"/>
      <c r="Q31" s="43"/>
      <c r="R31" s="43"/>
      <c r="S31" s="43"/>
      <c r="T31" s="43"/>
      <c r="U31" s="43"/>
      <c r="V31" s="43"/>
      <c r="W31" s="43"/>
      <c r="X31" s="43"/>
      <c r="Y31" s="983"/>
    </row>
    <row r="32" spans="1:25" ht="15.95" customHeight="1">
      <c r="A32" s="982"/>
      <c r="B32" s="2116" t="s">
        <v>1337</v>
      </c>
      <c r="C32" s="2116"/>
      <c r="D32" s="2116"/>
      <c r="E32" s="2116"/>
      <c r="F32" s="2116" t="s">
        <v>1336</v>
      </c>
      <c r="G32" s="2116"/>
      <c r="H32" s="2116"/>
      <c r="I32" s="2116"/>
      <c r="J32" s="2116" t="s">
        <v>1335</v>
      </c>
      <c r="K32" s="2116"/>
      <c r="L32" s="2116"/>
      <c r="M32" s="2116"/>
      <c r="N32" s="2116"/>
      <c r="O32" s="2116" t="s">
        <v>1334</v>
      </c>
      <c r="P32" s="2116"/>
      <c r="Q32" s="2116"/>
      <c r="R32" s="2116"/>
      <c r="S32" s="2116"/>
      <c r="T32" s="2116" t="s">
        <v>1333</v>
      </c>
      <c r="U32" s="2116"/>
      <c r="V32" s="2116"/>
      <c r="W32" s="2116"/>
      <c r="X32" s="2116"/>
      <c r="Y32" s="983"/>
    </row>
    <row r="33" spans="1:25" ht="15.95" customHeight="1">
      <c r="A33" s="982"/>
      <c r="B33" s="2121"/>
      <c r="C33" s="2121"/>
      <c r="D33" s="2121"/>
      <c r="E33" s="2121"/>
      <c r="F33" s="2121"/>
      <c r="G33" s="2121"/>
      <c r="H33" s="2121"/>
      <c r="I33" s="2121"/>
      <c r="J33" s="2121"/>
      <c r="K33" s="2121"/>
      <c r="L33" s="2121"/>
      <c r="M33" s="2121"/>
      <c r="N33" s="2121"/>
      <c r="O33" s="2121"/>
      <c r="P33" s="2121"/>
      <c r="Q33" s="2121"/>
      <c r="R33" s="2121"/>
      <c r="S33" s="2121"/>
      <c r="T33" s="2121"/>
      <c r="U33" s="2121"/>
      <c r="V33" s="2121"/>
      <c r="W33" s="2121"/>
      <c r="X33" s="2121"/>
      <c r="Y33" s="983"/>
    </row>
    <row r="34" spans="1:25" ht="15.95" customHeight="1">
      <c r="A34" s="982"/>
      <c r="B34" s="2121"/>
      <c r="C34" s="2121"/>
      <c r="D34" s="2121"/>
      <c r="E34" s="2121"/>
      <c r="F34" s="2121"/>
      <c r="G34" s="2121"/>
      <c r="H34" s="2121"/>
      <c r="I34" s="2121"/>
      <c r="J34" s="2121"/>
      <c r="K34" s="2121"/>
      <c r="L34" s="2121"/>
      <c r="M34" s="2121"/>
      <c r="N34" s="2121"/>
      <c r="O34" s="2121"/>
      <c r="P34" s="2121"/>
      <c r="Q34" s="2121"/>
      <c r="R34" s="2121"/>
      <c r="S34" s="2121"/>
      <c r="T34" s="2121"/>
      <c r="U34" s="2121"/>
      <c r="V34" s="2121"/>
      <c r="W34" s="2121"/>
      <c r="X34" s="2121"/>
      <c r="Y34" s="983"/>
    </row>
    <row r="35" spans="1:25" ht="15.95" customHeight="1">
      <c r="A35" s="982"/>
      <c r="B35" s="2121"/>
      <c r="C35" s="2121"/>
      <c r="D35" s="2121"/>
      <c r="E35" s="2121"/>
      <c r="F35" s="2121"/>
      <c r="G35" s="2121"/>
      <c r="H35" s="2121"/>
      <c r="I35" s="2121"/>
      <c r="J35" s="2121"/>
      <c r="K35" s="2121"/>
      <c r="L35" s="2121"/>
      <c r="M35" s="2121"/>
      <c r="N35" s="2121"/>
      <c r="O35" s="2121"/>
      <c r="P35" s="2121"/>
      <c r="Q35" s="2121"/>
      <c r="R35" s="2121"/>
      <c r="S35" s="2121"/>
      <c r="T35" s="2121"/>
      <c r="U35" s="2121"/>
      <c r="V35" s="2121"/>
      <c r="W35" s="2121"/>
      <c r="X35" s="2121"/>
      <c r="Y35" s="983"/>
    </row>
    <row r="36" spans="1:25" ht="15.95" customHeight="1">
      <c r="A36" s="982"/>
      <c r="B36" s="2121"/>
      <c r="C36" s="2121"/>
      <c r="D36" s="2121"/>
      <c r="E36" s="2121"/>
      <c r="F36" s="2121"/>
      <c r="G36" s="2121"/>
      <c r="H36" s="2121"/>
      <c r="I36" s="2121"/>
      <c r="J36" s="2121"/>
      <c r="K36" s="2121"/>
      <c r="L36" s="2121"/>
      <c r="M36" s="2121"/>
      <c r="N36" s="2121"/>
      <c r="O36" s="2121"/>
      <c r="P36" s="2121"/>
      <c r="Q36" s="2121"/>
      <c r="R36" s="2121"/>
      <c r="S36" s="2121"/>
      <c r="T36" s="2121"/>
      <c r="U36" s="2121"/>
      <c r="V36" s="2121"/>
      <c r="W36" s="2121"/>
      <c r="X36" s="2121"/>
      <c r="Y36" s="983"/>
    </row>
    <row r="37" spans="1:25" ht="15.95" customHeight="1">
      <c r="A37" s="982"/>
      <c r="B37" s="2121"/>
      <c r="C37" s="2121"/>
      <c r="D37" s="2121"/>
      <c r="E37" s="2121"/>
      <c r="F37" s="2121"/>
      <c r="G37" s="2121"/>
      <c r="H37" s="2121"/>
      <c r="I37" s="2121"/>
      <c r="J37" s="2121"/>
      <c r="K37" s="2121"/>
      <c r="L37" s="2121"/>
      <c r="M37" s="2121"/>
      <c r="N37" s="2121"/>
      <c r="O37" s="2121"/>
      <c r="P37" s="2121"/>
      <c r="Q37" s="2121"/>
      <c r="R37" s="2121"/>
      <c r="S37" s="2121"/>
      <c r="T37" s="2121"/>
      <c r="U37" s="2121"/>
      <c r="V37" s="2121"/>
      <c r="W37" s="2121"/>
      <c r="X37" s="2121"/>
      <c r="Y37" s="983"/>
    </row>
    <row r="38" spans="1:25" ht="15.95" customHeight="1">
      <c r="A38" s="982"/>
      <c r="B38" s="2121"/>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1"/>
      <c r="Y38" s="983"/>
    </row>
    <row r="39" spans="1:25">
      <c r="A39" s="982"/>
      <c r="B39" s="43"/>
      <c r="C39" s="43"/>
      <c r="D39" s="43"/>
      <c r="E39" s="43"/>
      <c r="F39" s="43"/>
      <c r="G39" s="43"/>
      <c r="H39" s="43"/>
      <c r="I39" s="43"/>
      <c r="J39" s="43"/>
      <c r="K39" s="43"/>
      <c r="L39" s="43"/>
      <c r="M39" s="43"/>
      <c r="N39" s="43"/>
      <c r="O39" s="43"/>
      <c r="P39" s="43"/>
      <c r="Q39" s="43"/>
      <c r="R39" s="43"/>
      <c r="S39" s="43"/>
      <c r="T39" s="43"/>
      <c r="U39" s="43"/>
      <c r="V39" s="43"/>
      <c r="W39" s="43"/>
      <c r="X39" s="43"/>
      <c r="Y39" s="983"/>
    </row>
    <row r="40" spans="1:25">
      <c r="A40" s="987"/>
      <c r="B40" s="988"/>
      <c r="C40" s="988"/>
      <c r="D40" s="988"/>
      <c r="E40" s="988"/>
      <c r="F40" s="988"/>
      <c r="G40" s="988"/>
      <c r="H40" s="988"/>
      <c r="I40" s="988"/>
      <c r="J40" s="988"/>
      <c r="K40" s="988"/>
      <c r="L40" s="988"/>
      <c r="M40" s="988"/>
      <c r="N40" s="988"/>
      <c r="O40" s="988"/>
      <c r="P40" s="988"/>
      <c r="Q40" s="988"/>
      <c r="R40" s="988"/>
      <c r="S40" s="988"/>
      <c r="T40" s="988"/>
      <c r="U40" s="988"/>
      <c r="V40" s="988"/>
      <c r="W40" s="988"/>
      <c r="X40" s="988"/>
      <c r="Y40" s="989"/>
    </row>
    <row r="41" spans="1:25">
      <c r="A41" s="982"/>
      <c r="B41" s="43"/>
      <c r="C41" s="43"/>
      <c r="D41" s="43"/>
      <c r="E41" s="43"/>
      <c r="F41" s="43"/>
      <c r="G41" s="43"/>
      <c r="H41" s="43"/>
      <c r="I41" s="43"/>
      <c r="J41" s="43"/>
      <c r="K41" s="43"/>
      <c r="L41" s="43"/>
      <c r="M41" s="43"/>
      <c r="N41" s="43"/>
      <c r="O41" s="60"/>
      <c r="P41" s="706"/>
      <c r="Q41" s="60" t="s">
        <v>1083</v>
      </c>
      <c r="R41" s="2239">
        <v>44287</v>
      </c>
      <c r="S41" s="2239"/>
      <c r="T41" s="2239"/>
      <c r="U41" s="2239"/>
      <c r="V41" s="2239"/>
      <c r="W41" s="2239"/>
      <c r="X41" s="2239"/>
      <c r="Y41" s="983"/>
    </row>
    <row r="42" spans="1:25">
      <c r="A42" s="982"/>
      <c r="B42" s="43"/>
      <c r="C42" s="43"/>
      <c r="D42" s="43"/>
      <c r="E42" s="43"/>
      <c r="F42" s="43"/>
      <c r="G42" s="43"/>
      <c r="H42" s="43"/>
      <c r="I42" s="43"/>
      <c r="J42" s="43"/>
      <c r="K42" s="43"/>
      <c r="L42" s="43"/>
      <c r="M42" s="43"/>
      <c r="N42" s="43"/>
      <c r="O42" s="43"/>
      <c r="P42" s="43"/>
      <c r="Q42" s="43"/>
      <c r="R42" s="43"/>
      <c r="S42" s="43"/>
      <c r="T42" s="43"/>
      <c r="U42" s="43"/>
      <c r="V42" s="43"/>
      <c r="W42" s="43"/>
      <c r="X42" s="43"/>
      <c r="Y42" s="983"/>
    </row>
    <row r="43" spans="1:25" ht="21">
      <c r="A43" s="2293" t="s">
        <v>1332</v>
      </c>
      <c r="B43" s="2294"/>
      <c r="C43" s="2294"/>
      <c r="D43" s="2294"/>
      <c r="E43" s="2294"/>
      <c r="F43" s="2294"/>
      <c r="G43" s="2294"/>
      <c r="H43" s="2294"/>
      <c r="I43" s="2294"/>
      <c r="J43" s="2294"/>
      <c r="K43" s="2294"/>
      <c r="L43" s="2294"/>
      <c r="M43" s="2294"/>
      <c r="N43" s="2294"/>
      <c r="O43" s="2294"/>
      <c r="P43" s="2294"/>
      <c r="Q43" s="2294"/>
      <c r="R43" s="2294"/>
      <c r="S43" s="2294"/>
      <c r="T43" s="2294"/>
      <c r="U43" s="2294"/>
      <c r="V43" s="2294"/>
      <c r="W43" s="2294"/>
      <c r="X43" s="2294"/>
      <c r="Y43" s="2295"/>
    </row>
    <row r="44" spans="1:25">
      <c r="A44" s="982"/>
      <c r="B44" s="43"/>
      <c r="C44" s="43"/>
      <c r="D44" s="43"/>
      <c r="E44" s="43"/>
      <c r="F44" s="43"/>
      <c r="G44" s="43"/>
      <c r="H44" s="43"/>
      <c r="I44" s="43"/>
      <c r="J44" s="43"/>
      <c r="K44" s="43"/>
      <c r="L44" s="43"/>
      <c r="M44" s="43"/>
      <c r="N44" s="43"/>
      <c r="O44" s="43"/>
      <c r="P44" s="43"/>
      <c r="Q44" s="43"/>
      <c r="R44" s="43"/>
      <c r="S44" s="43"/>
      <c r="T44" s="43"/>
      <c r="U44" s="43"/>
      <c r="V44" s="43"/>
      <c r="W44" s="43"/>
      <c r="X44" s="43"/>
      <c r="Y44" s="983"/>
    </row>
    <row r="45" spans="1:25">
      <c r="A45" s="982"/>
      <c r="B45" s="43" t="s">
        <v>1331</v>
      </c>
      <c r="C45" s="43"/>
      <c r="D45" s="43"/>
      <c r="E45" s="43"/>
      <c r="F45" s="43"/>
      <c r="G45" s="43"/>
      <c r="H45" s="43"/>
      <c r="I45" s="43"/>
      <c r="J45" s="43"/>
      <c r="K45" s="43"/>
      <c r="L45" s="43"/>
      <c r="M45" s="43"/>
      <c r="N45" s="43"/>
      <c r="O45" s="43"/>
      <c r="P45" s="43"/>
      <c r="Q45" s="43"/>
      <c r="R45" s="43"/>
      <c r="S45" s="43"/>
      <c r="T45" s="43"/>
      <c r="U45" s="43"/>
      <c r="V45" s="43"/>
      <c r="W45" s="43"/>
      <c r="X45" s="43"/>
      <c r="Y45" s="983"/>
    </row>
    <row r="46" spans="1:25">
      <c r="A46" s="982"/>
      <c r="B46" s="43"/>
      <c r="C46" s="43"/>
      <c r="D46" s="43"/>
      <c r="E46" s="43"/>
      <c r="F46" s="43"/>
      <c r="G46" s="43"/>
      <c r="H46" s="43"/>
      <c r="I46" s="43"/>
      <c r="J46" s="43"/>
      <c r="K46" s="43"/>
      <c r="L46" s="43"/>
      <c r="M46" s="43"/>
      <c r="N46" s="43"/>
      <c r="O46" s="43"/>
      <c r="P46" s="43"/>
      <c r="Q46" s="43"/>
      <c r="R46" s="43"/>
      <c r="S46" s="43"/>
      <c r="T46" s="43"/>
      <c r="U46" s="43"/>
      <c r="V46" s="43"/>
      <c r="W46" s="43"/>
      <c r="X46" s="43"/>
      <c r="Y46" s="983"/>
    </row>
    <row r="47" spans="1:25">
      <c r="A47" s="982"/>
      <c r="B47" s="43"/>
      <c r="C47" s="43"/>
      <c r="D47" s="43"/>
      <c r="E47" s="43"/>
      <c r="F47" s="43"/>
      <c r="G47" s="43"/>
      <c r="H47" s="43"/>
      <c r="I47" s="43"/>
      <c r="J47" s="43"/>
      <c r="K47" s="43"/>
      <c r="L47" s="43"/>
      <c r="M47" s="43"/>
      <c r="N47" s="43"/>
      <c r="O47" s="990"/>
      <c r="P47" s="990"/>
      <c r="Q47" s="990"/>
      <c r="R47" s="991" t="s">
        <v>1330</v>
      </c>
      <c r="S47" s="2288"/>
      <c r="T47" s="2288"/>
      <c r="U47" s="2288"/>
      <c r="V47" s="2288"/>
      <c r="W47" s="2288"/>
      <c r="X47" s="985" t="s">
        <v>704</v>
      </c>
      <c r="Y47" s="983"/>
    </row>
    <row r="48" spans="1:25">
      <c r="A48" s="984"/>
      <c r="B48" s="985"/>
      <c r="C48" s="985"/>
      <c r="D48" s="985"/>
      <c r="E48" s="985"/>
      <c r="F48" s="985"/>
      <c r="G48" s="985"/>
      <c r="H48" s="985"/>
      <c r="I48" s="985"/>
      <c r="J48" s="985"/>
      <c r="K48" s="985"/>
      <c r="L48" s="985"/>
      <c r="M48" s="985"/>
      <c r="N48" s="985"/>
      <c r="O48" s="985"/>
      <c r="P48" s="985"/>
      <c r="Q48" s="985"/>
      <c r="R48" s="985"/>
      <c r="S48" s="985"/>
      <c r="T48" s="985"/>
      <c r="U48" s="985"/>
      <c r="V48" s="985"/>
      <c r="W48" s="985"/>
      <c r="X48" s="985"/>
      <c r="Y48" s="986"/>
    </row>
  </sheetData>
  <mergeCells count="97">
    <mergeCell ref="R41:X41"/>
    <mergeCell ref="A43:Y43"/>
    <mergeCell ref="S47:W47"/>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R25:X25"/>
    <mergeCell ref="A27:Y27"/>
    <mergeCell ref="A29:Y29"/>
    <mergeCell ref="T30:X30"/>
    <mergeCell ref="B32:E32"/>
    <mergeCell ref="F32:I32"/>
    <mergeCell ref="J32:N32"/>
    <mergeCell ref="O32:S32"/>
    <mergeCell ref="T32:X32"/>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S12:W12"/>
    <mergeCell ref="B14:E14"/>
    <mergeCell ref="F14:I14"/>
    <mergeCell ref="J14:N14"/>
    <mergeCell ref="O14:S14"/>
    <mergeCell ref="T14:X14"/>
    <mergeCell ref="B11:C12"/>
    <mergeCell ref="D11:M12"/>
    <mergeCell ref="N12:R12"/>
    <mergeCell ref="Q10:X11"/>
    <mergeCell ref="A3:Y3"/>
    <mergeCell ref="A4:Y4"/>
    <mergeCell ref="R6:X6"/>
    <mergeCell ref="B8:E8"/>
    <mergeCell ref="F8:G8"/>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00B0F0"/>
    <pageSetUpPr fitToPage="1"/>
  </sheetPr>
  <dimension ref="A1:Y48"/>
  <sheetViews>
    <sheetView view="pageBreakPreview" zoomScaleNormal="100" zoomScaleSheetLayoutView="100" workbookViewId="0"/>
  </sheetViews>
  <sheetFormatPr defaultColWidth="3.25" defaultRowHeight="13.5"/>
  <cols>
    <col min="1" max="16384" width="3.25" style="41"/>
  </cols>
  <sheetData>
    <row r="1" spans="1:25">
      <c r="A1" s="169" t="s">
        <v>1996</v>
      </c>
    </row>
    <row r="3" spans="1:25" ht="26.1" customHeight="1">
      <c r="A3" s="2281" t="s">
        <v>1347</v>
      </c>
      <c r="B3" s="2282"/>
      <c r="C3" s="2282"/>
      <c r="D3" s="2282"/>
      <c r="E3" s="2282"/>
      <c r="F3" s="2282"/>
      <c r="G3" s="2282"/>
      <c r="H3" s="2282"/>
      <c r="I3" s="2282"/>
      <c r="J3" s="2282"/>
      <c r="K3" s="2282"/>
      <c r="L3" s="2282"/>
      <c r="M3" s="2282"/>
      <c r="N3" s="2282"/>
      <c r="O3" s="2282"/>
      <c r="P3" s="2282"/>
      <c r="Q3" s="2282"/>
      <c r="R3" s="2282"/>
      <c r="S3" s="2282"/>
      <c r="T3" s="2282"/>
      <c r="U3" s="2282"/>
      <c r="V3" s="2282"/>
      <c r="W3" s="2282"/>
      <c r="X3" s="2282"/>
      <c r="Y3" s="2283"/>
    </row>
    <row r="4" spans="1:25" ht="26.1" customHeight="1">
      <c r="A4" s="2284" t="s">
        <v>1346</v>
      </c>
      <c r="B4" s="2285"/>
      <c r="C4" s="2285"/>
      <c r="D4" s="2285"/>
      <c r="E4" s="2285"/>
      <c r="F4" s="2285"/>
      <c r="G4" s="2285"/>
      <c r="H4" s="2285"/>
      <c r="I4" s="2285"/>
      <c r="J4" s="2285"/>
      <c r="K4" s="2285"/>
      <c r="L4" s="2285"/>
      <c r="M4" s="2285"/>
      <c r="N4" s="2285"/>
      <c r="O4" s="2285"/>
      <c r="P4" s="2285"/>
      <c r="Q4" s="2285"/>
      <c r="R4" s="2285"/>
      <c r="S4" s="2285"/>
      <c r="T4" s="2285"/>
      <c r="U4" s="2285"/>
      <c r="V4" s="2285"/>
      <c r="W4" s="2285"/>
      <c r="X4" s="2285"/>
      <c r="Y4" s="2286"/>
    </row>
    <row r="5" spans="1:25">
      <c r="A5" s="982"/>
      <c r="B5" s="43"/>
      <c r="C5" s="43"/>
      <c r="D5" s="43"/>
      <c r="E5" s="43"/>
      <c r="F5" s="43"/>
      <c r="G5" s="43"/>
      <c r="H5" s="43"/>
      <c r="I5" s="43"/>
      <c r="J5" s="43"/>
      <c r="K5" s="43"/>
      <c r="L5" s="43"/>
      <c r="M5" s="43"/>
      <c r="N5" s="43"/>
      <c r="O5" s="43"/>
      <c r="P5" s="43"/>
      <c r="Y5" s="983"/>
    </row>
    <row r="6" spans="1:25">
      <c r="A6" s="982"/>
      <c r="B6" s="43"/>
      <c r="C6" s="43"/>
      <c r="D6" s="43"/>
      <c r="E6" s="43"/>
      <c r="F6" s="43"/>
      <c r="G6" s="43"/>
      <c r="H6" s="43"/>
      <c r="I6" s="43"/>
      <c r="J6" s="43"/>
      <c r="K6" s="43"/>
      <c r="L6" s="43"/>
      <c r="M6" s="43"/>
      <c r="N6" s="43"/>
      <c r="Q6" s="60" t="s">
        <v>1083</v>
      </c>
      <c r="R6" s="2239" t="s">
        <v>2214</v>
      </c>
      <c r="S6" s="2239"/>
      <c r="T6" s="2239"/>
      <c r="U6" s="2239"/>
      <c r="V6" s="2239"/>
      <c r="W6" s="2239"/>
      <c r="X6" s="2239"/>
      <c r="Y6" s="983"/>
    </row>
    <row r="7" spans="1:25">
      <c r="A7" s="982"/>
      <c r="B7" s="43"/>
      <c r="C7" s="43"/>
      <c r="D7" s="43"/>
      <c r="E7" s="43"/>
      <c r="F7" s="43"/>
      <c r="G7" s="43"/>
      <c r="H7" s="43"/>
      <c r="I7" s="43"/>
      <c r="J7" s="43"/>
      <c r="K7" s="43"/>
      <c r="L7" s="43"/>
      <c r="M7" s="43"/>
      <c r="N7" s="43"/>
      <c r="O7" s="43"/>
      <c r="P7" s="43"/>
      <c r="Q7" s="43"/>
      <c r="R7" s="43"/>
      <c r="S7" s="43"/>
      <c r="T7" s="43"/>
      <c r="U7" s="43"/>
      <c r="V7" s="43"/>
      <c r="W7" s="43"/>
      <c r="X7" s="43"/>
      <c r="Y7" s="983"/>
    </row>
    <row r="8" spans="1:25">
      <c r="A8" s="982"/>
      <c r="B8" s="2287" t="s">
        <v>1345</v>
      </c>
      <c r="C8" s="2287"/>
      <c r="D8" s="2287"/>
      <c r="E8" s="2287"/>
      <c r="F8" s="2287"/>
      <c r="G8" s="2287"/>
      <c r="H8" s="43" t="s">
        <v>1351</v>
      </c>
      <c r="I8" s="43"/>
      <c r="J8" s="43"/>
      <c r="K8" s="43"/>
      <c r="L8" s="43"/>
      <c r="M8" s="43"/>
      <c r="N8" s="43"/>
      <c r="O8" s="43"/>
      <c r="P8" s="43"/>
      <c r="Q8" s="43"/>
      <c r="R8" s="43"/>
      <c r="S8" s="43"/>
      <c r="T8" s="43"/>
      <c r="U8" s="43"/>
      <c r="V8" s="43"/>
      <c r="W8" s="43"/>
      <c r="X8" s="43"/>
      <c r="Y8" s="983"/>
    </row>
    <row r="9" spans="1:25">
      <c r="A9" s="982"/>
      <c r="B9" s="43"/>
      <c r="C9" s="43"/>
      <c r="D9" s="43"/>
      <c r="E9" s="43"/>
      <c r="F9" s="43"/>
      <c r="G9" s="43"/>
      <c r="H9" s="43"/>
      <c r="I9" s="43"/>
      <c r="J9" s="43"/>
      <c r="K9" s="43"/>
      <c r="L9" s="43"/>
      <c r="M9" s="43"/>
      <c r="N9" s="43"/>
      <c r="O9" s="43"/>
      <c r="P9" s="43"/>
      <c r="Q9" s="43"/>
      <c r="R9" s="43"/>
      <c r="S9" s="43"/>
      <c r="T9" s="43"/>
      <c r="U9" s="43"/>
      <c r="V9" s="43"/>
      <c r="W9" s="43"/>
      <c r="X9" s="43"/>
      <c r="Y9" s="983"/>
    </row>
    <row r="10" spans="1:25">
      <c r="A10" s="982"/>
      <c r="B10" s="43"/>
      <c r="C10" s="43"/>
      <c r="D10" s="43"/>
      <c r="E10" s="43"/>
      <c r="F10" s="43"/>
      <c r="G10" s="43"/>
      <c r="H10" s="43"/>
      <c r="I10" s="43"/>
      <c r="J10" s="43"/>
      <c r="K10" s="43"/>
      <c r="L10" s="43"/>
      <c r="M10" s="43"/>
      <c r="N10" s="706"/>
      <c r="O10" s="706"/>
      <c r="P10" s="60" t="s">
        <v>1344</v>
      </c>
      <c r="Q10" s="2290" t="str">
        <f>+入力欄!D26</f>
        <v>株式会社　○○建設</v>
      </c>
      <c r="R10" s="2290"/>
      <c r="S10" s="2290"/>
      <c r="T10" s="2290"/>
      <c r="U10" s="2290"/>
      <c r="V10" s="2290"/>
      <c r="W10" s="2290"/>
      <c r="X10" s="2290"/>
      <c r="Y10" s="983"/>
    </row>
    <row r="11" spans="1:25">
      <c r="A11" s="982"/>
      <c r="B11" s="2065" t="s">
        <v>1081</v>
      </c>
      <c r="C11" s="2065"/>
      <c r="D11" s="2290" t="str">
        <f>+入力欄!D15</f>
        <v>○○○○○○工事（Ｒ６－１)</v>
      </c>
      <c r="E11" s="2290"/>
      <c r="F11" s="2290"/>
      <c r="G11" s="2290"/>
      <c r="H11" s="2290"/>
      <c r="I11" s="2290"/>
      <c r="J11" s="2290"/>
      <c r="K11" s="2290"/>
      <c r="L11" s="2290"/>
      <c r="M11" s="2290"/>
      <c r="Q11" s="2290"/>
      <c r="R11" s="2290"/>
      <c r="S11" s="2290"/>
      <c r="T11" s="2290"/>
      <c r="U11" s="2290"/>
      <c r="V11" s="2290"/>
      <c r="W11" s="2290"/>
      <c r="X11" s="2290"/>
      <c r="Y11" s="983"/>
    </row>
    <row r="12" spans="1:25">
      <c r="A12" s="982"/>
      <c r="B12" s="2289"/>
      <c r="C12" s="2289"/>
      <c r="D12" s="2291"/>
      <c r="E12" s="2291"/>
      <c r="F12" s="2291"/>
      <c r="G12" s="2291"/>
      <c r="H12" s="2291"/>
      <c r="I12" s="2291"/>
      <c r="J12" s="2291"/>
      <c r="K12" s="2291"/>
      <c r="L12" s="2291"/>
      <c r="M12" s="2291"/>
      <c r="N12" s="2292" t="s">
        <v>1343</v>
      </c>
      <c r="O12" s="2292"/>
      <c r="P12" s="2292"/>
      <c r="Q12" s="2292"/>
      <c r="R12" s="2292"/>
      <c r="S12" s="2288"/>
      <c r="T12" s="2288"/>
      <c r="U12" s="2288"/>
      <c r="V12" s="2288"/>
      <c r="W12" s="2288"/>
      <c r="X12" s="985"/>
      <c r="Y12" s="983"/>
    </row>
    <row r="13" spans="1:25">
      <c r="A13" s="982"/>
      <c r="B13" s="43"/>
      <c r="C13" s="43"/>
      <c r="D13" s="43"/>
      <c r="E13" s="43"/>
      <c r="F13" s="43"/>
      <c r="G13" s="43"/>
      <c r="H13" s="43"/>
      <c r="I13" s="43"/>
      <c r="J13" s="43"/>
      <c r="K13" s="43"/>
      <c r="L13" s="43"/>
      <c r="M13" s="43"/>
      <c r="N13" s="43"/>
      <c r="O13" s="43"/>
      <c r="P13" s="43"/>
      <c r="Q13" s="43"/>
      <c r="R13" s="43"/>
      <c r="S13" s="43"/>
      <c r="T13" s="43"/>
      <c r="U13" s="43"/>
      <c r="V13" s="43"/>
      <c r="W13" s="43"/>
      <c r="X13" s="43"/>
      <c r="Y13" s="983"/>
    </row>
    <row r="14" spans="1:25" ht="15.95" customHeight="1">
      <c r="A14" s="982"/>
      <c r="B14" s="2116" t="s">
        <v>1342</v>
      </c>
      <c r="C14" s="2116"/>
      <c r="D14" s="2116"/>
      <c r="E14" s="2116"/>
      <c r="F14" s="2116" t="s">
        <v>1341</v>
      </c>
      <c r="G14" s="2116"/>
      <c r="H14" s="2116"/>
      <c r="I14" s="2116"/>
      <c r="J14" s="2116" t="s">
        <v>1335</v>
      </c>
      <c r="K14" s="2116"/>
      <c r="L14" s="2116"/>
      <c r="M14" s="2116"/>
      <c r="N14" s="2116"/>
      <c r="O14" s="2116" t="s">
        <v>1340</v>
      </c>
      <c r="P14" s="2116"/>
      <c r="Q14" s="2116"/>
      <c r="R14" s="2116"/>
      <c r="S14" s="2116"/>
      <c r="T14" s="2116" t="s">
        <v>1339</v>
      </c>
      <c r="U14" s="2116"/>
      <c r="V14" s="2116"/>
      <c r="W14" s="2116"/>
      <c r="X14" s="2116"/>
      <c r="Y14" s="983"/>
    </row>
    <row r="15" spans="1:25" ht="15.95" customHeight="1">
      <c r="A15" s="982"/>
      <c r="B15" s="2121"/>
      <c r="C15" s="2121"/>
      <c r="D15" s="2121"/>
      <c r="E15" s="2121"/>
      <c r="F15" s="2121"/>
      <c r="G15" s="2121"/>
      <c r="H15" s="2121"/>
      <c r="I15" s="2121"/>
      <c r="J15" s="2121"/>
      <c r="K15" s="2121"/>
      <c r="L15" s="2121"/>
      <c r="M15" s="2121"/>
      <c r="N15" s="2121"/>
      <c r="O15" s="2121"/>
      <c r="P15" s="2121"/>
      <c r="Q15" s="2121"/>
      <c r="R15" s="2121"/>
      <c r="S15" s="2121"/>
      <c r="T15" s="2121"/>
      <c r="U15" s="2121"/>
      <c r="V15" s="2121"/>
      <c r="W15" s="2121"/>
      <c r="X15" s="2121"/>
      <c r="Y15" s="983"/>
    </row>
    <row r="16" spans="1:25" ht="15.95" customHeight="1">
      <c r="A16" s="982"/>
      <c r="B16" s="2121"/>
      <c r="C16" s="2121"/>
      <c r="D16" s="2121"/>
      <c r="E16" s="2121"/>
      <c r="F16" s="2121"/>
      <c r="G16" s="2121"/>
      <c r="H16" s="2121"/>
      <c r="I16" s="2121"/>
      <c r="J16" s="2121"/>
      <c r="K16" s="2121"/>
      <c r="L16" s="2121"/>
      <c r="M16" s="2121"/>
      <c r="N16" s="2121"/>
      <c r="O16" s="2121"/>
      <c r="P16" s="2121"/>
      <c r="Q16" s="2121"/>
      <c r="R16" s="2121"/>
      <c r="S16" s="2121"/>
      <c r="T16" s="2121"/>
      <c r="U16" s="2121"/>
      <c r="V16" s="2121"/>
      <c r="W16" s="2121"/>
      <c r="X16" s="2121"/>
      <c r="Y16" s="983"/>
    </row>
    <row r="17" spans="1:25" ht="15.95" customHeight="1">
      <c r="A17" s="982"/>
      <c r="B17" s="2121"/>
      <c r="C17" s="2121"/>
      <c r="D17" s="2121"/>
      <c r="E17" s="2121"/>
      <c r="F17" s="2121"/>
      <c r="G17" s="2121"/>
      <c r="H17" s="2121"/>
      <c r="I17" s="2121"/>
      <c r="J17" s="2121"/>
      <c r="K17" s="2121"/>
      <c r="L17" s="2121"/>
      <c r="M17" s="2121"/>
      <c r="N17" s="2121"/>
      <c r="O17" s="2121"/>
      <c r="P17" s="2121"/>
      <c r="Q17" s="2121"/>
      <c r="R17" s="2121"/>
      <c r="S17" s="2121"/>
      <c r="T17" s="2121"/>
      <c r="U17" s="2121"/>
      <c r="V17" s="2121"/>
      <c r="W17" s="2121"/>
      <c r="X17" s="2121"/>
      <c r="Y17" s="983"/>
    </row>
    <row r="18" spans="1:25" ht="15.95" customHeight="1">
      <c r="A18" s="982"/>
      <c r="B18" s="2121"/>
      <c r="C18" s="2121"/>
      <c r="D18" s="2121"/>
      <c r="E18" s="2121"/>
      <c r="F18" s="2121"/>
      <c r="G18" s="2121"/>
      <c r="H18" s="2121"/>
      <c r="I18" s="2121"/>
      <c r="J18" s="2121"/>
      <c r="K18" s="2121"/>
      <c r="L18" s="2121"/>
      <c r="M18" s="2121"/>
      <c r="N18" s="2121"/>
      <c r="O18" s="2121"/>
      <c r="P18" s="2121"/>
      <c r="Q18" s="2121"/>
      <c r="R18" s="2121"/>
      <c r="S18" s="2121"/>
      <c r="T18" s="2121"/>
      <c r="U18" s="2121"/>
      <c r="V18" s="2121"/>
      <c r="W18" s="2121"/>
      <c r="X18" s="2121"/>
      <c r="Y18" s="983"/>
    </row>
    <row r="19" spans="1:25" ht="15.95" customHeight="1">
      <c r="A19" s="982"/>
      <c r="B19" s="2121"/>
      <c r="C19" s="2121"/>
      <c r="D19" s="2121"/>
      <c r="E19" s="2121"/>
      <c r="F19" s="2121"/>
      <c r="G19" s="2121"/>
      <c r="H19" s="2121"/>
      <c r="I19" s="2121"/>
      <c r="J19" s="2121"/>
      <c r="K19" s="2121"/>
      <c r="L19" s="2121"/>
      <c r="M19" s="2121"/>
      <c r="N19" s="2121"/>
      <c r="O19" s="2121"/>
      <c r="P19" s="2121"/>
      <c r="Q19" s="2121"/>
      <c r="R19" s="2121"/>
      <c r="S19" s="2121"/>
      <c r="T19" s="2121"/>
      <c r="U19" s="2121"/>
      <c r="V19" s="2121"/>
      <c r="W19" s="2121"/>
      <c r="X19" s="2121"/>
      <c r="Y19" s="983"/>
    </row>
    <row r="20" spans="1:25" ht="15.95" customHeight="1">
      <c r="A20" s="982"/>
      <c r="B20" s="2121"/>
      <c r="C20" s="2121"/>
      <c r="D20" s="2121"/>
      <c r="E20" s="2121"/>
      <c r="F20" s="2121"/>
      <c r="G20" s="2121"/>
      <c r="H20" s="2121"/>
      <c r="I20" s="2121"/>
      <c r="J20" s="2121"/>
      <c r="K20" s="2121"/>
      <c r="L20" s="2121"/>
      <c r="M20" s="2121"/>
      <c r="N20" s="2121"/>
      <c r="O20" s="2121"/>
      <c r="P20" s="2121"/>
      <c r="Q20" s="2121"/>
      <c r="R20" s="2121"/>
      <c r="S20" s="2121"/>
      <c r="T20" s="2121"/>
      <c r="U20" s="2121"/>
      <c r="V20" s="2121"/>
      <c r="W20" s="2121"/>
      <c r="X20" s="2121"/>
      <c r="Y20" s="983"/>
    </row>
    <row r="21" spans="1:25" ht="15.95" customHeight="1">
      <c r="A21" s="982"/>
      <c r="B21" s="2121"/>
      <c r="C21" s="2121"/>
      <c r="D21" s="2121"/>
      <c r="E21" s="2121"/>
      <c r="F21" s="2121"/>
      <c r="G21" s="2121"/>
      <c r="H21" s="2121"/>
      <c r="I21" s="2121"/>
      <c r="J21" s="2121"/>
      <c r="K21" s="2121"/>
      <c r="L21" s="2121"/>
      <c r="M21" s="2121"/>
      <c r="N21" s="2121"/>
      <c r="O21" s="2121"/>
      <c r="P21" s="2121"/>
      <c r="Q21" s="2121"/>
      <c r="R21" s="2121"/>
      <c r="S21" s="2121"/>
      <c r="T21" s="2121"/>
      <c r="U21" s="2121"/>
      <c r="V21" s="2121"/>
      <c r="W21" s="2121"/>
      <c r="X21" s="2121"/>
      <c r="Y21" s="983"/>
    </row>
    <row r="22" spans="1:25" ht="15.95" customHeight="1">
      <c r="A22" s="982"/>
      <c r="B22" s="2121"/>
      <c r="C22" s="2121"/>
      <c r="D22" s="2121"/>
      <c r="E22" s="2121"/>
      <c r="F22" s="2121"/>
      <c r="G22" s="2121"/>
      <c r="H22" s="2121"/>
      <c r="I22" s="2121"/>
      <c r="J22" s="2121"/>
      <c r="K22" s="2121"/>
      <c r="L22" s="2121"/>
      <c r="M22" s="2121"/>
      <c r="N22" s="2121"/>
      <c r="O22" s="2121"/>
      <c r="P22" s="2121"/>
      <c r="Q22" s="2121"/>
      <c r="R22" s="2121"/>
      <c r="S22" s="2121"/>
      <c r="T22" s="2121"/>
      <c r="U22" s="2121"/>
      <c r="V22" s="2121"/>
      <c r="W22" s="2121"/>
      <c r="X22" s="2121"/>
      <c r="Y22" s="983"/>
    </row>
    <row r="23" spans="1:25">
      <c r="A23" s="982"/>
      <c r="B23" s="43"/>
      <c r="C23" s="43"/>
      <c r="D23" s="43"/>
      <c r="E23" s="43"/>
      <c r="F23" s="43"/>
      <c r="G23" s="43"/>
      <c r="H23" s="43"/>
      <c r="I23" s="43"/>
      <c r="J23" s="43"/>
      <c r="K23" s="43"/>
      <c r="L23" s="43"/>
      <c r="M23" s="43"/>
      <c r="N23" s="43"/>
      <c r="O23" s="43"/>
      <c r="P23" s="43"/>
      <c r="Q23" s="43"/>
      <c r="R23" s="43"/>
      <c r="S23" s="43"/>
      <c r="T23" s="43"/>
      <c r="U23" s="43"/>
      <c r="V23" s="43"/>
      <c r="W23" s="43"/>
      <c r="X23" s="43"/>
      <c r="Y23" s="983"/>
    </row>
    <row r="24" spans="1:25">
      <c r="A24" s="987"/>
      <c r="B24" s="988"/>
      <c r="C24" s="988"/>
      <c r="D24" s="988"/>
      <c r="E24" s="988"/>
      <c r="F24" s="988"/>
      <c r="G24" s="988"/>
      <c r="H24" s="988"/>
      <c r="I24" s="988"/>
      <c r="J24" s="988"/>
      <c r="K24" s="988"/>
      <c r="L24" s="988"/>
      <c r="M24" s="988"/>
      <c r="N24" s="988"/>
      <c r="O24" s="988"/>
      <c r="P24" s="988"/>
      <c r="Q24" s="988"/>
      <c r="R24" s="988"/>
      <c r="S24" s="988"/>
      <c r="T24" s="988"/>
      <c r="U24" s="988"/>
      <c r="V24" s="988"/>
      <c r="W24" s="988"/>
      <c r="X24" s="988"/>
      <c r="Y24" s="989"/>
    </row>
    <row r="25" spans="1:25">
      <c r="A25" s="982"/>
      <c r="B25" s="43"/>
      <c r="C25" s="43"/>
      <c r="D25" s="43"/>
      <c r="E25" s="43"/>
      <c r="F25" s="43"/>
      <c r="G25" s="43"/>
      <c r="H25" s="43"/>
      <c r="I25" s="43"/>
      <c r="J25" s="43"/>
      <c r="K25" s="43"/>
      <c r="L25" s="43"/>
      <c r="M25" s="43"/>
      <c r="N25" s="43"/>
      <c r="O25" s="60"/>
      <c r="P25" s="706"/>
      <c r="Q25" s="60" t="s">
        <v>1083</v>
      </c>
      <c r="R25" s="2239">
        <v>44287</v>
      </c>
      <c r="S25" s="2239"/>
      <c r="T25" s="2239"/>
      <c r="U25" s="2239"/>
      <c r="V25" s="2239"/>
      <c r="W25" s="2239"/>
      <c r="X25" s="2239"/>
      <c r="Y25" s="983"/>
    </row>
    <row r="26" spans="1:25">
      <c r="A26" s="982"/>
      <c r="B26" s="43"/>
      <c r="C26" s="43"/>
      <c r="D26" s="43"/>
      <c r="E26" s="43"/>
      <c r="F26" s="43"/>
      <c r="G26" s="43"/>
      <c r="H26" s="43"/>
      <c r="I26" s="43"/>
      <c r="J26" s="43"/>
      <c r="K26" s="43"/>
      <c r="L26" s="43"/>
      <c r="M26" s="43"/>
      <c r="N26" s="43"/>
      <c r="O26" s="43"/>
      <c r="P26" s="43"/>
      <c r="Q26" s="43"/>
      <c r="R26" s="43"/>
      <c r="S26" s="43"/>
      <c r="T26" s="43"/>
      <c r="U26" s="43"/>
      <c r="V26" s="43"/>
      <c r="W26" s="43"/>
      <c r="X26" s="43"/>
      <c r="Y26" s="983"/>
    </row>
    <row r="27" spans="1:25" ht="26.1" customHeight="1">
      <c r="A27" s="2293" t="s">
        <v>1338</v>
      </c>
      <c r="B27" s="2294"/>
      <c r="C27" s="2294"/>
      <c r="D27" s="2294"/>
      <c r="E27" s="2294"/>
      <c r="F27" s="2294"/>
      <c r="G27" s="2294"/>
      <c r="H27" s="2294"/>
      <c r="I27" s="2294"/>
      <c r="J27" s="2294"/>
      <c r="K27" s="2294"/>
      <c r="L27" s="2294"/>
      <c r="M27" s="2294"/>
      <c r="N27" s="2294"/>
      <c r="O27" s="2294"/>
      <c r="P27" s="2294"/>
      <c r="Q27" s="2294"/>
      <c r="R27" s="2294"/>
      <c r="S27" s="2294"/>
      <c r="T27" s="2294"/>
      <c r="U27" s="2294"/>
      <c r="V27" s="2294"/>
      <c r="W27" s="2294"/>
      <c r="X27" s="2294"/>
      <c r="Y27" s="2295"/>
    </row>
    <row r="28" spans="1:25">
      <c r="A28" s="982"/>
      <c r="B28" s="43"/>
      <c r="C28" s="43"/>
      <c r="D28" s="43"/>
      <c r="E28" s="43"/>
      <c r="F28" s="43"/>
      <c r="G28" s="43"/>
      <c r="H28" s="43"/>
      <c r="I28" s="43"/>
      <c r="J28" s="43"/>
      <c r="K28" s="43"/>
      <c r="L28" s="43"/>
      <c r="M28" s="43"/>
      <c r="N28" s="43"/>
      <c r="O28" s="43"/>
      <c r="P28" s="43"/>
      <c r="Q28" s="43"/>
      <c r="R28" s="43"/>
      <c r="S28" s="43"/>
      <c r="T28" s="43"/>
      <c r="U28" s="43"/>
      <c r="V28" s="43"/>
      <c r="W28" s="43"/>
      <c r="X28" s="43"/>
      <c r="Y28" s="983"/>
    </row>
    <row r="29" spans="1:25">
      <c r="A29" s="2242" t="s">
        <v>2261</v>
      </c>
      <c r="B29" s="2065"/>
      <c r="C29" s="2065"/>
      <c r="D29" s="2065"/>
      <c r="E29" s="2065"/>
      <c r="F29" s="2065"/>
      <c r="G29" s="2065"/>
      <c r="H29" s="2065"/>
      <c r="I29" s="2065"/>
      <c r="J29" s="2065"/>
      <c r="K29" s="2065"/>
      <c r="L29" s="2065"/>
      <c r="M29" s="2065"/>
      <c r="N29" s="2065"/>
      <c r="O29" s="2065"/>
      <c r="P29" s="2065"/>
      <c r="Q29" s="2065"/>
      <c r="R29" s="2065"/>
      <c r="S29" s="2065"/>
      <c r="T29" s="2065"/>
      <c r="U29" s="2065"/>
      <c r="V29" s="2065"/>
      <c r="W29" s="2065"/>
      <c r="X29" s="2065"/>
      <c r="Y29" s="2243"/>
    </row>
    <row r="30" spans="1:25">
      <c r="A30" s="982"/>
      <c r="B30" s="43"/>
      <c r="C30" s="43"/>
      <c r="D30" s="43"/>
      <c r="E30" s="43"/>
      <c r="F30" s="43"/>
      <c r="G30" s="43"/>
      <c r="H30" s="43"/>
      <c r="I30" s="43"/>
      <c r="J30" s="43"/>
      <c r="K30" s="43"/>
      <c r="L30" s="43"/>
      <c r="M30" s="43"/>
      <c r="N30" s="43"/>
      <c r="O30" s="43"/>
      <c r="P30" s="706"/>
      <c r="Q30" s="706"/>
      <c r="R30" s="706"/>
      <c r="S30" s="60" t="s">
        <v>1330</v>
      </c>
      <c r="T30" s="2070"/>
      <c r="U30" s="2070"/>
      <c r="V30" s="2070"/>
      <c r="W30" s="2070"/>
      <c r="X30" s="2070"/>
      <c r="Y30" s="983"/>
    </row>
    <row r="31" spans="1:25">
      <c r="A31" s="982"/>
      <c r="B31" s="43"/>
      <c r="C31" s="43"/>
      <c r="D31" s="43"/>
      <c r="E31" s="43"/>
      <c r="F31" s="43"/>
      <c r="G31" s="43"/>
      <c r="H31" s="43"/>
      <c r="I31" s="43"/>
      <c r="J31" s="43"/>
      <c r="K31" s="43"/>
      <c r="L31" s="43"/>
      <c r="M31" s="43"/>
      <c r="N31" s="43"/>
      <c r="O31" s="43"/>
      <c r="P31" s="43"/>
      <c r="Q31" s="43"/>
      <c r="R31" s="43"/>
      <c r="S31" s="43"/>
      <c r="T31" s="43"/>
      <c r="U31" s="43"/>
      <c r="V31" s="43"/>
      <c r="W31" s="43"/>
      <c r="X31" s="43"/>
      <c r="Y31" s="983"/>
    </row>
    <row r="32" spans="1:25" ht="15.95" customHeight="1">
      <c r="A32" s="982"/>
      <c r="B32" s="2116" t="s">
        <v>1337</v>
      </c>
      <c r="C32" s="2116"/>
      <c r="D32" s="2116"/>
      <c r="E32" s="2116"/>
      <c r="F32" s="2116" t="s">
        <v>1336</v>
      </c>
      <c r="G32" s="2116"/>
      <c r="H32" s="2116"/>
      <c r="I32" s="2116"/>
      <c r="J32" s="2116" t="s">
        <v>1335</v>
      </c>
      <c r="K32" s="2116"/>
      <c r="L32" s="2116"/>
      <c r="M32" s="2116"/>
      <c r="N32" s="2116"/>
      <c r="O32" s="2116" t="s">
        <v>1350</v>
      </c>
      <c r="P32" s="2116"/>
      <c r="Q32" s="2116"/>
      <c r="R32" s="2116"/>
      <c r="S32" s="2116"/>
      <c r="T32" s="2116" t="s">
        <v>1349</v>
      </c>
      <c r="U32" s="2116"/>
      <c r="V32" s="2116"/>
      <c r="W32" s="2116"/>
      <c r="X32" s="2116"/>
      <c r="Y32" s="983"/>
    </row>
    <row r="33" spans="1:25" ht="15.95" customHeight="1">
      <c r="A33" s="982"/>
      <c r="B33" s="2121"/>
      <c r="C33" s="2121"/>
      <c r="D33" s="2121"/>
      <c r="E33" s="2121"/>
      <c r="F33" s="2121"/>
      <c r="G33" s="2121"/>
      <c r="H33" s="2121"/>
      <c r="I33" s="2121"/>
      <c r="J33" s="2121"/>
      <c r="K33" s="2121"/>
      <c r="L33" s="2121"/>
      <c r="M33" s="2121"/>
      <c r="N33" s="2121"/>
      <c r="O33" s="2121"/>
      <c r="P33" s="2121"/>
      <c r="Q33" s="2121"/>
      <c r="R33" s="2121"/>
      <c r="S33" s="2121"/>
      <c r="T33" s="2121"/>
      <c r="U33" s="2121"/>
      <c r="V33" s="2121"/>
      <c r="W33" s="2121"/>
      <c r="X33" s="2121"/>
      <c r="Y33" s="983"/>
    </row>
    <row r="34" spans="1:25" ht="15.95" customHeight="1">
      <c r="A34" s="982"/>
      <c r="B34" s="2121"/>
      <c r="C34" s="2121"/>
      <c r="D34" s="2121"/>
      <c r="E34" s="2121"/>
      <c r="F34" s="2121"/>
      <c r="G34" s="2121"/>
      <c r="H34" s="2121"/>
      <c r="I34" s="2121"/>
      <c r="J34" s="2121"/>
      <c r="K34" s="2121"/>
      <c r="L34" s="2121"/>
      <c r="M34" s="2121"/>
      <c r="N34" s="2121"/>
      <c r="O34" s="2121"/>
      <c r="P34" s="2121"/>
      <c r="Q34" s="2121"/>
      <c r="R34" s="2121"/>
      <c r="S34" s="2121"/>
      <c r="T34" s="2121"/>
      <c r="U34" s="2121"/>
      <c r="V34" s="2121"/>
      <c r="W34" s="2121"/>
      <c r="X34" s="2121"/>
      <c r="Y34" s="983"/>
    </row>
    <row r="35" spans="1:25" ht="15.95" customHeight="1">
      <c r="A35" s="982"/>
      <c r="B35" s="2121"/>
      <c r="C35" s="2121"/>
      <c r="D35" s="2121"/>
      <c r="E35" s="2121"/>
      <c r="F35" s="2121"/>
      <c r="G35" s="2121"/>
      <c r="H35" s="2121"/>
      <c r="I35" s="2121"/>
      <c r="J35" s="2121"/>
      <c r="K35" s="2121"/>
      <c r="L35" s="2121"/>
      <c r="M35" s="2121"/>
      <c r="N35" s="2121"/>
      <c r="O35" s="2121"/>
      <c r="P35" s="2121"/>
      <c r="Q35" s="2121"/>
      <c r="R35" s="2121"/>
      <c r="S35" s="2121"/>
      <c r="T35" s="2121"/>
      <c r="U35" s="2121"/>
      <c r="V35" s="2121"/>
      <c r="W35" s="2121"/>
      <c r="X35" s="2121"/>
      <c r="Y35" s="983"/>
    </row>
    <row r="36" spans="1:25" ht="15.95" customHeight="1">
      <c r="A36" s="982"/>
      <c r="B36" s="2121"/>
      <c r="C36" s="2121"/>
      <c r="D36" s="2121"/>
      <c r="E36" s="2121"/>
      <c r="F36" s="2121"/>
      <c r="G36" s="2121"/>
      <c r="H36" s="2121"/>
      <c r="I36" s="2121"/>
      <c r="J36" s="2121"/>
      <c r="K36" s="2121"/>
      <c r="L36" s="2121"/>
      <c r="M36" s="2121"/>
      <c r="N36" s="2121"/>
      <c r="O36" s="2121"/>
      <c r="P36" s="2121"/>
      <c r="Q36" s="2121"/>
      <c r="R36" s="2121"/>
      <c r="S36" s="2121"/>
      <c r="T36" s="2121"/>
      <c r="U36" s="2121"/>
      <c r="V36" s="2121"/>
      <c r="W36" s="2121"/>
      <c r="X36" s="2121"/>
      <c r="Y36" s="983"/>
    </row>
    <row r="37" spans="1:25" ht="15.95" customHeight="1">
      <c r="A37" s="982"/>
      <c r="B37" s="2121"/>
      <c r="C37" s="2121"/>
      <c r="D37" s="2121"/>
      <c r="E37" s="2121"/>
      <c r="F37" s="2121"/>
      <c r="G37" s="2121"/>
      <c r="H37" s="2121"/>
      <c r="I37" s="2121"/>
      <c r="J37" s="2121"/>
      <c r="K37" s="2121"/>
      <c r="L37" s="2121"/>
      <c r="M37" s="2121"/>
      <c r="N37" s="2121"/>
      <c r="O37" s="2121"/>
      <c r="P37" s="2121"/>
      <c r="Q37" s="2121"/>
      <c r="R37" s="2121"/>
      <c r="S37" s="2121"/>
      <c r="T37" s="2121"/>
      <c r="U37" s="2121"/>
      <c r="V37" s="2121"/>
      <c r="W37" s="2121"/>
      <c r="X37" s="2121"/>
      <c r="Y37" s="983"/>
    </row>
    <row r="38" spans="1:25" ht="15.95" customHeight="1">
      <c r="A38" s="982"/>
      <c r="B38" s="2121"/>
      <c r="C38" s="2121"/>
      <c r="D38" s="2121"/>
      <c r="E38" s="2121"/>
      <c r="F38" s="2121"/>
      <c r="G38" s="2121"/>
      <c r="H38" s="2121"/>
      <c r="I38" s="2121"/>
      <c r="J38" s="2121"/>
      <c r="K38" s="2121"/>
      <c r="L38" s="2121"/>
      <c r="M38" s="2121"/>
      <c r="N38" s="2121"/>
      <c r="O38" s="2121"/>
      <c r="P38" s="2121"/>
      <c r="Q38" s="2121"/>
      <c r="R38" s="2121"/>
      <c r="S38" s="2121"/>
      <c r="T38" s="2121"/>
      <c r="U38" s="2121"/>
      <c r="V38" s="2121"/>
      <c r="W38" s="2121"/>
      <c r="X38" s="2121"/>
      <c r="Y38" s="983"/>
    </row>
    <row r="39" spans="1:25">
      <c r="A39" s="982"/>
      <c r="B39" s="43"/>
      <c r="C39" s="43"/>
      <c r="D39" s="43"/>
      <c r="E39" s="43"/>
      <c r="F39" s="43"/>
      <c r="G39" s="43"/>
      <c r="H39" s="43"/>
      <c r="I39" s="43"/>
      <c r="J39" s="43"/>
      <c r="K39" s="43"/>
      <c r="L39" s="43"/>
      <c r="M39" s="43"/>
      <c r="N39" s="43"/>
      <c r="O39" s="43"/>
      <c r="P39" s="43"/>
      <c r="Q39" s="43"/>
      <c r="R39" s="43"/>
      <c r="S39" s="43"/>
      <c r="T39" s="43"/>
      <c r="U39" s="43"/>
      <c r="V39" s="43"/>
      <c r="W39" s="43"/>
      <c r="X39" s="43"/>
      <c r="Y39" s="983"/>
    </row>
    <row r="40" spans="1:25">
      <c r="A40" s="987"/>
      <c r="B40" s="988"/>
      <c r="C40" s="988"/>
      <c r="D40" s="988"/>
      <c r="E40" s="988"/>
      <c r="F40" s="988"/>
      <c r="G40" s="988"/>
      <c r="H40" s="988"/>
      <c r="I40" s="988"/>
      <c r="J40" s="988"/>
      <c r="K40" s="988"/>
      <c r="L40" s="988"/>
      <c r="M40" s="988"/>
      <c r="N40" s="988"/>
      <c r="O40" s="988"/>
      <c r="P40" s="988"/>
      <c r="Q40" s="988"/>
      <c r="R40" s="988"/>
      <c r="S40" s="988"/>
      <c r="T40" s="988"/>
      <c r="U40" s="988"/>
      <c r="V40" s="988"/>
      <c r="W40" s="988"/>
      <c r="X40" s="988"/>
      <c r="Y40" s="989"/>
    </row>
    <row r="41" spans="1:25">
      <c r="A41" s="982"/>
      <c r="B41" s="43"/>
      <c r="C41" s="43"/>
      <c r="D41" s="43"/>
      <c r="E41" s="43"/>
      <c r="F41" s="43"/>
      <c r="G41" s="43"/>
      <c r="H41" s="43"/>
      <c r="I41" s="43"/>
      <c r="J41" s="43"/>
      <c r="K41" s="43"/>
      <c r="L41" s="43"/>
      <c r="M41" s="43"/>
      <c r="N41" s="43"/>
      <c r="O41" s="60"/>
      <c r="P41" s="706"/>
      <c r="Q41" s="60" t="s">
        <v>1083</v>
      </c>
      <c r="R41" s="2239">
        <v>44287</v>
      </c>
      <c r="S41" s="2239"/>
      <c r="T41" s="2239"/>
      <c r="U41" s="2239"/>
      <c r="V41" s="2239"/>
      <c r="W41" s="2239"/>
      <c r="X41" s="2239"/>
      <c r="Y41" s="983"/>
    </row>
    <row r="42" spans="1:25">
      <c r="A42" s="982"/>
      <c r="B42" s="43"/>
      <c r="C42" s="43"/>
      <c r="D42" s="43"/>
      <c r="E42" s="43"/>
      <c r="F42" s="43"/>
      <c r="G42" s="43"/>
      <c r="H42" s="43"/>
      <c r="I42" s="43"/>
      <c r="J42" s="43"/>
      <c r="K42" s="43"/>
      <c r="L42" s="43"/>
      <c r="M42" s="43"/>
      <c r="N42" s="43"/>
      <c r="O42" s="43"/>
      <c r="P42" s="43"/>
      <c r="Q42" s="43"/>
      <c r="R42" s="43"/>
      <c r="S42" s="43"/>
      <c r="T42" s="43"/>
      <c r="U42" s="43"/>
      <c r="V42" s="43"/>
      <c r="W42" s="43"/>
      <c r="X42" s="43"/>
      <c r="Y42" s="983"/>
    </row>
    <row r="43" spans="1:25" ht="21">
      <c r="A43" s="2293" t="s">
        <v>1332</v>
      </c>
      <c r="B43" s="2294"/>
      <c r="C43" s="2294"/>
      <c r="D43" s="2294"/>
      <c r="E43" s="2294"/>
      <c r="F43" s="2294"/>
      <c r="G43" s="2294"/>
      <c r="H43" s="2294"/>
      <c r="I43" s="2294"/>
      <c r="J43" s="2294"/>
      <c r="K43" s="2294"/>
      <c r="L43" s="2294"/>
      <c r="M43" s="2294"/>
      <c r="N43" s="2294"/>
      <c r="O43" s="2294"/>
      <c r="P43" s="2294"/>
      <c r="Q43" s="2294"/>
      <c r="R43" s="2294"/>
      <c r="S43" s="2294"/>
      <c r="T43" s="2294"/>
      <c r="U43" s="2294"/>
      <c r="V43" s="2294"/>
      <c r="W43" s="2294"/>
      <c r="X43" s="2294"/>
      <c r="Y43" s="2295"/>
    </row>
    <row r="44" spans="1:25">
      <c r="A44" s="982"/>
      <c r="B44" s="43"/>
      <c r="C44" s="43"/>
      <c r="D44" s="43"/>
      <c r="E44" s="43"/>
      <c r="F44" s="43"/>
      <c r="G44" s="43"/>
      <c r="H44" s="43"/>
      <c r="I44" s="43"/>
      <c r="J44" s="43"/>
      <c r="K44" s="43"/>
      <c r="L44" s="43"/>
      <c r="M44" s="43"/>
      <c r="N44" s="43"/>
      <c r="O44" s="43"/>
      <c r="P44" s="43"/>
      <c r="Q44" s="43"/>
      <c r="R44" s="43"/>
      <c r="S44" s="43"/>
      <c r="T44" s="43"/>
      <c r="U44" s="43"/>
      <c r="V44" s="43"/>
      <c r="W44" s="43"/>
      <c r="X44" s="43"/>
      <c r="Y44" s="983"/>
    </row>
    <row r="45" spans="1:25">
      <c r="A45" s="982"/>
      <c r="B45" s="43" t="s">
        <v>1348</v>
      </c>
      <c r="C45" s="43"/>
      <c r="D45" s="43"/>
      <c r="E45" s="43"/>
      <c r="F45" s="43"/>
      <c r="G45" s="43"/>
      <c r="H45" s="43"/>
      <c r="I45" s="43"/>
      <c r="J45" s="43"/>
      <c r="K45" s="43"/>
      <c r="L45" s="43"/>
      <c r="M45" s="43"/>
      <c r="N45" s="43"/>
      <c r="O45" s="43"/>
      <c r="P45" s="43"/>
      <c r="Q45" s="43"/>
      <c r="R45" s="43"/>
      <c r="S45" s="43"/>
      <c r="T45" s="43"/>
      <c r="U45" s="43"/>
      <c r="V45" s="43"/>
      <c r="W45" s="43"/>
      <c r="X45" s="43"/>
      <c r="Y45" s="983"/>
    </row>
    <row r="46" spans="1:25">
      <c r="A46" s="982"/>
      <c r="B46" s="43"/>
      <c r="C46" s="43"/>
      <c r="D46" s="43"/>
      <c r="E46" s="43"/>
      <c r="F46" s="43"/>
      <c r="G46" s="43"/>
      <c r="H46" s="43"/>
      <c r="I46" s="43"/>
      <c r="J46" s="43"/>
      <c r="K46" s="43"/>
      <c r="L46" s="43"/>
      <c r="M46" s="43"/>
      <c r="N46" s="43"/>
      <c r="O46" s="43"/>
      <c r="P46" s="43"/>
      <c r="Q46" s="43"/>
      <c r="R46" s="43"/>
      <c r="S46" s="43"/>
      <c r="T46" s="43"/>
      <c r="U46" s="43"/>
      <c r="V46" s="43"/>
      <c r="W46" s="43"/>
      <c r="X46" s="43"/>
      <c r="Y46" s="983"/>
    </row>
    <row r="47" spans="1:25">
      <c r="A47" s="982"/>
      <c r="B47" s="43"/>
      <c r="C47" s="43"/>
      <c r="D47" s="43"/>
      <c r="E47" s="43"/>
      <c r="F47" s="43"/>
      <c r="G47" s="43"/>
      <c r="H47" s="43"/>
      <c r="I47" s="43"/>
      <c r="J47" s="43"/>
      <c r="K47" s="43"/>
      <c r="L47" s="43"/>
      <c r="M47" s="43"/>
      <c r="N47" s="43"/>
      <c r="O47" s="990"/>
      <c r="P47" s="990"/>
      <c r="Q47" s="990"/>
      <c r="R47" s="991" t="s">
        <v>1330</v>
      </c>
      <c r="S47" s="2288"/>
      <c r="T47" s="2288"/>
      <c r="U47" s="2288"/>
      <c r="V47" s="2288"/>
      <c r="W47" s="2288"/>
      <c r="X47" s="985"/>
      <c r="Y47" s="983"/>
    </row>
    <row r="48" spans="1:25">
      <c r="A48" s="984"/>
      <c r="B48" s="985"/>
      <c r="C48" s="985"/>
      <c r="D48" s="985"/>
      <c r="E48" s="985"/>
      <c r="F48" s="985"/>
      <c r="G48" s="985"/>
      <c r="H48" s="985"/>
      <c r="I48" s="985"/>
      <c r="J48" s="985"/>
      <c r="K48" s="985"/>
      <c r="L48" s="985"/>
      <c r="M48" s="985"/>
      <c r="N48" s="985"/>
      <c r="O48" s="985"/>
      <c r="P48" s="985"/>
      <c r="Q48" s="985"/>
      <c r="R48" s="985"/>
      <c r="S48" s="985"/>
      <c r="T48" s="985"/>
      <c r="U48" s="985"/>
      <c r="V48" s="985"/>
      <c r="W48" s="985"/>
      <c r="X48" s="985"/>
      <c r="Y48" s="986"/>
    </row>
  </sheetData>
  <mergeCells count="97">
    <mergeCell ref="R41:X41"/>
    <mergeCell ref="A43:Y43"/>
    <mergeCell ref="S47:W47"/>
    <mergeCell ref="B37:E37"/>
    <mergeCell ref="F37:I37"/>
    <mergeCell ref="J37:N37"/>
    <mergeCell ref="O37:S37"/>
    <mergeCell ref="T37:X37"/>
    <mergeCell ref="B38:E38"/>
    <mergeCell ref="F38:I38"/>
    <mergeCell ref="J38:N38"/>
    <mergeCell ref="O38:S38"/>
    <mergeCell ref="T38:X38"/>
    <mergeCell ref="B35:E35"/>
    <mergeCell ref="F35:I35"/>
    <mergeCell ref="J35:N35"/>
    <mergeCell ref="O35:S35"/>
    <mergeCell ref="T35:X35"/>
    <mergeCell ref="B36:E36"/>
    <mergeCell ref="F36:I36"/>
    <mergeCell ref="J36:N36"/>
    <mergeCell ref="O36:S36"/>
    <mergeCell ref="T36:X36"/>
    <mergeCell ref="B33:E33"/>
    <mergeCell ref="F33:I33"/>
    <mergeCell ref="J33:N33"/>
    <mergeCell ref="O33:S33"/>
    <mergeCell ref="T33:X33"/>
    <mergeCell ref="B34:E34"/>
    <mergeCell ref="F34:I34"/>
    <mergeCell ref="J34:N34"/>
    <mergeCell ref="O34:S34"/>
    <mergeCell ref="T34:X34"/>
    <mergeCell ref="R25:X25"/>
    <mergeCell ref="A27:Y27"/>
    <mergeCell ref="A29:Y29"/>
    <mergeCell ref="T30:X30"/>
    <mergeCell ref="B32:E32"/>
    <mergeCell ref="F32:I32"/>
    <mergeCell ref="J32:N32"/>
    <mergeCell ref="O32:S32"/>
    <mergeCell ref="T32:X32"/>
    <mergeCell ref="B21:E21"/>
    <mergeCell ref="F21:I21"/>
    <mergeCell ref="J21:N21"/>
    <mergeCell ref="O21:S21"/>
    <mergeCell ref="T21:X21"/>
    <mergeCell ref="B22:E22"/>
    <mergeCell ref="F22:I22"/>
    <mergeCell ref="J22:N22"/>
    <mergeCell ref="O22:S22"/>
    <mergeCell ref="T22:X22"/>
    <mergeCell ref="B19:E19"/>
    <mergeCell ref="F19:I19"/>
    <mergeCell ref="J19:N19"/>
    <mergeCell ref="O19:S19"/>
    <mergeCell ref="T19:X19"/>
    <mergeCell ref="B20:E20"/>
    <mergeCell ref="F20:I20"/>
    <mergeCell ref="J20:N20"/>
    <mergeCell ref="O20:S20"/>
    <mergeCell ref="T20:X20"/>
    <mergeCell ref="B17:E17"/>
    <mergeCell ref="F17:I17"/>
    <mergeCell ref="J17:N17"/>
    <mergeCell ref="O17:S17"/>
    <mergeCell ref="T17:X17"/>
    <mergeCell ref="B18:E18"/>
    <mergeCell ref="F18:I18"/>
    <mergeCell ref="J18:N18"/>
    <mergeCell ref="O18:S18"/>
    <mergeCell ref="T18:X18"/>
    <mergeCell ref="B15:E15"/>
    <mergeCell ref="F15:I15"/>
    <mergeCell ref="J15:N15"/>
    <mergeCell ref="O15:S15"/>
    <mergeCell ref="T15:X15"/>
    <mergeCell ref="B16:E16"/>
    <mergeCell ref="F16:I16"/>
    <mergeCell ref="J16:N16"/>
    <mergeCell ref="O16:S16"/>
    <mergeCell ref="T16:X16"/>
    <mergeCell ref="B11:C12"/>
    <mergeCell ref="D11:M12"/>
    <mergeCell ref="N12:R12"/>
    <mergeCell ref="Q10:X11"/>
    <mergeCell ref="S12:W12"/>
    <mergeCell ref="B14:E14"/>
    <mergeCell ref="F14:I14"/>
    <mergeCell ref="J14:N14"/>
    <mergeCell ref="O14:S14"/>
    <mergeCell ref="T14:X14"/>
    <mergeCell ref="A3:Y3"/>
    <mergeCell ref="A4:Y4"/>
    <mergeCell ref="R6:X6"/>
    <mergeCell ref="B8:E8"/>
    <mergeCell ref="F8:G8"/>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AF41"/>
  <sheetViews>
    <sheetView view="pageBreakPreview" zoomScaleNormal="100" zoomScaleSheetLayoutView="100" workbookViewId="0"/>
  </sheetViews>
  <sheetFormatPr defaultRowHeight="13.5"/>
  <cols>
    <col min="1" max="25" width="3.125" style="993" customWidth="1"/>
    <col min="26" max="26" width="9" style="993"/>
    <col min="27" max="27" width="21.875" style="993" bestFit="1" customWidth="1"/>
    <col min="28" max="16384" width="9" style="993"/>
  </cols>
  <sheetData>
    <row r="1" spans="1:32">
      <c r="A1" s="169" t="s">
        <v>2015</v>
      </c>
    </row>
    <row r="3" spans="1:32" ht="21">
      <c r="M3" s="994" t="s">
        <v>1197</v>
      </c>
    </row>
    <row r="4" spans="1:32" ht="13.5" customHeight="1">
      <c r="M4" s="994"/>
    </row>
    <row r="6" spans="1:32" s="42" customFormat="1" ht="17.100000000000001" customHeight="1">
      <c r="A6" s="2318" t="s">
        <v>1193</v>
      </c>
      <c r="B6" s="2319"/>
      <c r="C6" s="2320"/>
      <c r="D6" s="2318" t="s">
        <v>1196</v>
      </c>
      <c r="E6" s="2319"/>
      <c r="F6" s="2320"/>
      <c r="G6" s="2318" t="s">
        <v>1195</v>
      </c>
      <c r="H6" s="2319"/>
      <c r="I6" s="2320"/>
      <c r="T6" s="2318" t="s">
        <v>1194</v>
      </c>
      <c r="U6" s="2319"/>
      <c r="V6" s="2320"/>
      <c r="W6" s="2318" t="s">
        <v>1193</v>
      </c>
      <c r="X6" s="2319"/>
      <c r="Y6" s="2320"/>
      <c r="AA6" s="41"/>
      <c r="AB6" s="41"/>
      <c r="AC6" s="41"/>
      <c r="AD6" s="41"/>
      <c r="AE6" s="41"/>
    </row>
    <row r="7" spans="1:32" s="42" customFormat="1" ht="17.100000000000001" customHeight="1">
      <c r="A7" s="2242"/>
      <c r="B7" s="2065"/>
      <c r="C7" s="2243"/>
      <c r="D7" s="2242"/>
      <c r="E7" s="2065"/>
      <c r="F7" s="2243"/>
      <c r="G7" s="2242"/>
      <c r="H7" s="2065"/>
      <c r="I7" s="2243"/>
      <c r="T7" s="2242"/>
      <c r="U7" s="2065"/>
      <c r="V7" s="2243"/>
      <c r="W7" s="2242" t="s">
        <v>1192</v>
      </c>
      <c r="X7" s="2065"/>
      <c r="Y7" s="2243"/>
      <c r="Z7" s="41"/>
      <c r="AA7" s="41"/>
      <c r="AB7" s="41"/>
      <c r="AC7" s="41"/>
      <c r="AD7" s="41"/>
      <c r="AE7" s="41"/>
      <c r="AF7" s="41"/>
    </row>
    <row r="8" spans="1:32" s="42" customFormat="1" ht="17.100000000000001" customHeight="1">
      <c r="A8" s="2316" t="s">
        <v>1191</v>
      </c>
      <c r="B8" s="2289"/>
      <c r="C8" s="2317"/>
      <c r="D8" s="2316" t="s">
        <v>1190</v>
      </c>
      <c r="E8" s="2289"/>
      <c r="F8" s="2317"/>
      <c r="G8" s="2316" t="s">
        <v>1189</v>
      </c>
      <c r="H8" s="2289"/>
      <c r="I8" s="2317"/>
      <c r="T8" s="2316" t="s">
        <v>228</v>
      </c>
      <c r="U8" s="2289"/>
      <c r="V8" s="2317"/>
      <c r="W8" s="2316" t="s">
        <v>227</v>
      </c>
      <c r="X8" s="2289"/>
      <c r="Y8" s="2317"/>
      <c r="Z8" s="41"/>
      <c r="AA8" s="41"/>
      <c r="AB8" s="41"/>
      <c r="AC8" s="41"/>
      <c r="AD8" s="41"/>
      <c r="AE8" s="41"/>
      <c r="AF8" s="41"/>
    </row>
    <row r="9" spans="1:32" ht="17.100000000000001" customHeight="1">
      <c r="A9" s="2305"/>
      <c r="B9" s="2305"/>
      <c r="C9" s="2305"/>
      <c r="D9" s="2305"/>
      <c r="E9" s="2305"/>
      <c r="F9" s="2305"/>
      <c r="G9" s="2305"/>
      <c r="H9" s="2305"/>
      <c r="I9" s="2305"/>
      <c r="T9" s="2308"/>
      <c r="U9" s="2309"/>
      <c r="V9" s="2310"/>
      <c r="W9" s="2308"/>
      <c r="X9" s="2309"/>
      <c r="Y9" s="2310"/>
      <c r="Z9" s="41"/>
    </row>
    <row r="10" spans="1:32" ht="17.100000000000001" customHeight="1">
      <c r="A10" s="2306"/>
      <c r="B10" s="2306"/>
      <c r="C10" s="2306"/>
      <c r="D10" s="2306"/>
      <c r="E10" s="2306"/>
      <c r="F10" s="2306"/>
      <c r="G10" s="2306"/>
      <c r="H10" s="2306"/>
      <c r="I10" s="2306"/>
      <c r="T10" s="2311"/>
      <c r="U10" s="2312"/>
      <c r="V10" s="2313"/>
      <c r="W10" s="2311"/>
      <c r="X10" s="2312"/>
      <c r="Y10" s="2313"/>
    </row>
    <row r="11" spans="1:32" ht="17.100000000000001" customHeight="1">
      <c r="A11" s="2307"/>
      <c r="B11" s="2307"/>
      <c r="C11" s="2307"/>
      <c r="D11" s="2307"/>
      <c r="E11" s="2307"/>
      <c r="F11" s="2307"/>
      <c r="G11" s="2307"/>
      <c r="H11" s="2307"/>
      <c r="I11" s="2307"/>
      <c r="T11" s="2314"/>
      <c r="U11" s="2240"/>
      <c r="V11" s="2315"/>
      <c r="W11" s="2314"/>
      <c r="X11" s="2240"/>
      <c r="Y11" s="2315"/>
    </row>
    <row r="12" spans="1:32" ht="13.5" customHeight="1">
      <c r="A12" s="995"/>
      <c r="B12" s="995"/>
      <c r="C12" s="995"/>
      <c r="D12" s="995"/>
      <c r="E12" s="995"/>
      <c r="F12" s="995"/>
      <c r="G12" s="995"/>
      <c r="H12" s="995"/>
      <c r="I12" s="995"/>
      <c r="V12" s="995"/>
      <c r="W12" s="995"/>
      <c r="X12" s="995"/>
    </row>
    <row r="14" spans="1:32">
      <c r="A14" s="996"/>
      <c r="B14" s="997"/>
      <c r="C14" s="997"/>
      <c r="D14" s="997"/>
      <c r="E14" s="997"/>
      <c r="F14" s="997"/>
      <c r="G14" s="997"/>
      <c r="H14" s="997"/>
      <c r="I14" s="997"/>
      <c r="J14" s="997"/>
      <c r="K14" s="997"/>
      <c r="L14" s="997"/>
      <c r="M14" s="997"/>
      <c r="N14" s="997"/>
      <c r="O14" s="997"/>
      <c r="P14" s="997"/>
      <c r="Q14" s="997"/>
      <c r="R14" s="997"/>
      <c r="S14" s="997"/>
      <c r="T14" s="997"/>
      <c r="U14" s="997"/>
      <c r="V14" s="997"/>
      <c r="W14" s="997"/>
      <c r="X14" s="997"/>
      <c r="Y14" s="998"/>
    </row>
    <row r="15" spans="1:32">
      <c r="A15" s="999"/>
      <c r="B15" s="1000"/>
      <c r="C15" s="1000"/>
      <c r="D15" s="1000"/>
      <c r="E15" s="1000"/>
      <c r="F15" s="1000"/>
      <c r="G15" s="1000"/>
      <c r="H15" s="1000"/>
      <c r="I15" s="1000"/>
      <c r="J15" s="1000"/>
      <c r="K15" s="1000"/>
      <c r="L15" s="1000"/>
      <c r="M15" s="1000"/>
      <c r="N15" s="1000"/>
      <c r="O15" s="1000"/>
      <c r="P15" s="1000"/>
      <c r="Q15" s="1000"/>
      <c r="R15" s="1000"/>
      <c r="S15" s="1000"/>
      <c r="T15" s="1000"/>
      <c r="U15" s="1000"/>
      <c r="V15" s="1000"/>
      <c r="W15" s="1000"/>
      <c r="X15" s="1000"/>
      <c r="Y15" s="1001"/>
    </row>
    <row r="16" spans="1:32" ht="21" thickBot="1">
      <c r="A16" s="999"/>
      <c r="B16" s="1000"/>
      <c r="C16" s="1000"/>
      <c r="D16" s="1000"/>
      <c r="E16" s="1000"/>
      <c r="F16" s="1000"/>
      <c r="G16" s="1000"/>
      <c r="H16" s="1000"/>
      <c r="I16" s="1002"/>
      <c r="J16" s="1002"/>
      <c r="K16" s="1002"/>
      <c r="L16" s="1002"/>
      <c r="M16" s="1003" t="s">
        <v>1188</v>
      </c>
      <c r="N16" s="1002"/>
      <c r="O16" s="1002"/>
      <c r="P16" s="1002"/>
      <c r="Q16" s="1002"/>
      <c r="R16" s="1000"/>
      <c r="S16" s="1000"/>
      <c r="T16" s="1000"/>
      <c r="U16" s="1000"/>
      <c r="V16" s="1000"/>
      <c r="W16" s="1000"/>
      <c r="X16" s="1000"/>
      <c r="Y16" s="1001"/>
    </row>
    <row r="17" spans="1:25" ht="13.5" customHeight="1" thickTop="1">
      <c r="A17" s="999"/>
      <c r="B17" s="1000"/>
      <c r="C17" s="1000"/>
      <c r="D17" s="1000"/>
      <c r="E17" s="1000"/>
      <c r="F17" s="1000"/>
      <c r="G17" s="1000"/>
      <c r="H17" s="1000"/>
      <c r="I17" s="1000"/>
      <c r="J17" s="1000"/>
      <c r="K17" s="1000"/>
      <c r="L17" s="1004"/>
      <c r="M17" s="1000"/>
      <c r="N17" s="1000"/>
      <c r="O17" s="1000"/>
      <c r="P17" s="1000"/>
      <c r="Q17" s="1000"/>
      <c r="R17" s="1000"/>
      <c r="S17" s="1000"/>
      <c r="T17" s="1000"/>
      <c r="U17" s="1000"/>
      <c r="V17" s="1000"/>
      <c r="W17" s="1000"/>
      <c r="X17" s="1000"/>
      <c r="Y17" s="1001"/>
    </row>
    <row r="18" spans="1:25">
      <c r="A18" s="999"/>
      <c r="B18" s="1000"/>
      <c r="C18" s="1000"/>
      <c r="D18" s="1000"/>
      <c r="E18" s="1000"/>
      <c r="F18" s="1000"/>
      <c r="G18" s="1000"/>
      <c r="H18" s="1000"/>
      <c r="I18" s="1000"/>
      <c r="J18" s="1000"/>
      <c r="K18" s="1000"/>
      <c r="L18" s="1000"/>
      <c r="M18" s="1000"/>
      <c r="N18" s="1000"/>
      <c r="O18" s="1000"/>
      <c r="P18" s="1000"/>
      <c r="Q18" s="1000"/>
      <c r="R18" s="1000"/>
      <c r="S18" s="1000"/>
      <c r="T18" s="1000"/>
      <c r="U18" s="1000"/>
      <c r="V18" s="1000"/>
      <c r="W18" s="1000"/>
      <c r="X18" s="1000"/>
      <c r="Y18" s="1001"/>
    </row>
    <row r="19" spans="1:25" ht="15.75" customHeight="1">
      <c r="A19" s="2299" t="s">
        <v>20</v>
      </c>
      <c r="B19" s="2300"/>
      <c r="C19" s="2300"/>
      <c r="D19" s="2304" t="str">
        <f>+入力欄!D15</f>
        <v>○○○○○○工事（Ｒ６－１)</v>
      </c>
      <c r="E19" s="2304"/>
      <c r="F19" s="2304"/>
      <c r="G19" s="2304"/>
      <c r="H19" s="2304"/>
      <c r="I19" s="2304"/>
      <c r="J19" s="2304"/>
      <c r="K19" s="2304"/>
      <c r="L19" s="2304"/>
      <c r="M19" s="2304"/>
      <c r="N19" s="2304"/>
      <c r="O19" s="2304"/>
      <c r="P19" s="2304"/>
      <c r="Q19" s="2304"/>
      <c r="R19" s="2304"/>
      <c r="S19" s="2304"/>
      <c r="T19" s="2304"/>
      <c r="U19" s="2304"/>
      <c r="V19" s="2304"/>
      <c r="W19" s="2304"/>
      <c r="Y19" s="1001"/>
    </row>
    <row r="20" spans="1:25" ht="14.25">
      <c r="A20" s="999"/>
      <c r="B20" s="1005"/>
      <c r="C20" s="1000"/>
      <c r="D20" s="1000"/>
      <c r="E20" s="1000"/>
      <c r="F20" s="1000"/>
      <c r="G20" s="1000"/>
      <c r="H20" s="1000"/>
      <c r="I20" s="1000"/>
      <c r="J20" s="1000"/>
      <c r="K20" s="1000"/>
      <c r="L20" s="1000"/>
      <c r="M20" s="1000"/>
      <c r="N20" s="1000"/>
      <c r="O20" s="1000"/>
      <c r="P20" s="1006"/>
      <c r="Q20" s="1007"/>
      <c r="R20" s="1008" t="s">
        <v>1083</v>
      </c>
      <c r="S20" s="2301" t="s">
        <v>2214</v>
      </c>
      <c r="T20" s="2301"/>
      <c r="U20" s="2301"/>
      <c r="V20" s="2301"/>
      <c r="W20" s="2301"/>
      <c r="X20" s="2301"/>
      <c r="Y20" s="1001"/>
    </row>
    <row r="21" spans="1:25">
      <c r="A21" s="999"/>
      <c r="B21" s="1000"/>
      <c r="C21" s="1000"/>
      <c r="D21" s="1000"/>
      <c r="E21" s="1000"/>
      <c r="F21" s="1000"/>
      <c r="G21" s="1000"/>
      <c r="H21" s="1000"/>
      <c r="I21" s="1000"/>
      <c r="J21" s="1000"/>
      <c r="K21" s="1000"/>
      <c r="L21" s="1000"/>
      <c r="M21" s="1000"/>
      <c r="N21" s="1000"/>
      <c r="O21" s="1000"/>
      <c r="P21" s="1000"/>
      <c r="Q21" s="1000"/>
      <c r="R21" s="1000"/>
      <c r="S21" s="1000"/>
      <c r="T21" s="1000"/>
      <c r="U21" s="1000"/>
      <c r="V21" s="1000"/>
      <c r="W21" s="1000"/>
      <c r="X21" s="1000"/>
      <c r="Y21" s="1001"/>
    </row>
    <row r="22" spans="1:25" ht="14.25">
      <c r="A22" s="999"/>
      <c r="C22" s="1005" t="s">
        <v>1187</v>
      </c>
      <c r="E22" s="1000"/>
      <c r="F22" s="1000"/>
      <c r="G22" s="1000"/>
      <c r="H22" s="1000"/>
      <c r="J22" s="1000"/>
      <c r="K22" s="1000"/>
      <c r="M22" s="1000"/>
      <c r="N22" s="1000"/>
      <c r="O22" s="1000"/>
      <c r="P22" s="1000"/>
      <c r="U22" s="1000"/>
      <c r="V22" s="1000"/>
      <c r="W22" s="1000"/>
      <c r="X22" s="1000"/>
      <c r="Y22" s="1001"/>
    </row>
    <row r="23" spans="1:25">
      <c r="A23" s="999"/>
      <c r="B23" s="1000"/>
      <c r="C23" s="1000"/>
      <c r="D23" s="1000"/>
      <c r="E23" s="1000"/>
      <c r="F23" s="1000"/>
      <c r="G23" s="1000"/>
      <c r="H23" s="1000"/>
      <c r="I23" s="1000"/>
      <c r="J23" s="1000"/>
      <c r="K23" s="1000"/>
      <c r="L23" s="1000"/>
      <c r="M23" s="1000"/>
      <c r="N23" s="1000"/>
      <c r="O23" s="1000"/>
      <c r="P23" s="1000"/>
      <c r="Q23" s="1000"/>
      <c r="R23" s="1000"/>
      <c r="S23" s="1000"/>
      <c r="T23" s="1000"/>
      <c r="U23" s="1000"/>
      <c r="V23" s="1000"/>
      <c r="W23" s="1000"/>
      <c r="X23" s="1000"/>
      <c r="Y23" s="1001"/>
    </row>
    <row r="24" spans="1:25">
      <c r="A24" s="999"/>
      <c r="B24" s="1000"/>
      <c r="C24" s="1000"/>
      <c r="D24" s="1000"/>
      <c r="E24" s="1000"/>
      <c r="F24" s="1000"/>
      <c r="G24" s="1000"/>
      <c r="H24" s="1000"/>
      <c r="I24" s="1000"/>
      <c r="J24" s="1000"/>
      <c r="K24" s="1000"/>
      <c r="L24" s="1000"/>
      <c r="M24" s="1000"/>
      <c r="N24" s="1000"/>
      <c r="O24" s="1000"/>
      <c r="P24" s="1000"/>
      <c r="Q24" s="1000"/>
      <c r="R24" s="1000"/>
      <c r="S24" s="1000"/>
      <c r="T24" s="1000"/>
      <c r="U24" s="1000"/>
      <c r="V24" s="1000"/>
      <c r="W24" s="1000"/>
      <c r="X24" s="1000"/>
      <c r="Y24" s="1001"/>
    </row>
    <row r="25" spans="1:25">
      <c r="A25" s="999"/>
      <c r="B25" s="1000"/>
      <c r="C25" s="1000"/>
      <c r="D25" s="1000"/>
      <c r="E25" s="1000"/>
      <c r="F25" s="1000"/>
      <c r="G25" s="1000"/>
      <c r="H25" s="1000"/>
      <c r="I25" s="1000"/>
      <c r="J25" s="1000"/>
      <c r="K25" s="1000"/>
      <c r="L25" s="1000"/>
      <c r="M25" s="1000"/>
      <c r="N25" s="1000"/>
      <c r="O25" s="1000"/>
      <c r="P25" s="1000"/>
      <c r="Q25" s="1000"/>
      <c r="R25" s="1000"/>
      <c r="S25" s="1000"/>
      <c r="T25" s="1000"/>
      <c r="U25" s="1000"/>
      <c r="V25" s="1000"/>
      <c r="W25" s="1000"/>
      <c r="X25" s="1000"/>
      <c r="Y25" s="1001"/>
    </row>
    <row r="26" spans="1:25">
      <c r="A26" s="999"/>
      <c r="B26" s="1000"/>
      <c r="C26" s="1000"/>
      <c r="D26" s="1000"/>
      <c r="E26" s="1000"/>
      <c r="F26" s="1000"/>
      <c r="G26" s="1000"/>
      <c r="H26" s="1000"/>
      <c r="I26" s="1000"/>
      <c r="J26" s="1000"/>
      <c r="K26" s="1000"/>
      <c r="L26" s="1000"/>
      <c r="M26" s="1000"/>
      <c r="N26" s="1000"/>
      <c r="O26" s="1000"/>
      <c r="P26" s="1000"/>
      <c r="Q26" s="1000"/>
      <c r="R26" s="1000"/>
      <c r="S26" s="1000"/>
      <c r="T26" s="1000"/>
      <c r="U26" s="1000"/>
      <c r="V26" s="1000"/>
      <c r="W26" s="1000"/>
      <c r="X26" s="1000"/>
      <c r="Y26" s="1001"/>
    </row>
    <row r="27" spans="1:25" ht="14.25">
      <c r="A27" s="999"/>
      <c r="B27" s="1000"/>
      <c r="C27" s="1000"/>
      <c r="D27" s="1000"/>
      <c r="E27" s="1000"/>
      <c r="F27" s="1000"/>
      <c r="G27" s="1000"/>
      <c r="H27" s="1000"/>
      <c r="I27" s="1000"/>
      <c r="J27" s="1000"/>
      <c r="M27" s="1005" t="s">
        <v>113</v>
      </c>
      <c r="O27" s="1000"/>
      <c r="P27" s="1000"/>
      <c r="Q27" s="1000"/>
      <c r="R27" s="1000"/>
      <c r="S27" s="1000"/>
      <c r="T27" s="1000"/>
      <c r="U27" s="1000"/>
      <c r="V27" s="1000"/>
      <c r="W27" s="1000"/>
      <c r="X27" s="1000"/>
      <c r="Y27" s="1001"/>
    </row>
    <row r="28" spans="1:25">
      <c r="A28" s="999"/>
      <c r="B28" s="1000"/>
      <c r="C28" s="1000"/>
      <c r="D28" s="1000"/>
      <c r="E28" s="1000"/>
      <c r="F28" s="1000"/>
      <c r="G28" s="1000"/>
      <c r="H28" s="1000"/>
      <c r="I28" s="1000"/>
      <c r="J28" s="1000"/>
      <c r="K28" s="1000"/>
      <c r="L28" s="1000"/>
      <c r="M28" s="1000"/>
      <c r="N28" s="1000"/>
      <c r="O28" s="1000"/>
      <c r="P28" s="1000"/>
      <c r="Q28" s="1000"/>
      <c r="R28" s="1000"/>
      <c r="S28" s="1000"/>
      <c r="T28" s="1000"/>
      <c r="U28" s="1000"/>
      <c r="V28" s="1000"/>
      <c r="W28" s="1000"/>
      <c r="X28" s="1000"/>
      <c r="Y28" s="1001"/>
    </row>
    <row r="29" spans="1:25">
      <c r="A29" s="999"/>
      <c r="B29" s="1000"/>
      <c r="C29" s="1000"/>
      <c r="D29" s="1000"/>
      <c r="E29" s="1000"/>
      <c r="F29" s="1000"/>
      <c r="G29" s="1000"/>
      <c r="H29" s="1000"/>
      <c r="I29" s="1000"/>
      <c r="J29" s="1000"/>
      <c r="K29" s="1000"/>
      <c r="L29" s="1000"/>
      <c r="M29" s="1000"/>
      <c r="N29" s="1000"/>
      <c r="O29" s="1000"/>
      <c r="P29" s="1000"/>
      <c r="Q29" s="1000"/>
      <c r="R29" s="1000"/>
      <c r="S29" s="1000"/>
      <c r="T29" s="1000"/>
      <c r="U29" s="1000"/>
      <c r="V29" s="1000"/>
      <c r="W29" s="1000"/>
      <c r="X29" s="1000"/>
      <c r="Y29" s="1001"/>
    </row>
    <row r="30" spans="1:25">
      <c r="A30" s="999"/>
      <c r="B30" s="1000"/>
      <c r="C30" s="1000"/>
      <c r="D30" s="1000"/>
      <c r="E30" s="1000"/>
      <c r="F30" s="1000"/>
      <c r="G30" s="1000"/>
      <c r="H30" s="1000"/>
      <c r="I30" s="1000"/>
      <c r="J30" s="1000"/>
      <c r="K30" s="1000"/>
      <c r="L30" s="1000"/>
      <c r="M30" s="1000"/>
      <c r="N30" s="1000"/>
      <c r="O30" s="1000"/>
      <c r="P30" s="1000"/>
      <c r="Q30" s="1000"/>
      <c r="R30" s="1000"/>
      <c r="S30" s="1000"/>
      <c r="T30" s="1000"/>
      <c r="U30" s="1000"/>
      <c r="V30" s="1000"/>
      <c r="W30" s="1000"/>
      <c r="X30" s="1000"/>
      <c r="Y30" s="1001"/>
    </row>
    <row r="31" spans="1:25">
      <c r="A31" s="999"/>
      <c r="B31" s="1000"/>
      <c r="C31" s="1000"/>
      <c r="D31" s="1000"/>
      <c r="E31" s="1000"/>
      <c r="F31" s="1000"/>
      <c r="G31" s="1000"/>
      <c r="H31" s="1000"/>
      <c r="I31" s="1000"/>
      <c r="J31" s="1000"/>
      <c r="K31" s="1000"/>
      <c r="L31" s="1000"/>
      <c r="M31" s="1000"/>
      <c r="N31" s="1000"/>
      <c r="O31" s="1000"/>
      <c r="P31" s="1000"/>
      <c r="Q31" s="1000"/>
      <c r="R31" s="1000"/>
      <c r="S31" s="1000"/>
      <c r="T31" s="1000"/>
      <c r="U31" s="1000"/>
      <c r="V31" s="1000"/>
      <c r="W31" s="1000"/>
      <c r="X31" s="1000"/>
      <c r="Y31" s="1001"/>
    </row>
    <row r="32" spans="1:25" ht="33" customHeight="1">
      <c r="A32" s="999"/>
      <c r="B32" s="1000"/>
      <c r="C32" s="2127" t="s">
        <v>1186</v>
      </c>
      <c r="D32" s="2125"/>
      <c r="E32" s="2125"/>
      <c r="F32" s="2125"/>
      <c r="G32" s="2126"/>
      <c r="H32" s="2302"/>
      <c r="I32" s="2122"/>
      <c r="J32" s="2122"/>
      <c r="K32" s="2122"/>
      <c r="L32" s="2122"/>
      <c r="M32" s="2122"/>
      <c r="N32" s="2122"/>
      <c r="O32" s="2122"/>
      <c r="P32" s="2122"/>
      <c r="Q32" s="2122"/>
      <c r="R32" s="2122"/>
      <c r="S32" s="2122"/>
      <c r="T32" s="2122"/>
      <c r="U32" s="2122"/>
      <c r="V32" s="2122"/>
      <c r="W32" s="2303"/>
      <c r="X32" s="1000"/>
      <c r="Y32" s="1001"/>
    </row>
    <row r="33" spans="1:25" ht="33" customHeight="1">
      <c r="A33" s="999"/>
      <c r="B33" s="1000"/>
      <c r="C33" s="2127" t="s">
        <v>1185</v>
      </c>
      <c r="D33" s="2125"/>
      <c r="E33" s="2125"/>
      <c r="F33" s="2125"/>
      <c r="G33" s="2126"/>
      <c r="H33" s="2296"/>
      <c r="I33" s="2297"/>
      <c r="J33" s="2297"/>
      <c r="K33" s="2297"/>
      <c r="L33" s="2297"/>
      <c r="M33" s="2297"/>
      <c r="N33" s="2297"/>
      <c r="O33" s="2297"/>
      <c r="P33" s="2297"/>
      <c r="Q33" s="2297"/>
      <c r="R33" s="2297"/>
      <c r="S33" s="2297"/>
      <c r="T33" s="2297"/>
      <c r="U33" s="2297"/>
      <c r="V33" s="2297"/>
      <c r="W33" s="2298"/>
      <c r="X33" s="1000"/>
      <c r="Y33" s="1001"/>
    </row>
    <row r="34" spans="1:25" ht="33" customHeight="1">
      <c r="A34" s="999"/>
      <c r="B34" s="1000"/>
      <c r="C34" s="2127" t="s">
        <v>1184</v>
      </c>
      <c r="D34" s="2125"/>
      <c r="E34" s="2125"/>
      <c r="F34" s="2125"/>
      <c r="G34" s="2126"/>
      <c r="H34" s="2296"/>
      <c r="I34" s="2297"/>
      <c r="J34" s="2297"/>
      <c r="K34" s="2297"/>
      <c r="L34" s="2297"/>
      <c r="M34" s="2297"/>
      <c r="N34" s="2297"/>
      <c r="O34" s="2297"/>
      <c r="P34" s="2297"/>
      <c r="Q34" s="2297"/>
      <c r="R34" s="2297"/>
      <c r="S34" s="2297"/>
      <c r="T34" s="2297"/>
      <c r="U34" s="2297"/>
      <c r="V34" s="2297"/>
      <c r="W34" s="2298"/>
      <c r="X34" s="1000"/>
      <c r="Y34" s="1001"/>
    </row>
    <row r="35" spans="1:25" ht="33" customHeight="1">
      <c r="A35" s="999"/>
      <c r="B35" s="1000"/>
      <c r="C35" s="2127" t="s">
        <v>1183</v>
      </c>
      <c r="D35" s="2125"/>
      <c r="E35" s="2125"/>
      <c r="F35" s="2125"/>
      <c r="G35" s="2126"/>
      <c r="H35" s="2118"/>
      <c r="I35" s="2119"/>
      <c r="J35" s="2119"/>
      <c r="K35" s="2119"/>
      <c r="L35" s="2119"/>
      <c r="M35" s="2119"/>
      <c r="N35" s="2119"/>
      <c r="O35" s="2119"/>
      <c r="P35" s="2119"/>
      <c r="Q35" s="2119"/>
      <c r="R35" s="2127"/>
      <c r="S35" s="2125"/>
      <c r="T35" s="2125"/>
      <c r="U35" s="2125"/>
      <c r="V35" s="2125" t="s">
        <v>1180</v>
      </c>
      <c r="W35" s="2126"/>
      <c r="X35" s="1000"/>
      <c r="Y35" s="1001"/>
    </row>
    <row r="36" spans="1:25">
      <c r="A36" s="999"/>
      <c r="B36" s="1000"/>
      <c r="C36" s="1000"/>
      <c r="D36" s="1000"/>
      <c r="E36" s="1000"/>
      <c r="F36" s="1000"/>
      <c r="G36" s="1000"/>
      <c r="H36" s="1000"/>
      <c r="I36" s="1000"/>
      <c r="J36" s="1000"/>
      <c r="K36" s="1000"/>
      <c r="L36" s="1000"/>
      <c r="M36" s="1000"/>
      <c r="N36" s="1000"/>
      <c r="O36" s="1000"/>
      <c r="P36" s="1000"/>
      <c r="Q36" s="1000"/>
      <c r="R36" s="1000"/>
      <c r="S36" s="1000"/>
      <c r="T36" s="1000"/>
      <c r="U36" s="1000"/>
      <c r="V36" s="1000"/>
      <c r="W36" s="1000"/>
      <c r="X36" s="1000"/>
      <c r="Y36" s="1001"/>
    </row>
    <row r="37" spans="1:25">
      <c r="A37" s="999"/>
      <c r="B37" s="1000"/>
      <c r="C37" s="1000"/>
      <c r="D37" s="1000"/>
      <c r="E37" s="1000"/>
      <c r="F37" s="1000"/>
      <c r="G37" s="1000"/>
      <c r="H37" s="1000"/>
      <c r="I37" s="1000"/>
      <c r="J37" s="1000"/>
      <c r="K37" s="1000"/>
      <c r="L37" s="1000"/>
      <c r="M37" s="1000"/>
      <c r="N37" s="1000"/>
      <c r="O37" s="1000"/>
      <c r="P37" s="1000"/>
      <c r="Q37" s="1000"/>
      <c r="R37" s="1000"/>
      <c r="S37" s="1000"/>
      <c r="T37" s="1000"/>
      <c r="U37" s="1000"/>
      <c r="V37" s="1000"/>
      <c r="W37" s="1000"/>
      <c r="X37" s="1000"/>
      <c r="Y37" s="1001"/>
    </row>
    <row r="38" spans="1:25">
      <c r="A38" s="999"/>
      <c r="B38" s="1000"/>
      <c r="C38" s="1000"/>
      <c r="D38" s="1000"/>
      <c r="E38" s="1000"/>
      <c r="F38" s="1000"/>
      <c r="G38" s="1000"/>
      <c r="H38" s="1000"/>
      <c r="I38" s="1000"/>
      <c r="J38" s="1000"/>
      <c r="K38" s="1000"/>
      <c r="L38" s="1000"/>
      <c r="M38" s="1000"/>
      <c r="N38" s="1000"/>
      <c r="O38" s="1000"/>
      <c r="P38" s="1000"/>
      <c r="Q38" s="1000"/>
      <c r="R38" s="1000"/>
      <c r="S38" s="1000"/>
      <c r="T38" s="1000"/>
      <c r="U38" s="1000"/>
      <c r="V38" s="1000"/>
      <c r="W38" s="1000"/>
      <c r="X38" s="1000"/>
      <c r="Y38" s="1001"/>
    </row>
    <row r="39" spans="1:25" ht="33" customHeight="1">
      <c r="A39" s="2127" t="s">
        <v>1182</v>
      </c>
      <c r="B39" s="2125"/>
      <c r="C39" s="2125"/>
      <c r="D39" s="2125"/>
      <c r="E39" s="2125"/>
      <c r="F39" s="2125"/>
      <c r="G39" s="2127"/>
      <c r="H39" s="2125"/>
      <c r="I39" s="2125"/>
      <c r="J39" s="2125"/>
      <c r="K39" s="2125"/>
      <c r="L39" s="2125"/>
      <c r="M39" s="2125"/>
      <c r="N39" s="2125"/>
      <c r="O39" s="2125"/>
      <c r="P39" s="2126"/>
      <c r="Q39" s="1000"/>
      <c r="R39" s="1000"/>
      <c r="S39" s="1000"/>
      <c r="T39" s="1000"/>
      <c r="U39" s="1000"/>
      <c r="V39" s="1000"/>
      <c r="W39" s="1000"/>
      <c r="X39" s="1000"/>
      <c r="Y39" s="1001"/>
    </row>
    <row r="40" spans="1:25" ht="33" customHeight="1">
      <c r="A40" s="2127" t="s">
        <v>1181</v>
      </c>
      <c r="B40" s="2125"/>
      <c r="C40" s="2125"/>
      <c r="D40" s="2125"/>
      <c r="E40" s="2125"/>
      <c r="F40" s="2125"/>
      <c r="G40" s="2118"/>
      <c r="H40" s="2119"/>
      <c r="I40" s="2119"/>
      <c r="J40" s="2119"/>
      <c r="K40" s="2119"/>
      <c r="L40" s="2119"/>
      <c r="M40" s="2127"/>
      <c r="N40" s="2125"/>
      <c r="O40" s="2125" t="s">
        <v>1180</v>
      </c>
      <c r="P40" s="2126"/>
      <c r="Q40" s="1000"/>
      <c r="R40" s="1000"/>
      <c r="S40" s="1000"/>
      <c r="T40" s="1000"/>
      <c r="U40" s="1000"/>
      <c r="V40" s="1000"/>
      <c r="W40" s="1000"/>
      <c r="X40" s="1000"/>
      <c r="Y40" s="1001"/>
    </row>
    <row r="41" spans="1:25" ht="33" customHeight="1">
      <c r="A41" s="2127" t="s">
        <v>1179</v>
      </c>
      <c r="B41" s="2125"/>
      <c r="C41" s="2125"/>
      <c r="D41" s="2125"/>
      <c r="E41" s="2125"/>
      <c r="F41" s="2125"/>
      <c r="G41" s="2296"/>
      <c r="H41" s="2297"/>
      <c r="I41" s="2297"/>
      <c r="J41" s="2297"/>
      <c r="K41" s="2297"/>
      <c r="L41" s="2297"/>
      <c r="M41" s="2297"/>
      <c r="N41" s="2297"/>
      <c r="O41" s="2297"/>
      <c r="P41" s="2298"/>
      <c r="Q41" s="1006"/>
      <c r="R41" s="1006"/>
      <c r="S41" s="1006"/>
      <c r="T41" s="1006"/>
      <c r="U41" s="1006"/>
      <c r="V41" s="1006"/>
      <c r="W41" s="1006"/>
      <c r="X41" s="1006"/>
      <c r="Y41" s="1009"/>
    </row>
  </sheetData>
  <mergeCells count="41">
    <mergeCell ref="A6:C6"/>
    <mergeCell ref="D6:F6"/>
    <mergeCell ref="G6:I6"/>
    <mergeCell ref="T6:V6"/>
    <mergeCell ref="W6:Y6"/>
    <mergeCell ref="A7:C7"/>
    <mergeCell ref="D7:F7"/>
    <mergeCell ref="G7:I7"/>
    <mergeCell ref="T7:V7"/>
    <mergeCell ref="W7:Y7"/>
    <mergeCell ref="A8:C8"/>
    <mergeCell ref="D8:F8"/>
    <mergeCell ref="G8:I8"/>
    <mergeCell ref="T8:V8"/>
    <mergeCell ref="W8:Y8"/>
    <mergeCell ref="A9:C11"/>
    <mergeCell ref="D9:F11"/>
    <mergeCell ref="G9:I11"/>
    <mergeCell ref="T9:V11"/>
    <mergeCell ref="W9:Y11"/>
    <mergeCell ref="A19:C19"/>
    <mergeCell ref="S20:X20"/>
    <mergeCell ref="C32:G32"/>
    <mergeCell ref="H32:W32"/>
    <mergeCell ref="D19:W19"/>
    <mergeCell ref="C33:G33"/>
    <mergeCell ref="H33:W33"/>
    <mergeCell ref="C34:G34"/>
    <mergeCell ref="H34:W34"/>
    <mergeCell ref="C35:G35"/>
    <mergeCell ref="H35:Q35"/>
    <mergeCell ref="R35:U35"/>
    <mergeCell ref="V35:W35"/>
    <mergeCell ref="A41:F41"/>
    <mergeCell ref="G41:P41"/>
    <mergeCell ref="A39:F39"/>
    <mergeCell ref="G39:P39"/>
    <mergeCell ref="A40:F40"/>
    <mergeCell ref="G40:L40"/>
    <mergeCell ref="M40:N40"/>
    <mergeCell ref="O40:P40"/>
  </mergeCells>
  <phoneticPr fontId="2"/>
  <dataValidations count="1">
    <dataValidation type="whole" allowBlank="1" showInputMessage="1" showErrorMessage="1" error="時刻は、24時間表記で入力してください。" prompt="時刻は、24時間表記で入力してください。" sqref="R35:U35 JN35:JQ35 TJ35:TM35 ADF35:ADI35 ANB35:ANE35 AWX35:AXA35 BGT35:BGW35 BQP35:BQS35 CAL35:CAO35 CKH35:CKK35 CUD35:CUG35 DDZ35:DEC35 DNV35:DNY35 DXR35:DXU35 EHN35:EHQ35 ERJ35:ERM35 FBF35:FBI35 FLB35:FLE35 FUX35:FVA35 GET35:GEW35 GOP35:GOS35 GYL35:GYO35 HIH35:HIK35 HSD35:HSG35 IBZ35:ICC35 ILV35:ILY35 IVR35:IVU35 JFN35:JFQ35 JPJ35:JPM35 JZF35:JZI35 KJB35:KJE35 KSX35:KTA35 LCT35:LCW35 LMP35:LMS35 LWL35:LWO35 MGH35:MGK35 MQD35:MQG35 MZZ35:NAC35 NJV35:NJY35 NTR35:NTU35 ODN35:ODQ35 ONJ35:ONM35 OXF35:OXI35 PHB35:PHE35 PQX35:PRA35 QAT35:QAW35 QKP35:QKS35 QUL35:QUO35 REH35:REK35 ROD35:ROG35 RXZ35:RYC35 SHV35:SHY35 SRR35:SRU35 TBN35:TBQ35 TLJ35:TLM35 TVF35:TVI35 UFB35:UFE35 UOX35:UPA35 UYT35:UYW35 VIP35:VIS35 VSL35:VSO35 WCH35:WCK35 WMD35:WMG35 WVZ35:WWC35 R65571:U65571 JN65571:JQ65571 TJ65571:TM65571 ADF65571:ADI65571 ANB65571:ANE65571 AWX65571:AXA65571 BGT65571:BGW65571 BQP65571:BQS65571 CAL65571:CAO65571 CKH65571:CKK65571 CUD65571:CUG65571 DDZ65571:DEC65571 DNV65571:DNY65571 DXR65571:DXU65571 EHN65571:EHQ65571 ERJ65571:ERM65571 FBF65571:FBI65571 FLB65571:FLE65571 FUX65571:FVA65571 GET65571:GEW65571 GOP65571:GOS65571 GYL65571:GYO65571 HIH65571:HIK65571 HSD65571:HSG65571 IBZ65571:ICC65571 ILV65571:ILY65571 IVR65571:IVU65571 JFN65571:JFQ65571 JPJ65571:JPM65571 JZF65571:JZI65571 KJB65571:KJE65571 KSX65571:KTA65571 LCT65571:LCW65571 LMP65571:LMS65571 LWL65571:LWO65571 MGH65571:MGK65571 MQD65571:MQG65571 MZZ65571:NAC65571 NJV65571:NJY65571 NTR65571:NTU65571 ODN65571:ODQ65571 ONJ65571:ONM65571 OXF65571:OXI65571 PHB65571:PHE65571 PQX65571:PRA65571 QAT65571:QAW65571 QKP65571:QKS65571 QUL65571:QUO65571 REH65571:REK65571 ROD65571:ROG65571 RXZ65571:RYC65571 SHV65571:SHY65571 SRR65571:SRU65571 TBN65571:TBQ65571 TLJ65571:TLM65571 TVF65571:TVI65571 UFB65571:UFE65571 UOX65571:UPA65571 UYT65571:UYW65571 VIP65571:VIS65571 VSL65571:VSO65571 WCH65571:WCK65571 WMD65571:WMG65571 WVZ65571:WWC65571 R131107:U131107 JN131107:JQ131107 TJ131107:TM131107 ADF131107:ADI131107 ANB131107:ANE131107 AWX131107:AXA131107 BGT131107:BGW131107 BQP131107:BQS131107 CAL131107:CAO131107 CKH131107:CKK131107 CUD131107:CUG131107 DDZ131107:DEC131107 DNV131107:DNY131107 DXR131107:DXU131107 EHN131107:EHQ131107 ERJ131107:ERM131107 FBF131107:FBI131107 FLB131107:FLE131107 FUX131107:FVA131107 GET131107:GEW131107 GOP131107:GOS131107 GYL131107:GYO131107 HIH131107:HIK131107 HSD131107:HSG131107 IBZ131107:ICC131107 ILV131107:ILY131107 IVR131107:IVU131107 JFN131107:JFQ131107 JPJ131107:JPM131107 JZF131107:JZI131107 KJB131107:KJE131107 KSX131107:KTA131107 LCT131107:LCW131107 LMP131107:LMS131107 LWL131107:LWO131107 MGH131107:MGK131107 MQD131107:MQG131107 MZZ131107:NAC131107 NJV131107:NJY131107 NTR131107:NTU131107 ODN131107:ODQ131107 ONJ131107:ONM131107 OXF131107:OXI131107 PHB131107:PHE131107 PQX131107:PRA131107 QAT131107:QAW131107 QKP131107:QKS131107 QUL131107:QUO131107 REH131107:REK131107 ROD131107:ROG131107 RXZ131107:RYC131107 SHV131107:SHY131107 SRR131107:SRU131107 TBN131107:TBQ131107 TLJ131107:TLM131107 TVF131107:TVI131107 UFB131107:UFE131107 UOX131107:UPA131107 UYT131107:UYW131107 VIP131107:VIS131107 VSL131107:VSO131107 WCH131107:WCK131107 WMD131107:WMG131107 WVZ131107:WWC131107 R196643:U196643 JN196643:JQ196643 TJ196643:TM196643 ADF196643:ADI196643 ANB196643:ANE196643 AWX196643:AXA196643 BGT196643:BGW196643 BQP196643:BQS196643 CAL196643:CAO196643 CKH196643:CKK196643 CUD196643:CUG196643 DDZ196643:DEC196643 DNV196643:DNY196643 DXR196643:DXU196643 EHN196643:EHQ196643 ERJ196643:ERM196643 FBF196643:FBI196643 FLB196643:FLE196643 FUX196643:FVA196643 GET196643:GEW196643 GOP196643:GOS196643 GYL196643:GYO196643 HIH196643:HIK196643 HSD196643:HSG196643 IBZ196643:ICC196643 ILV196643:ILY196643 IVR196643:IVU196643 JFN196643:JFQ196643 JPJ196643:JPM196643 JZF196643:JZI196643 KJB196643:KJE196643 KSX196643:KTA196643 LCT196643:LCW196643 LMP196643:LMS196643 LWL196643:LWO196643 MGH196643:MGK196643 MQD196643:MQG196643 MZZ196643:NAC196643 NJV196643:NJY196643 NTR196643:NTU196643 ODN196643:ODQ196643 ONJ196643:ONM196643 OXF196643:OXI196643 PHB196643:PHE196643 PQX196643:PRA196643 QAT196643:QAW196643 QKP196643:QKS196643 QUL196643:QUO196643 REH196643:REK196643 ROD196643:ROG196643 RXZ196643:RYC196643 SHV196643:SHY196643 SRR196643:SRU196643 TBN196643:TBQ196643 TLJ196643:TLM196643 TVF196643:TVI196643 UFB196643:UFE196643 UOX196643:UPA196643 UYT196643:UYW196643 VIP196643:VIS196643 VSL196643:VSO196643 WCH196643:WCK196643 WMD196643:WMG196643 WVZ196643:WWC196643 R262179:U262179 JN262179:JQ262179 TJ262179:TM262179 ADF262179:ADI262179 ANB262179:ANE262179 AWX262179:AXA262179 BGT262179:BGW262179 BQP262179:BQS262179 CAL262179:CAO262179 CKH262179:CKK262179 CUD262179:CUG262179 DDZ262179:DEC262179 DNV262179:DNY262179 DXR262179:DXU262179 EHN262179:EHQ262179 ERJ262179:ERM262179 FBF262179:FBI262179 FLB262179:FLE262179 FUX262179:FVA262179 GET262179:GEW262179 GOP262179:GOS262179 GYL262179:GYO262179 HIH262179:HIK262179 HSD262179:HSG262179 IBZ262179:ICC262179 ILV262179:ILY262179 IVR262179:IVU262179 JFN262179:JFQ262179 JPJ262179:JPM262179 JZF262179:JZI262179 KJB262179:KJE262179 KSX262179:KTA262179 LCT262179:LCW262179 LMP262179:LMS262179 LWL262179:LWO262179 MGH262179:MGK262179 MQD262179:MQG262179 MZZ262179:NAC262179 NJV262179:NJY262179 NTR262179:NTU262179 ODN262179:ODQ262179 ONJ262179:ONM262179 OXF262179:OXI262179 PHB262179:PHE262179 PQX262179:PRA262179 QAT262179:QAW262179 QKP262179:QKS262179 QUL262179:QUO262179 REH262179:REK262179 ROD262179:ROG262179 RXZ262179:RYC262179 SHV262179:SHY262179 SRR262179:SRU262179 TBN262179:TBQ262179 TLJ262179:TLM262179 TVF262179:TVI262179 UFB262179:UFE262179 UOX262179:UPA262179 UYT262179:UYW262179 VIP262179:VIS262179 VSL262179:VSO262179 WCH262179:WCK262179 WMD262179:WMG262179 WVZ262179:WWC262179 R327715:U327715 JN327715:JQ327715 TJ327715:TM327715 ADF327715:ADI327715 ANB327715:ANE327715 AWX327715:AXA327715 BGT327715:BGW327715 BQP327715:BQS327715 CAL327715:CAO327715 CKH327715:CKK327715 CUD327715:CUG327715 DDZ327715:DEC327715 DNV327715:DNY327715 DXR327715:DXU327715 EHN327715:EHQ327715 ERJ327715:ERM327715 FBF327715:FBI327715 FLB327715:FLE327715 FUX327715:FVA327715 GET327715:GEW327715 GOP327715:GOS327715 GYL327715:GYO327715 HIH327715:HIK327715 HSD327715:HSG327715 IBZ327715:ICC327715 ILV327715:ILY327715 IVR327715:IVU327715 JFN327715:JFQ327715 JPJ327715:JPM327715 JZF327715:JZI327715 KJB327715:KJE327715 KSX327715:KTA327715 LCT327715:LCW327715 LMP327715:LMS327715 LWL327715:LWO327715 MGH327715:MGK327715 MQD327715:MQG327715 MZZ327715:NAC327715 NJV327715:NJY327715 NTR327715:NTU327715 ODN327715:ODQ327715 ONJ327715:ONM327715 OXF327715:OXI327715 PHB327715:PHE327715 PQX327715:PRA327715 QAT327715:QAW327715 QKP327715:QKS327715 QUL327715:QUO327715 REH327715:REK327715 ROD327715:ROG327715 RXZ327715:RYC327715 SHV327715:SHY327715 SRR327715:SRU327715 TBN327715:TBQ327715 TLJ327715:TLM327715 TVF327715:TVI327715 UFB327715:UFE327715 UOX327715:UPA327715 UYT327715:UYW327715 VIP327715:VIS327715 VSL327715:VSO327715 WCH327715:WCK327715 WMD327715:WMG327715 WVZ327715:WWC327715 R393251:U393251 JN393251:JQ393251 TJ393251:TM393251 ADF393251:ADI393251 ANB393251:ANE393251 AWX393251:AXA393251 BGT393251:BGW393251 BQP393251:BQS393251 CAL393251:CAO393251 CKH393251:CKK393251 CUD393251:CUG393251 DDZ393251:DEC393251 DNV393251:DNY393251 DXR393251:DXU393251 EHN393251:EHQ393251 ERJ393251:ERM393251 FBF393251:FBI393251 FLB393251:FLE393251 FUX393251:FVA393251 GET393251:GEW393251 GOP393251:GOS393251 GYL393251:GYO393251 HIH393251:HIK393251 HSD393251:HSG393251 IBZ393251:ICC393251 ILV393251:ILY393251 IVR393251:IVU393251 JFN393251:JFQ393251 JPJ393251:JPM393251 JZF393251:JZI393251 KJB393251:KJE393251 KSX393251:KTA393251 LCT393251:LCW393251 LMP393251:LMS393251 LWL393251:LWO393251 MGH393251:MGK393251 MQD393251:MQG393251 MZZ393251:NAC393251 NJV393251:NJY393251 NTR393251:NTU393251 ODN393251:ODQ393251 ONJ393251:ONM393251 OXF393251:OXI393251 PHB393251:PHE393251 PQX393251:PRA393251 QAT393251:QAW393251 QKP393251:QKS393251 QUL393251:QUO393251 REH393251:REK393251 ROD393251:ROG393251 RXZ393251:RYC393251 SHV393251:SHY393251 SRR393251:SRU393251 TBN393251:TBQ393251 TLJ393251:TLM393251 TVF393251:TVI393251 UFB393251:UFE393251 UOX393251:UPA393251 UYT393251:UYW393251 VIP393251:VIS393251 VSL393251:VSO393251 WCH393251:WCK393251 WMD393251:WMG393251 WVZ393251:WWC393251 R458787:U458787 JN458787:JQ458787 TJ458787:TM458787 ADF458787:ADI458787 ANB458787:ANE458787 AWX458787:AXA458787 BGT458787:BGW458787 BQP458787:BQS458787 CAL458787:CAO458787 CKH458787:CKK458787 CUD458787:CUG458787 DDZ458787:DEC458787 DNV458787:DNY458787 DXR458787:DXU458787 EHN458787:EHQ458787 ERJ458787:ERM458787 FBF458787:FBI458787 FLB458787:FLE458787 FUX458787:FVA458787 GET458787:GEW458787 GOP458787:GOS458787 GYL458787:GYO458787 HIH458787:HIK458787 HSD458787:HSG458787 IBZ458787:ICC458787 ILV458787:ILY458787 IVR458787:IVU458787 JFN458787:JFQ458787 JPJ458787:JPM458787 JZF458787:JZI458787 KJB458787:KJE458787 KSX458787:KTA458787 LCT458787:LCW458787 LMP458787:LMS458787 LWL458787:LWO458787 MGH458787:MGK458787 MQD458787:MQG458787 MZZ458787:NAC458787 NJV458787:NJY458787 NTR458787:NTU458787 ODN458787:ODQ458787 ONJ458787:ONM458787 OXF458787:OXI458787 PHB458787:PHE458787 PQX458787:PRA458787 QAT458787:QAW458787 QKP458787:QKS458787 QUL458787:QUO458787 REH458787:REK458787 ROD458787:ROG458787 RXZ458787:RYC458787 SHV458787:SHY458787 SRR458787:SRU458787 TBN458787:TBQ458787 TLJ458787:TLM458787 TVF458787:TVI458787 UFB458787:UFE458787 UOX458787:UPA458787 UYT458787:UYW458787 VIP458787:VIS458787 VSL458787:VSO458787 WCH458787:WCK458787 WMD458787:WMG458787 WVZ458787:WWC458787 R524323:U524323 JN524323:JQ524323 TJ524323:TM524323 ADF524323:ADI524323 ANB524323:ANE524323 AWX524323:AXA524323 BGT524323:BGW524323 BQP524323:BQS524323 CAL524323:CAO524323 CKH524323:CKK524323 CUD524323:CUG524323 DDZ524323:DEC524323 DNV524323:DNY524323 DXR524323:DXU524323 EHN524323:EHQ524323 ERJ524323:ERM524323 FBF524323:FBI524323 FLB524323:FLE524323 FUX524323:FVA524323 GET524323:GEW524323 GOP524323:GOS524323 GYL524323:GYO524323 HIH524323:HIK524323 HSD524323:HSG524323 IBZ524323:ICC524323 ILV524323:ILY524323 IVR524323:IVU524323 JFN524323:JFQ524323 JPJ524323:JPM524323 JZF524323:JZI524323 KJB524323:KJE524323 KSX524323:KTA524323 LCT524323:LCW524323 LMP524323:LMS524323 LWL524323:LWO524323 MGH524323:MGK524323 MQD524323:MQG524323 MZZ524323:NAC524323 NJV524323:NJY524323 NTR524323:NTU524323 ODN524323:ODQ524323 ONJ524323:ONM524323 OXF524323:OXI524323 PHB524323:PHE524323 PQX524323:PRA524323 QAT524323:QAW524323 QKP524323:QKS524323 QUL524323:QUO524323 REH524323:REK524323 ROD524323:ROG524323 RXZ524323:RYC524323 SHV524323:SHY524323 SRR524323:SRU524323 TBN524323:TBQ524323 TLJ524323:TLM524323 TVF524323:TVI524323 UFB524323:UFE524323 UOX524323:UPA524323 UYT524323:UYW524323 VIP524323:VIS524323 VSL524323:VSO524323 WCH524323:WCK524323 WMD524323:WMG524323 WVZ524323:WWC524323 R589859:U589859 JN589859:JQ589859 TJ589859:TM589859 ADF589859:ADI589859 ANB589859:ANE589859 AWX589859:AXA589859 BGT589859:BGW589859 BQP589859:BQS589859 CAL589859:CAO589859 CKH589859:CKK589859 CUD589859:CUG589859 DDZ589859:DEC589859 DNV589859:DNY589859 DXR589859:DXU589859 EHN589859:EHQ589859 ERJ589859:ERM589859 FBF589859:FBI589859 FLB589859:FLE589859 FUX589859:FVA589859 GET589859:GEW589859 GOP589859:GOS589859 GYL589859:GYO589859 HIH589859:HIK589859 HSD589859:HSG589859 IBZ589859:ICC589859 ILV589859:ILY589859 IVR589859:IVU589859 JFN589859:JFQ589859 JPJ589859:JPM589859 JZF589859:JZI589859 KJB589859:KJE589859 KSX589859:KTA589859 LCT589859:LCW589859 LMP589859:LMS589859 LWL589859:LWO589859 MGH589859:MGK589859 MQD589859:MQG589859 MZZ589859:NAC589859 NJV589859:NJY589859 NTR589859:NTU589859 ODN589859:ODQ589859 ONJ589859:ONM589859 OXF589859:OXI589859 PHB589859:PHE589859 PQX589859:PRA589859 QAT589859:QAW589859 QKP589859:QKS589859 QUL589859:QUO589859 REH589859:REK589859 ROD589859:ROG589859 RXZ589859:RYC589859 SHV589859:SHY589859 SRR589859:SRU589859 TBN589859:TBQ589859 TLJ589859:TLM589859 TVF589859:TVI589859 UFB589859:UFE589859 UOX589859:UPA589859 UYT589859:UYW589859 VIP589859:VIS589859 VSL589859:VSO589859 WCH589859:WCK589859 WMD589859:WMG589859 WVZ589859:WWC589859 R655395:U655395 JN655395:JQ655395 TJ655395:TM655395 ADF655395:ADI655395 ANB655395:ANE655395 AWX655395:AXA655395 BGT655395:BGW655395 BQP655395:BQS655395 CAL655395:CAO655395 CKH655395:CKK655395 CUD655395:CUG655395 DDZ655395:DEC655395 DNV655395:DNY655395 DXR655395:DXU655395 EHN655395:EHQ655395 ERJ655395:ERM655395 FBF655395:FBI655395 FLB655395:FLE655395 FUX655395:FVA655395 GET655395:GEW655395 GOP655395:GOS655395 GYL655395:GYO655395 HIH655395:HIK655395 HSD655395:HSG655395 IBZ655395:ICC655395 ILV655395:ILY655395 IVR655395:IVU655395 JFN655395:JFQ655395 JPJ655395:JPM655395 JZF655395:JZI655395 KJB655395:KJE655395 KSX655395:KTA655395 LCT655395:LCW655395 LMP655395:LMS655395 LWL655395:LWO655395 MGH655395:MGK655395 MQD655395:MQG655395 MZZ655395:NAC655395 NJV655395:NJY655395 NTR655395:NTU655395 ODN655395:ODQ655395 ONJ655395:ONM655395 OXF655395:OXI655395 PHB655395:PHE655395 PQX655395:PRA655395 QAT655395:QAW655395 QKP655395:QKS655395 QUL655395:QUO655395 REH655395:REK655395 ROD655395:ROG655395 RXZ655395:RYC655395 SHV655395:SHY655395 SRR655395:SRU655395 TBN655395:TBQ655395 TLJ655395:TLM655395 TVF655395:TVI655395 UFB655395:UFE655395 UOX655395:UPA655395 UYT655395:UYW655395 VIP655395:VIS655395 VSL655395:VSO655395 WCH655395:WCK655395 WMD655395:WMG655395 WVZ655395:WWC655395 R720931:U720931 JN720931:JQ720931 TJ720931:TM720931 ADF720931:ADI720931 ANB720931:ANE720931 AWX720931:AXA720931 BGT720931:BGW720931 BQP720931:BQS720931 CAL720931:CAO720931 CKH720931:CKK720931 CUD720931:CUG720931 DDZ720931:DEC720931 DNV720931:DNY720931 DXR720931:DXU720931 EHN720931:EHQ720931 ERJ720931:ERM720931 FBF720931:FBI720931 FLB720931:FLE720931 FUX720931:FVA720931 GET720931:GEW720931 GOP720931:GOS720931 GYL720931:GYO720931 HIH720931:HIK720931 HSD720931:HSG720931 IBZ720931:ICC720931 ILV720931:ILY720931 IVR720931:IVU720931 JFN720931:JFQ720931 JPJ720931:JPM720931 JZF720931:JZI720931 KJB720931:KJE720931 KSX720931:KTA720931 LCT720931:LCW720931 LMP720931:LMS720931 LWL720931:LWO720931 MGH720931:MGK720931 MQD720931:MQG720931 MZZ720931:NAC720931 NJV720931:NJY720931 NTR720931:NTU720931 ODN720931:ODQ720931 ONJ720931:ONM720931 OXF720931:OXI720931 PHB720931:PHE720931 PQX720931:PRA720931 QAT720931:QAW720931 QKP720931:QKS720931 QUL720931:QUO720931 REH720931:REK720931 ROD720931:ROG720931 RXZ720931:RYC720931 SHV720931:SHY720931 SRR720931:SRU720931 TBN720931:TBQ720931 TLJ720931:TLM720931 TVF720931:TVI720931 UFB720931:UFE720931 UOX720931:UPA720931 UYT720931:UYW720931 VIP720931:VIS720931 VSL720931:VSO720931 WCH720931:WCK720931 WMD720931:WMG720931 WVZ720931:WWC720931 R786467:U786467 JN786467:JQ786467 TJ786467:TM786467 ADF786467:ADI786467 ANB786467:ANE786467 AWX786467:AXA786467 BGT786467:BGW786467 BQP786467:BQS786467 CAL786467:CAO786467 CKH786467:CKK786467 CUD786467:CUG786467 DDZ786467:DEC786467 DNV786467:DNY786467 DXR786467:DXU786467 EHN786467:EHQ786467 ERJ786467:ERM786467 FBF786467:FBI786467 FLB786467:FLE786467 FUX786467:FVA786467 GET786467:GEW786467 GOP786467:GOS786467 GYL786467:GYO786467 HIH786467:HIK786467 HSD786467:HSG786467 IBZ786467:ICC786467 ILV786467:ILY786467 IVR786467:IVU786467 JFN786467:JFQ786467 JPJ786467:JPM786467 JZF786467:JZI786467 KJB786467:KJE786467 KSX786467:KTA786467 LCT786467:LCW786467 LMP786467:LMS786467 LWL786467:LWO786467 MGH786467:MGK786467 MQD786467:MQG786467 MZZ786467:NAC786467 NJV786467:NJY786467 NTR786467:NTU786467 ODN786467:ODQ786467 ONJ786467:ONM786467 OXF786467:OXI786467 PHB786467:PHE786467 PQX786467:PRA786467 QAT786467:QAW786467 QKP786467:QKS786467 QUL786467:QUO786467 REH786467:REK786467 ROD786467:ROG786467 RXZ786467:RYC786467 SHV786467:SHY786467 SRR786467:SRU786467 TBN786467:TBQ786467 TLJ786467:TLM786467 TVF786467:TVI786467 UFB786467:UFE786467 UOX786467:UPA786467 UYT786467:UYW786467 VIP786467:VIS786467 VSL786467:VSO786467 WCH786467:WCK786467 WMD786467:WMG786467 WVZ786467:WWC786467 R852003:U852003 JN852003:JQ852003 TJ852003:TM852003 ADF852003:ADI852003 ANB852003:ANE852003 AWX852003:AXA852003 BGT852003:BGW852003 BQP852003:BQS852003 CAL852003:CAO852003 CKH852003:CKK852003 CUD852003:CUG852003 DDZ852003:DEC852003 DNV852003:DNY852003 DXR852003:DXU852003 EHN852003:EHQ852003 ERJ852003:ERM852003 FBF852003:FBI852003 FLB852003:FLE852003 FUX852003:FVA852003 GET852003:GEW852003 GOP852003:GOS852003 GYL852003:GYO852003 HIH852003:HIK852003 HSD852003:HSG852003 IBZ852003:ICC852003 ILV852003:ILY852003 IVR852003:IVU852003 JFN852003:JFQ852003 JPJ852003:JPM852003 JZF852003:JZI852003 KJB852003:KJE852003 KSX852003:KTA852003 LCT852003:LCW852003 LMP852003:LMS852003 LWL852003:LWO852003 MGH852003:MGK852003 MQD852003:MQG852003 MZZ852003:NAC852003 NJV852003:NJY852003 NTR852003:NTU852003 ODN852003:ODQ852003 ONJ852003:ONM852003 OXF852003:OXI852003 PHB852003:PHE852003 PQX852003:PRA852003 QAT852003:QAW852003 QKP852003:QKS852003 QUL852003:QUO852003 REH852003:REK852003 ROD852003:ROG852003 RXZ852003:RYC852003 SHV852003:SHY852003 SRR852003:SRU852003 TBN852003:TBQ852003 TLJ852003:TLM852003 TVF852003:TVI852003 UFB852003:UFE852003 UOX852003:UPA852003 UYT852003:UYW852003 VIP852003:VIS852003 VSL852003:VSO852003 WCH852003:WCK852003 WMD852003:WMG852003 WVZ852003:WWC852003 R917539:U917539 JN917539:JQ917539 TJ917539:TM917539 ADF917539:ADI917539 ANB917539:ANE917539 AWX917539:AXA917539 BGT917539:BGW917539 BQP917539:BQS917539 CAL917539:CAO917539 CKH917539:CKK917539 CUD917539:CUG917539 DDZ917539:DEC917539 DNV917539:DNY917539 DXR917539:DXU917539 EHN917539:EHQ917539 ERJ917539:ERM917539 FBF917539:FBI917539 FLB917539:FLE917539 FUX917539:FVA917539 GET917539:GEW917539 GOP917539:GOS917539 GYL917539:GYO917539 HIH917539:HIK917539 HSD917539:HSG917539 IBZ917539:ICC917539 ILV917539:ILY917539 IVR917539:IVU917539 JFN917539:JFQ917539 JPJ917539:JPM917539 JZF917539:JZI917539 KJB917539:KJE917539 KSX917539:KTA917539 LCT917539:LCW917539 LMP917539:LMS917539 LWL917539:LWO917539 MGH917539:MGK917539 MQD917539:MQG917539 MZZ917539:NAC917539 NJV917539:NJY917539 NTR917539:NTU917539 ODN917539:ODQ917539 ONJ917539:ONM917539 OXF917539:OXI917539 PHB917539:PHE917539 PQX917539:PRA917539 QAT917539:QAW917539 QKP917539:QKS917539 QUL917539:QUO917539 REH917539:REK917539 ROD917539:ROG917539 RXZ917539:RYC917539 SHV917539:SHY917539 SRR917539:SRU917539 TBN917539:TBQ917539 TLJ917539:TLM917539 TVF917539:TVI917539 UFB917539:UFE917539 UOX917539:UPA917539 UYT917539:UYW917539 VIP917539:VIS917539 VSL917539:VSO917539 WCH917539:WCK917539 WMD917539:WMG917539 WVZ917539:WWC917539 R983075:U983075 JN983075:JQ983075 TJ983075:TM983075 ADF983075:ADI983075 ANB983075:ANE983075 AWX983075:AXA983075 BGT983075:BGW983075 BQP983075:BQS983075 CAL983075:CAO983075 CKH983075:CKK983075 CUD983075:CUG983075 DDZ983075:DEC983075 DNV983075:DNY983075 DXR983075:DXU983075 EHN983075:EHQ983075 ERJ983075:ERM983075 FBF983075:FBI983075 FLB983075:FLE983075 FUX983075:FVA983075 GET983075:GEW983075 GOP983075:GOS983075 GYL983075:GYO983075 HIH983075:HIK983075 HSD983075:HSG983075 IBZ983075:ICC983075 ILV983075:ILY983075 IVR983075:IVU983075 JFN983075:JFQ983075 JPJ983075:JPM983075 JZF983075:JZI983075 KJB983075:KJE983075 KSX983075:KTA983075 LCT983075:LCW983075 LMP983075:LMS983075 LWL983075:LWO983075 MGH983075:MGK983075 MQD983075:MQG983075 MZZ983075:NAC983075 NJV983075:NJY983075 NTR983075:NTU983075 ODN983075:ODQ983075 ONJ983075:ONM983075 OXF983075:OXI983075 PHB983075:PHE983075 PQX983075:PRA983075 QAT983075:QAW983075 QKP983075:QKS983075 QUL983075:QUO983075 REH983075:REK983075 ROD983075:ROG983075 RXZ983075:RYC983075 SHV983075:SHY983075 SRR983075:SRU983075 TBN983075:TBQ983075 TLJ983075:TLM983075 TVF983075:TVI983075 UFB983075:UFE983075 UOX983075:UPA983075 UYT983075:UYW983075 VIP983075:VIS983075 VSL983075:VSO983075 WCH983075:WCK983075 WMD983075:WMG983075 WVZ983075:WWC983075">
      <formula1>1</formula1>
      <formula2>24</formula2>
    </dataValidation>
  </dataValidations>
  <pageMargins left="0.78740157480314965" right="0.78740157480314965"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AH24"/>
  <sheetViews>
    <sheetView view="pageBreakPreview" zoomScaleNormal="100" zoomScaleSheetLayoutView="100" workbookViewId="0"/>
  </sheetViews>
  <sheetFormatPr defaultRowHeight="13.5"/>
  <cols>
    <col min="1" max="27" width="3.125" style="993" customWidth="1"/>
    <col min="28" max="28" width="9" style="993"/>
    <col min="29" max="29" width="21.875" style="993" bestFit="1" customWidth="1"/>
    <col min="30" max="16384" width="9" style="993"/>
  </cols>
  <sheetData>
    <row r="1" spans="1:34">
      <c r="A1" s="169" t="s">
        <v>2015</v>
      </c>
      <c r="B1" s="1000"/>
      <c r="C1" s="1000"/>
      <c r="D1" s="1000"/>
      <c r="E1" s="1000"/>
      <c r="F1" s="1000"/>
      <c r="G1" s="1000"/>
      <c r="H1" s="1000"/>
      <c r="I1" s="1000"/>
      <c r="J1" s="1000"/>
      <c r="K1" s="1000"/>
      <c r="L1" s="1000"/>
      <c r="M1" s="1000"/>
      <c r="N1" s="1000"/>
      <c r="O1" s="1000"/>
      <c r="P1" s="1000"/>
      <c r="Q1" s="1000"/>
      <c r="R1" s="1000"/>
      <c r="S1" s="1000"/>
      <c r="T1" s="1000"/>
      <c r="U1" s="1000"/>
      <c r="V1" s="1000"/>
      <c r="W1" s="1000"/>
      <c r="X1" s="1000"/>
      <c r="Y1" s="1000"/>
      <c r="Z1" s="1000"/>
      <c r="AA1" s="1000"/>
    </row>
    <row r="2" spans="1:34">
      <c r="A2" s="1000"/>
      <c r="B2" s="1000"/>
      <c r="C2" s="1000"/>
      <c r="D2" s="1000"/>
      <c r="E2" s="1000"/>
      <c r="F2" s="1000"/>
      <c r="G2" s="1000"/>
      <c r="H2" s="1000"/>
      <c r="I2" s="1000"/>
      <c r="J2" s="1000"/>
      <c r="K2" s="1000"/>
      <c r="L2" s="1000"/>
      <c r="M2" s="1000"/>
      <c r="N2" s="1000"/>
      <c r="O2" s="1000"/>
      <c r="P2" s="1000"/>
      <c r="Q2" s="1000"/>
      <c r="R2" s="1000"/>
      <c r="S2" s="1000"/>
      <c r="T2" s="1000"/>
      <c r="U2" s="1000"/>
      <c r="V2" s="1000"/>
      <c r="W2" s="1000"/>
      <c r="X2" s="1000"/>
      <c r="Y2" s="1000"/>
      <c r="Z2" s="1000"/>
      <c r="AA2" s="1000"/>
    </row>
    <row r="3" spans="1:34" ht="21">
      <c r="A3" s="1000"/>
      <c r="B3" s="1000"/>
      <c r="C3" s="1000"/>
      <c r="D3" s="1000"/>
      <c r="E3" s="1000"/>
      <c r="F3" s="1000"/>
      <c r="G3" s="1000"/>
      <c r="H3" s="1000"/>
      <c r="I3" s="1000"/>
      <c r="J3" s="1000"/>
      <c r="K3" s="1000"/>
      <c r="M3" s="1004" t="s">
        <v>1197</v>
      </c>
      <c r="N3" s="1000"/>
      <c r="O3" s="1000"/>
      <c r="P3" s="1000"/>
      <c r="R3" s="1000"/>
      <c r="S3" s="1000"/>
      <c r="T3" s="1000"/>
      <c r="U3" s="1000"/>
      <c r="V3" s="1000"/>
      <c r="W3" s="1000"/>
      <c r="X3" s="1000"/>
      <c r="Y3" s="1000"/>
      <c r="Z3" s="1000"/>
      <c r="AA3" s="1000"/>
    </row>
    <row r="4" spans="1:34" ht="13.5" customHeight="1">
      <c r="A4" s="1000"/>
      <c r="B4" s="1000"/>
      <c r="C4" s="1000"/>
      <c r="D4" s="1000"/>
      <c r="E4" s="1000"/>
      <c r="F4" s="1000"/>
      <c r="G4" s="1000"/>
      <c r="H4" s="1000"/>
      <c r="I4" s="1000"/>
      <c r="J4" s="1000"/>
      <c r="K4" s="1000"/>
      <c r="L4" s="1000"/>
      <c r="M4" s="1000"/>
      <c r="N4" s="1000"/>
      <c r="O4" s="1000"/>
      <c r="P4" s="1004"/>
      <c r="Q4" s="1000"/>
      <c r="R4" s="1000"/>
      <c r="S4" s="1000"/>
      <c r="T4" s="1000"/>
      <c r="U4" s="1000"/>
      <c r="V4" s="1000"/>
      <c r="W4" s="1000"/>
      <c r="X4" s="1000"/>
      <c r="Y4" s="1000"/>
      <c r="Z4" s="1000"/>
      <c r="AA4" s="1000"/>
    </row>
    <row r="5" spans="1:34">
      <c r="A5" s="1000"/>
      <c r="B5" s="1000"/>
      <c r="C5" s="1000"/>
      <c r="D5" s="1000"/>
      <c r="E5" s="1000"/>
      <c r="F5" s="1000"/>
      <c r="G5" s="1000"/>
      <c r="H5" s="1000"/>
      <c r="I5" s="1000"/>
      <c r="J5" s="1000"/>
      <c r="K5" s="1000"/>
      <c r="L5" s="1000"/>
      <c r="M5" s="1000"/>
      <c r="N5" s="1000"/>
      <c r="O5" s="1000"/>
      <c r="P5" s="1000"/>
      <c r="Q5" s="1000"/>
      <c r="R5" s="1000"/>
      <c r="S5" s="1000"/>
      <c r="T5" s="1000"/>
      <c r="U5" s="1000"/>
      <c r="V5" s="1000"/>
      <c r="W5" s="1000"/>
      <c r="X5" s="1000"/>
      <c r="Y5" s="1000"/>
      <c r="Z5" s="1000"/>
      <c r="AA5" s="1000"/>
    </row>
    <row r="6" spans="1:34" ht="18" customHeight="1">
      <c r="A6" s="2325" t="s">
        <v>20</v>
      </c>
      <c r="B6" s="2325"/>
      <c r="C6" s="2325"/>
      <c r="D6" s="2328" t="str">
        <f>+入力欄!D15</f>
        <v>○○○○○○工事（Ｒ６－１)</v>
      </c>
      <c r="E6" s="2328"/>
      <c r="F6" s="2328"/>
      <c r="G6" s="2328"/>
      <c r="H6" s="2328"/>
      <c r="I6" s="2328"/>
      <c r="J6" s="2328"/>
      <c r="K6" s="2328"/>
      <c r="L6" s="2328"/>
      <c r="M6" s="2328"/>
      <c r="N6" s="2328"/>
      <c r="O6" s="2328"/>
      <c r="P6" s="2328"/>
      <c r="Q6" s="2328"/>
      <c r="R6" s="2328"/>
      <c r="S6" s="2328"/>
      <c r="T6" s="2328"/>
      <c r="U6" s="2328"/>
      <c r="V6" s="2328"/>
      <c r="W6" s="2328"/>
      <c r="X6" s="2328"/>
      <c r="Y6" s="2328"/>
      <c r="Z6" s="1010"/>
      <c r="AA6" s="1000"/>
    </row>
    <row r="7" spans="1:34" ht="14.25">
      <c r="A7" s="1000"/>
      <c r="B7" s="1005"/>
      <c r="C7" s="1000"/>
      <c r="D7" s="1000"/>
      <c r="E7" s="1000"/>
      <c r="F7" s="1000"/>
      <c r="G7" s="1000"/>
      <c r="H7" s="1000"/>
      <c r="I7" s="1000"/>
      <c r="J7" s="1000"/>
      <c r="K7" s="1000"/>
      <c r="L7" s="1000"/>
      <c r="M7" s="1000"/>
      <c r="N7" s="1000"/>
      <c r="O7" s="1000"/>
      <c r="P7" s="1000"/>
      <c r="Q7" s="1000"/>
      <c r="R7" s="1011"/>
      <c r="S7" s="1000"/>
      <c r="T7" s="1000"/>
      <c r="U7" s="1000"/>
      <c r="V7" s="1000"/>
      <c r="W7" s="1000"/>
      <c r="X7" s="1000"/>
      <c r="Y7" s="1000"/>
      <c r="Z7" s="1000"/>
      <c r="AA7" s="1000"/>
    </row>
    <row r="8" spans="1:34" ht="14.25">
      <c r="A8" s="1000"/>
      <c r="B8" s="1000" t="s">
        <v>1203</v>
      </c>
      <c r="C8" s="1000"/>
      <c r="D8" s="1000"/>
      <c r="E8" s="1000"/>
      <c r="F8" s="1000"/>
      <c r="G8" s="1000"/>
      <c r="H8" s="1000"/>
      <c r="I8" s="1000"/>
      <c r="J8" s="1000"/>
      <c r="K8" s="1000"/>
      <c r="L8" s="1000"/>
      <c r="M8" s="1000"/>
      <c r="N8" s="1000"/>
      <c r="O8" s="1000"/>
      <c r="P8" s="1000"/>
      <c r="Q8" s="1000"/>
      <c r="R8" s="1011"/>
      <c r="S8" s="1000"/>
      <c r="T8" s="1000"/>
      <c r="U8" s="1000"/>
      <c r="V8" s="1000"/>
      <c r="W8" s="1000"/>
      <c r="X8" s="1000"/>
      <c r="Y8" s="1000"/>
      <c r="Z8" s="1000"/>
      <c r="AA8" s="1000"/>
    </row>
    <row r="9" spans="1:34" ht="14.25">
      <c r="A9" s="1000"/>
      <c r="B9" s="1000"/>
      <c r="C9" s="1000"/>
      <c r="D9" s="1000"/>
      <c r="E9" s="1000"/>
      <c r="F9" s="1000"/>
      <c r="G9" s="1000"/>
      <c r="H9" s="1000"/>
      <c r="I9" s="1000"/>
      <c r="J9" s="1000"/>
      <c r="K9" s="1000"/>
      <c r="L9" s="1000"/>
      <c r="M9" s="1000"/>
      <c r="N9" s="1000"/>
      <c r="O9" s="1000"/>
      <c r="P9" s="1000"/>
      <c r="Q9" s="1000"/>
      <c r="R9" s="1011"/>
      <c r="S9" s="1000"/>
      <c r="T9" s="1000"/>
      <c r="U9" s="1000"/>
      <c r="V9" s="1000"/>
      <c r="W9" s="1000"/>
      <c r="X9" s="1000"/>
      <c r="Y9" s="1000"/>
      <c r="Z9" s="1000"/>
      <c r="AA9" s="1000"/>
    </row>
    <row r="10" spans="1:34" ht="14.25" customHeight="1">
      <c r="A10" s="1000"/>
      <c r="B10" s="1000"/>
      <c r="C10" s="1000"/>
      <c r="D10" s="1000"/>
      <c r="E10" s="1000"/>
      <c r="F10" s="1000"/>
      <c r="G10" s="1000"/>
      <c r="H10" s="1000"/>
      <c r="I10" s="1000"/>
      <c r="J10" s="1000"/>
      <c r="K10" s="1000"/>
      <c r="L10" s="1000"/>
      <c r="M10" s="1000"/>
      <c r="N10" s="1000"/>
      <c r="O10" s="1000"/>
      <c r="P10" s="1000"/>
      <c r="Q10" s="1000"/>
      <c r="R10" s="2326" t="s">
        <v>1202</v>
      </c>
      <c r="S10" s="2326"/>
      <c r="T10" s="2326"/>
      <c r="U10" s="2326"/>
      <c r="V10" s="2240"/>
      <c r="W10" s="2240"/>
      <c r="X10" s="2240"/>
      <c r="Y10" s="2240"/>
      <c r="Z10" s="2240"/>
      <c r="AA10" s="2240"/>
    </row>
    <row r="11" spans="1:34">
      <c r="A11" s="1000"/>
      <c r="B11" s="1000"/>
      <c r="C11" s="1000"/>
      <c r="D11" s="1000"/>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row>
    <row r="12" spans="1:34">
      <c r="A12" s="1012"/>
      <c r="B12" s="2327" t="s">
        <v>178</v>
      </c>
      <c r="C12" s="2327"/>
      <c r="D12" s="2327"/>
      <c r="E12" s="2327"/>
      <c r="F12" s="2327"/>
      <c r="G12" s="2327"/>
      <c r="H12" s="2327" t="s">
        <v>1201</v>
      </c>
      <c r="I12" s="2327"/>
      <c r="J12" s="2327"/>
      <c r="K12" s="2327"/>
      <c r="L12" s="2327"/>
      <c r="M12" s="2327"/>
      <c r="N12" s="2327"/>
      <c r="O12" s="2327"/>
      <c r="P12" s="2327"/>
      <c r="Q12" s="2327"/>
      <c r="R12" s="2327" t="s">
        <v>1200</v>
      </c>
      <c r="S12" s="2327"/>
      <c r="T12" s="2327"/>
      <c r="U12" s="2327"/>
      <c r="V12" s="2327"/>
      <c r="W12" s="2327" t="s">
        <v>1199</v>
      </c>
      <c r="X12" s="2327"/>
      <c r="Y12" s="2327"/>
      <c r="Z12" s="2327"/>
      <c r="AA12" s="2327"/>
    </row>
    <row r="13" spans="1:34" s="706" customFormat="1" ht="30" customHeight="1">
      <c r="A13" s="1013">
        <v>1</v>
      </c>
      <c r="B13" s="2116"/>
      <c r="C13" s="2116"/>
      <c r="D13" s="2116"/>
      <c r="E13" s="2116"/>
      <c r="F13" s="2116"/>
      <c r="G13" s="2116"/>
      <c r="H13" s="2116"/>
      <c r="I13" s="2116"/>
      <c r="J13" s="2116"/>
      <c r="K13" s="2116"/>
      <c r="L13" s="2116"/>
      <c r="M13" s="2116"/>
      <c r="N13" s="2116"/>
      <c r="O13" s="2116"/>
      <c r="P13" s="2116"/>
      <c r="Q13" s="2116"/>
      <c r="R13" s="2324"/>
      <c r="S13" s="2324"/>
      <c r="T13" s="2324"/>
      <c r="U13" s="2324"/>
      <c r="V13" s="2324"/>
      <c r="W13" s="2323" t="s">
        <v>1198</v>
      </c>
      <c r="X13" s="2323"/>
      <c r="Y13" s="2323"/>
      <c r="Z13" s="2323"/>
      <c r="AA13" s="2323"/>
      <c r="AC13" s="43"/>
      <c r="AD13" s="43"/>
      <c r="AE13" s="43"/>
      <c r="AF13" s="43"/>
      <c r="AG13" s="43"/>
    </row>
    <row r="14" spans="1:34" s="706" customFormat="1" ht="30" customHeight="1">
      <c r="A14" s="1013">
        <v>2</v>
      </c>
      <c r="B14" s="2116"/>
      <c r="C14" s="2116"/>
      <c r="D14" s="2116"/>
      <c r="E14" s="2116"/>
      <c r="F14" s="2116"/>
      <c r="G14" s="2116"/>
      <c r="H14" s="2116"/>
      <c r="I14" s="2116"/>
      <c r="J14" s="2116"/>
      <c r="K14" s="2116"/>
      <c r="L14" s="2116"/>
      <c r="M14" s="2116"/>
      <c r="N14" s="2116"/>
      <c r="O14" s="2116"/>
      <c r="P14" s="2116"/>
      <c r="Q14" s="2116"/>
      <c r="R14" s="2322"/>
      <c r="S14" s="2322"/>
      <c r="T14" s="2322"/>
      <c r="U14" s="2322"/>
      <c r="V14" s="2322"/>
      <c r="W14" s="2323"/>
      <c r="X14" s="2323"/>
      <c r="Y14" s="2323"/>
      <c r="Z14" s="2323"/>
      <c r="AA14" s="2323"/>
      <c r="AB14" s="43"/>
      <c r="AC14" s="43"/>
      <c r="AD14" s="43"/>
      <c r="AE14" s="43"/>
      <c r="AF14" s="43"/>
      <c r="AG14" s="43"/>
      <c r="AH14" s="43"/>
    </row>
    <row r="15" spans="1:34" s="706" customFormat="1" ht="30" customHeight="1">
      <c r="A15" s="1013">
        <v>3</v>
      </c>
      <c r="B15" s="2116"/>
      <c r="C15" s="2116"/>
      <c r="D15" s="2116"/>
      <c r="E15" s="2116"/>
      <c r="F15" s="2116"/>
      <c r="G15" s="2116"/>
      <c r="H15" s="2116"/>
      <c r="I15" s="2116"/>
      <c r="J15" s="2116"/>
      <c r="K15" s="2116"/>
      <c r="L15" s="2116"/>
      <c r="M15" s="2116"/>
      <c r="N15" s="2116"/>
      <c r="O15" s="2116"/>
      <c r="P15" s="2116"/>
      <c r="Q15" s="2116"/>
      <c r="R15" s="2322"/>
      <c r="S15" s="2322"/>
      <c r="T15" s="2322"/>
      <c r="U15" s="2322"/>
      <c r="V15" s="2322"/>
      <c r="W15" s="2323"/>
      <c r="X15" s="2323"/>
      <c r="Y15" s="2323"/>
      <c r="Z15" s="2323"/>
      <c r="AA15" s="2323"/>
      <c r="AB15" s="43"/>
      <c r="AC15" s="43"/>
      <c r="AD15" s="43"/>
      <c r="AE15" s="43"/>
      <c r="AF15" s="43"/>
      <c r="AG15" s="43"/>
      <c r="AH15" s="43"/>
    </row>
    <row r="16" spans="1:34" s="1000" customFormat="1" ht="30" customHeight="1">
      <c r="A16" s="1012">
        <v>4</v>
      </c>
      <c r="B16" s="2116"/>
      <c r="C16" s="2116"/>
      <c r="D16" s="2116"/>
      <c r="E16" s="2116"/>
      <c r="F16" s="2116"/>
      <c r="G16" s="2116"/>
      <c r="H16" s="2116"/>
      <c r="I16" s="2116"/>
      <c r="J16" s="2116"/>
      <c r="K16" s="2116"/>
      <c r="L16" s="2116"/>
      <c r="M16" s="2116"/>
      <c r="N16" s="2116"/>
      <c r="O16" s="2116"/>
      <c r="P16" s="2116"/>
      <c r="Q16" s="2116"/>
      <c r="R16" s="2322"/>
      <c r="S16" s="2322"/>
      <c r="T16" s="2322"/>
      <c r="U16" s="2322"/>
      <c r="V16" s="2322"/>
      <c r="W16" s="2323"/>
      <c r="X16" s="2323"/>
      <c r="Y16" s="2323"/>
      <c r="Z16" s="2323"/>
      <c r="AA16" s="2323"/>
      <c r="AB16" s="43"/>
    </row>
    <row r="17" spans="1:27" s="1000" customFormat="1" ht="30" customHeight="1">
      <c r="A17" s="1012">
        <v>5</v>
      </c>
      <c r="B17" s="2116"/>
      <c r="C17" s="2116"/>
      <c r="D17" s="2116"/>
      <c r="E17" s="2116"/>
      <c r="F17" s="2116"/>
      <c r="G17" s="2116"/>
      <c r="H17" s="2116"/>
      <c r="I17" s="2116"/>
      <c r="J17" s="2116"/>
      <c r="K17" s="2116"/>
      <c r="L17" s="2116"/>
      <c r="M17" s="2116"/>
      <c r="N17" s="2116"/>
      <c r="O17" s="2116"/>
      <c r="P17" s="2116"/>
      <c r="Q17" s="2116"/>
      <c r="R17" s="2322"/>
      <c r="S17" s="2322"/>
      <c r="T17" s="2322"/>
      <c r="U17" s="2322"/>
      <c r="V17" s="2322"/>
      <c r="W17" s="2323"/>
      <c r="X17" s="2323"/>
      <c r="Y17" s="2323"/>
      <c r="Z17" s="2323"/>
      <c r="AA17" s="2323"/>
    </row>
    <row r="18" spans="1:27" s="1000" customFormat="1" ht="30" customHeight="1">
      <c r="A18" s="1012">
        <v>6</v>
      </c>
      <c r="B18" s="2116"/>
      <c r="C18" s="2116"/>
      <c r="D18" s="2116"/>
      <c r="E18" s="2116"/>
      <c r="F18" s="2116"/>
      <c r="G18" s="2116"/>
      <c r="H18" s="2116"/>
      <c r="I18" s="2116"/>
      <c r="J18" s="2116"/>
      <c r="K18" s="2116"/>
      <c r="L18" s="2116"/>
      <c r="M18" s="2116"/>
      <c r="N18" s="2116"/>
      <c r="O18" s="2116"/>
      <c r="P18" s="2116"/>
      <c r="Q18" s="2116"/>
      <c r="R18" s="2116"/>
      <c r="S18" s="2116"/>
      <c r="T18" s="2116"/>
      <c r="U18" s="2116"/>
      <c r="V18" s="2116"/>
      <c r="W18" s="2116"/>
      <c r="X18" s="2116"/>
      <c r="Y18" s="2116"/>
      <c r="Z18" s="2116"/>
      <c r="AA18" s="2116"/>
    </row>
    <row r="19" spans="1:27" ht="30" customHeight="1">
      <c r="A19" s="1012">
        <v>7</v>
      </c>
      <c r="B19" s="2116"/>
      <c r="C19" s="2116"/>
      <c r="D19" s="2116"/>
      <c r="E19" s="2116"/>
      <c r="F19" s="2116"/>
      <c r="G19" s="2116"/>
      <c r="H19" s="2116"/>
      <c r="I19" s="2116"/>
      <c r="J19" s="2116"/>
      <c r="K19" s="2116"/>
      <c r="L19" s="2116"/>
      <c r="M19" s="2116"/>
      <c r="N19" s="2116"/>
      <c r="O19" s="2116"/>
      <c r="P19" s="2116"/>
      <c r="Q19" s="2116"/>
      <c r="R19" s="2116"/>
      <c r="S19" s="2116"/>
      <c r="T19" s="2116"/>
      <c r="U19" s="2116"/>
      <c r="V19" s="2116"/>
      <c r="W19" s="2116"/>
      <c r="X19" s="2116"/>
      <c r="Y19" s="2116"/>
      <c r="Z19" s="2116"/>
      <c r="AA19" s="2116"/>
    </row>
    <row r="20" spans="1:27" ht="30" customHeight="1">
      <c r="A20" s="1012">
        <v>8</v>
      </c>
      <c r="B20" s="2116"/>
      <c r="C20" s="2116"/>
      <c r="D20" s="2116"/>
      <c r="E20" s="2116"/>
      <c r="F20" s="2116"/>
      <c r="G20" s="2116"/>
      <c r="H20" s="2116"/>
      <c r="I20" s="2116"/>
      <c r="J20" s="2116"/>
      <c r="K20" s="2116"/>
      <c r="L20" s="2116"/>
      <c r="M20" s="2116"/>
      <c r="N20" s="2116"/>
      <c r="O20" s="2116"/>
      <c r="P20" s="2116"/>
      <c r="Q20" s="2116"/>
      <c r="R20" s="2116"/>
      <c r="S20" s="2116"/>
      <c r="T20" s="2116"/>
      <c r="U20" s="2116"/>
      <c r="V20" s="2116"/>
      <c r="W20" s="2116"/>
      <c r="X20" s="2116"/>
      <c r="Y20" s="2116"/>
      <c r="Z20" s="2116"/>
      <c r="AA20" s="2116"/>
    </row>
    <row r="21" spans="1:27" ht="30" customHeight="1">
      <c r="A21" s="1012">
        <v>9</v>
      </c>
      <c r="B21" s="2116"/>
      <c r="C21" s="2116"/>
      <c r="D21" s="2116"/>
      <c r="E21" s="2116"/>
      <c r="F21" s="2116"/>
      <c r="G21" s="2116"/>
      <c r="H21" s="2116"/>
      <c r="I21" s="2116"/>
      <c r="J21" s="2116"/>
      <c r="K21" s="2116"/>
      <c r="L21" s="2116"/>
      <c r="M21" s="2116"/>
      <c r="N21" s="2116"/>
      <c r="O21" s="2116"/>
      <c r="P21" s="2116"/>
      <c r="Q21" s="2116"/>
      <c r="R21" s="2116"/>
      <c r="S21" s="2116"/>
      <c r="T21" s="2116"/>
      <c r="U21" s="2116"/>
      <c r="V21" s="2116"/>
      <c r="W21" s="2116"/>
      <c r="X21" s="2116"/>
      <c r="Y21" s="2116"/>
      <c r="Z21" s="2116"/>
      <c r="AA21" s="2116"/>
    </row>
    <row r="22" spans="1:27" ht="30" customHeight="1">
      <c r="A22" s="1012">
        <v>10</v>
      </c>
      <c r="B22" s="2116"/>
      <c r="C22" s="2116"/>
      <c r="D22" s="2116"/>
      <c r="E22" s="2116"/>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row>
    <row r="23" spans="1:27" ht="30" customHeight="1">
      <c r="A23" s="1014"/>
      <c r="B23" s="2321"/>
      <c r="C23" s="2321"/>
      <c r="D23" s="2321"/>
      <c r="E23" s="2321"/>
      <c r="F23" s="2321"/>
      <c r="G23" s="2321"/>
      <c r="H23" s="2321"/>
      <c r="I23" s="2321"/>
      <c r="J23" s="2321"/>
      <c r="K23" s="2321"/>
      <c r="L23" s="2321"/>
      <c r="M23" s="2321"/>
      <c r="N23" s="2321"/>
      <c r="O23" s="2321"/>
      <c r="P23" s="2321"/>
      <c r="Q23" s="2321"/>
      <c r="R23" s="2321"/>
      <c r="S23" s="2321"/>
      <c r="T23" s="2321"/>
      <c r="U23" s="2321"/>
      <c r="V23" s="2321"/>
      <c r="W23" s="2321"/>
      <c r="X23" s="2321"/>
      <c r="Y23" s="2321"/>
      <c r="Z23" s="2321"/>
      <c r="AA23" s="2321"/>
    </row>
    <row r="24" spans="1:27">
      <c r="A24" s="706"/>
      <c r="B24" s="706"/>
      <c r="C24" s="706"/>
      <c r="D24" s="706"/>
      <c r="E24" s="706"/>
      <c r="F24" s="706"/>
      <c r="G24" s="706"/>
      <c r="H24" s="706"/>
      <c r="I24" s="706"/>
      <c r="J24" s="706"/>
      <c r="K24" s="706"/>
      <c r="L24" s="706"/>
      <c r="M24" s="706"/>
      <c r="N24" s="706"/>
      <c r="O24" s="706"/>
      <c r="P24" s="706"/>
      <c r="Q24" s="706"/>
      <c r="R24" s="706"/>
      <c r="S24" s="706"/>
      <c r="T24" s="706"/>
      <c r="U24" s="706"/>
      <c r="V24" s="706"/>
      <c r="W24" s="706"/>
      <c r="X24" s="706"/>
      <c r="Y24" s="706"/>
      <c r="Z24" s="706"/>
      <c r="AA24" s="706"/>
    </row>
  </sheetData>
  <mergeCells count="52">
    <mergeCell ref="A6:C6"/>
    <mergeCell ref="R10:U10"/>
    <mergeCell ref="V10:AA10"/>
    <mergeCell ref="B12:G12"/>
    <mergeCell ref="H12:Q12"/>
    <mergeCell ref="R12:V12"/>
    <mergeCell ref="W12:AA12"/>
    <mergeCell ref="D6:Y6"/>
    <mergeCell ref="B13:G13"/>
    <mergeCell ref="H13:Q13"/>
    <mergeCell ref="R13:V13"/>
    <mergeCell ref="W13:AA13"/>
    <mergeCell ref="B14:G14"/>
    <mergeCell ref="H14:Q14"/>
    <mergeCell ref="R14:V14"/>
    <mergeCell ref="W14:AA14"/>
    <mergeCell ref="B15:G15"/>
    <mergeCell ref="H15:Q15"/>
    <mergeCell ref="R15:V15"/>
    <mergeCell ref="W15:AA15"/>
    <mergeCell ref="B16:G16"/>
    <mergeCell ref="H16:Q16"/>
    <mergeCell ref="R16:V16"/>
    <mergeCell ref="W16:AA16"/>
    <mergeCell ref="B17:G17"/>
    <mergeCell ref="H17:Q17"/>
    <mergeCell ref="R17:V17"/>
    <mergeCell ref="W17:AA17"/>
    <mergeCell ref="B18:G18"/>
    <mergeCell ref="H18:Q18"/>
    <mergeCell ref="R18:V18"/>
    <mergeCell ref="W18:AA18"/>
    <mergeCell ref="B19:G19"/>
    <mergeCell ref="H19:Q19"/>
    <mergeCell ref="R19:V19"/>
    <mergeCell ref="W19:AA19"/>
    <mergeCell ref="B20:G20"/>
    <mergeCell ref="H20:Q20"/>
    <mergeCell ref="R20:V20"/>
    <mergeCell ref="W20:AA20"/>
    <mergeCell ref="B23:G23"/>
    <mergeCell ref="H23:Q23"/>
    <mergeCell ref="R23:V23"/>
    <mergeCell ref="W23:AA23"/>
    <mergeCell ref="B21:G21"/>
    <mergeCell ref="H21:Q21"/>
    <mergeCell ref="R21:V21"/>
    <mergeCell ref="W21:AA21"/>
    <mergeCell ref="B22:G22"/>
    <mergeCell ref="H22:Q22"/>
    <mergeCell ref="R22:V22"/>
    <mergeCell ref="W22:AA22"/>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36"/>
  <sheetViews>
    <sheetView view="pageBreakPreview" zoomScale="55" zoomScaleNormal="65" zoomScaleSheetLayoutView="55" workbookViewId="0">
      <selection activeCell="W12" sqref="W12"/>
    </sheetView>
  </sheetViews>
  <sheetFormatPr defaultRowHeight="17.100000000000001" customHeight="1"/>
  <cols>
    <col min="1" max="3" width="6.75" style="98" customWidth="1"/>
    <col min="4" max="4" width="6.875" style="98" customWidth="1"/>
    <col min="5" max="6" width="40.75" style="142" customWidth="1"/>
    <col min="7" max="7" width="36.625" style="143" customWidth="1"/>
    <col min="8" max="8" width="21.125" style="144" customWidth="1"/>
    <col min="9" max="10" width="9.125" style="75" customWidth="1"/>
    <col min="11" max="13" width="15.5" style="75" customWidth="1"/>
    <col min="14" max="14" width="19.5" style="75" customWidth="1"/>
    <col min="15" max="16" width="15.5" style="75" customWidth="1"/>
    <col min="17" max="255" width="9" style="75"/>
    <col min="256" max="258" width="6.75" style="75" customWidth="1"/>
    <col min="259" max="259" width="6.875" style="75" customWidth="1"/>
    <col min="260" max="260" width="6.75" style="75" customWidth="1"/>
    <col min="261" max="262" width="40.75" style="75" customWidth="1"/>
    <col min="263" max="263" width="36.625" style="75" customWidth="1"/>
    <col min="264" max="264" width="21.125" style="75" customWidth="1"/>
    <col min="265" max="266" width="9.125" style="75" customWidth="1"/>
    <col min="267" max="269" width="15.5" style="75" customWidth="1"/>
    <col min="270" max="270" width="19.5" style="75" customWidth="1"/>
    <col min="271" max="272" width="15.5" style="75" customWidth="1"/>
    <col min="273" max="511" width="9" style="75"/>
    <col min="512" max="514" width="6.75" style="75" customWidth="1"/>
    <col min="515" max="515" width="6.875" style="75" customWidth="1"/>
    <col min="516" max="516" width="6.75" style="75" customWidth="1"/>
    <col min="517" max="518" width="40.75" style="75" customWidth="1"/>
    <col min="519" max="519" width="36.625" style="75" customWidth="1"/>
    <col min="520" max="520" width="21.125" style="75" customWidth="1"/>
    <col min="521" max="522" width="9.125" style="75" customWidth="1"/>
    <col min="523" max="525" width="15.5" style="75" customWidth="1"/>
    <col min="526" max="526" width="19.5" style="75" customWidth="1"/>
    <col min="527" max="528" width="15.5" style="75" customWidth="1"/>
    <col min="529" max="767" width="9" style="75"/>
    <col min="768" max="770" width="6.75" style="75" customWidth="1"/>
    <col min="771" max="771" width="6.875" style="75" customWidth="1"/>
    <col min="772" max="772" width="6.75" style="75" customWidth="1"/>
    <col min="773" max="774" width="40.75" style="75" customWidth="1"/>
    <col min="775" max="775" width="36.625" style="75" customWidth="1"/>
    <col min="776" max="776" width="21.125" style="75" customWidth="1"/>
    <col min="777" max="778" width="9.125" style="75" customWidth="1"/>
    <col min="779" max="781" width="15.5" style="75" customWidth="1"/>
    <col min="782" max="782" width="19.5" style="75" customWidth="1"/>
    <col min="783" max="784" width="15.5" style="75" customWidth="1"/>
    <col min="785" max="1023" width="9" style="75"/>
    <col min="1024" max="1026" width="6.75" style="75" customWidth="1"/>
    <col min="1027" max="1027" width="6.875" style="75" customWidth="1"/>
    <col min="1028" max="1028" width="6.75" style="75" customWidth="1"/>
    <col min="1029" max="1030" width="40.75" style="75" customWidth="1"/>
    <col min="1031" max="1031" width="36.625" style="75" customWidth="1"/>
    <col min="1032" max="1032" width="21.125" style="75" customWidth="1"/>
    <col min="1033" max="1034" width="9.125" style="75" customWidth="1"/>
    <col min="1035" max="1037" width="15.5" style="75" customWidth="1"/>
    <col min="1038" max="1038" width="19.5" style="75" customWidth="1"/>
    <col min="1039" max="1040" width="15.5" style="75" customWidth="1"/>
    <col min="1041" max="1279" width="9" style="75"/>
    <col min="1280" max="1282" width="6.75" style="75" customWidth="1"/>
    <col min="1283" max="1283" width="6.875" style="75" customWidth="1"/>
    <col min="1284" max="1284" width="6.75" style="75" customWidth="1"/>
    <col min="1285" max="1286" width="40.75" style="75" customWidth="1"/>
    <col min="1287" max="1287" width="36.625" style="75" customWidth="1"/>
    <col min="1288" max="1288" width="21.125" style="75" customWidth="1"/>
    <col min="1289" max="1290" width="9.125" style="75" customWidth="1"/>
    <col min="1291" max="1293" width="15.5" style="75" customWidth="1"/>
    <col min="1294" max="1294" width="19.5" style="75" customWidth="1"/>
    <col min="1295" max="1296" width="15.5" style="75" customWidth="1"/>
    <col min="1297" max="1535" width="9" style="75"/>
    <col min="1536" max="1538" width="6.75" style="75" customWidth="1"/>
    <col min="1539" max="1539" width="6.875" style="75" customWidth="1"/>
    <col min="1540" max="1540" width="6.75" style="75" customWidth="1"/>
    <col min="1541" max="1542" width="40.75" style="75" customWidth="1"/>
    <col min="1543" max="1543" width="36.625" style="75" customWidth="1"/>
    <col min="1544" max="1544" width="21.125" style="75" customWidth="1"/>
    <col min="1545" max="1546" width="9.125" style="75" customWidth="1"/>
    <col min="1547" max="1549" width="15.5" style="75" customWidth="1"/>
    <col min="1550" max="1550" width="19.5" style="75" customWidth="1"/>
    <col min="1551" max="1552" width="15.5" style="75" customWidth="1"/>
    <col min="1553" max="1791" width="9" style="75"/>
    <col min="1792" max="1794" width="6.75" style="75" customWidth="1"/>
    <col min="1795" max="1795" width="6.875" style="75" customWidth="1"/>
    <col min="1796" max="1796" width="6.75" style="75" customWidth="1"/>
    <col min="1797" max="1798" width="40.75" style="75" customWidth="1"/>
    <col min="1799" max="1799" width="36.625" style="75" customWidth="1"/>
    <col min="1800" max="1800" width="21.125" style="75" customWidth="1"/>
    <col min="1801" max="1802" width="9.125" style="75" customWidth="1"/>
    <col min="1803" max="1805" width="15.5" style="75" customWidth="1"/>
    <col min="1806" max="1806" width="19.5" style="75" customWidth="1"/>
    <col min="1807" max="1808" width="15.5" style="75" customWidth="1"/>
    <col min="1809" max="2047" width="9" style="75"/>
    <col min="2048" max="2050" width="6.75" style="75" customWidth="1"/>
    <col min="2051" max="2051" width="6.875" style="75" customWidth="1"/>
    <col min="2052" max="2052" width="6.75" style="75" customWidth="1"/>
    <col min="2053" max="2054" width="40.75" style="75" customWidth="1"/>
    <col min="2055" max="2055" width="36.625" style="75" customWidth="1"/>
    <col min="2056" max="2056" width="21.125" style="75" customWidth="1"/>
    <col min="2057" max="2058" width="9.125" style="75" customWidth="1"/>
    <col min="2059" max="2061" width="15.5" style="75" customWidth="1"/>
    <col min="2062" max="2062" width="19.5" style="75" customWidth="1"/>
    <col min="2063" max="2064" width="15.5" style="75" customWidth="1"/>
    <col min="2065" max="2303" width="9" style="75"/>
    <col min="2304" max="2306" width="6.75" style="75" customWidth="1"/>
    <col min="2307" max="2307" width="6.875" style="75" customWidth="1"/>
    <col min="2308" max="2308" width="6.75" style="75" customWidth="1"/>
    <col min="2309" max="2310" width="40.75" style="75" customWidth="1"/>
    <col min="2311" max="2311" width="36.625" style="75" customWidth="1"/>
    <col min="2312" max="2312" width="21.125" style="75" customWidth="1"/>
    <col min="2313" max="2314" width="9.125" style="75" customWidth="1"/>
    <col min="2315" max="2317" width="15.5" style="75" customWidth="1"/>
    <col min="2318" max="2318" width="19.5" style="75" customWidth="1"/>
    <col min="2319" max="2320" width="15.5" style="75" customWidth="1"/>
    <col min="2321" max="2559" width="9" style="75"/>
    <col min="2560" max="2562" width="6.75" style="75" customWidth="1"/>
    <col min="2563" max="2563" width="6.875" style="75" customWidth="1"/>
    <col min="2564" max="2564" width="6.75" style="75" customWidth="1"/>
    <col min="2565" max="2566" width="40.75" style="75" customWidth="1"/>
    <col min="2567" max="2567" width="36.625" style="75" customWidth="1"/>
    <col min="2568" max="2568" width="21.125" style="75" customWidth="1"/>
    <col min="2569" max="2570" width="9.125" style="75" customWidth="1"/>
    <col min="2571" max="2573" width="15.5" style="75" customWidth="1"/>
    <col min="2574" max="2574" width="19.5" style="75" customWidth="1"/>
    <col min="2575" max="2576" width="15.5" style="75" customWidth="1"/>
    <col min="2577" max="2815" width="9" style="75"/>
    <col min="2816" max="2818" width="6.75" style="75" customWidth="1"/>
    <col min="2819" max="2819" width="6.875" style="75" customWidth="1"/>
    <col min="2820" max="2820" width="6.75" style="75" customWidth="1"/>
    <col min="2821" max="2822" width="40.75" style="75" customWidth="1"/>
    <col min="2823" max="2823" width="36.625" style="75" customWidth="1"/>
    <col min="2824" max="2824" width="21.125" style="75" customWidth="1"/>
    <col min="2825" max="2826" width="9.125" style="75" customWidth="1"/>
    <col min="2827" max="2829" width="15.5" style="75" customWidth="1"/>
    <col min="2830" max="2830" width="19.5" style="75" customWidth="1"/>
    <col min="2831" max="2832" width="15.5" style="75" customWidth="1"/>
    <col min="2833" max="3071" width="9" style="75"/>
    <col min="3072" max="3074" width="6.75" style="75" customWidth="1"/>
    <col min="3075" max="3075" width="6.875" style="75" customWidth="1"/>
    <col min="3076" max="3076" width="6.75" style="75" customWidth="1"/>
    <col min="3077" max="3078" width="40.75" style="75" customWidth="1"/>
    <col min="3079" max="3079" width="36.625" style="75" customWidth="1"/>
    <col min="3080" max="3080" width="21.125" style="75" customWidth="1"/>
    <col min="3081" max="3082" width="9.125" style="75" customWidth="1"/>
    <col min="3083" max="3085" width="15.5" style="75" customWidth="1"/>
    <col min="3086" max="3086" width="19.5" style="75" customWidth="1"/>
    <col min="3087" max="3088" width="15.5" style="75" customWidth="1"/>
    <col min="3089" max="3327" width="9" style="75"/>
    <col min="3328" max="3330" width="6.75" style="75" customWidth="1"/>
    <col min="3331" max="3331" width="6.875" style="75" customWidth="1"/>
    <col min="3332" max="3332" width="6.75" style="75" customWidth="1"/>
    <col min="3333" max="3334" width="40.75" style="75" customWidth="1"/>
    <col min="3335" max="3335" width="36.625" style="75" customWidth="1"/>
    <col min="3336" max="3336" width="21.125" style="75" customWidth="1"/>
    <col min="3337" max="3338" width="9.125" style="75" customWidth="1"/>
    <col min="3339" max="3341" width="15.5" style="75" customWidth="1"/>
    <col min="3342" max="3342" width="19.5" style="75" customWidth="1"/>
    <col min="3343" max="3344" width="15.5" style="75" customWidth="1"/>
    <col min="3345" max="3583" width="9" style="75"/>
    <col min="3584" max="3586" width="6.75" style="75" customWidth="1"/>
    <col min="3587" max="3587" width="6.875" style="75" customWidth="1"/>
    <col min="3588" max="3588" width="6.75" style="75" customWidth="1"/>
    <col min="3589" max="3590" width="40.75" style="75" customWidth="1"/>
    <col min="3591" max="3591" width="36.625" style="75" customWidth="1"/>
    <col min="3592" max="3592" width="21.125" style="75" customWidth="1"/>
    <col min="3593" max="3594" width="9.125" style="75" customWidth="1"/>
    <col min="3595" max="3597" width="15.5" style="75" customWidth="1"/>
    <col min="3598" max="3598" width="19.5" style="75" customWidth="1"/>
    <col min="3599" max="3600" width="15.5" style="75" customWidth="1"/>
    <col min="3601" max="3839" width="9" style="75"/>
    <col min="3840" max="3842" width="6.75" style="75" customWidth="1"/>
    <col min="3843" max="3843" width="6.875" style="75" customWidth="1"/>
    <col min="3844" max="3844" width="6.75" style="75" customWidth="1"/>
    <col min="3845" max="3846" width="40.75" style="75" customWidth="1"/>
    <col min="3847" max="3847" width="36.625" style="75" customWidth="1"/>
    <col min="3848" max="3848" width="21.125" style="75" customWidth="1"/>
    <col min="3849" max="3850" width="9.125" style="75" customWidth="1"/>
    <col min="3851" max="3853" width="15.5" style="75" customWidth="1"/>
    <col min="3854" max="3854" width="19.5" style="75" customWidth="1"/>
    <col min="3855" max="3856" width="15.5" style="75" customWidth="1"/>
    <col min="3857" max="4095" width="9" style="75"/>
    <col min="4096" max="4098" width="6.75" style="75" customWidth="1"/>
    <col min="4099" max="4099" width="6.875" style="75" customWidth="1"/>
    <col min="4100" max="4100" width="6.75" style="75" customWidth="1"/>
    <col min="4101" max="4102" width="40.75" style="75" customWidth="1"/>
    <col min="4103" max="4103" width="36.625" style="75" customWidth="1"/>
    <col min="4104" max="4104" width="21.125" style="75" customWidth="1"/>
    <col min="4105" max="4106" width="9.125" style="75" customWidth="1"/>
    <col min="4107" max="4109" width="15.5" style="75" customWidth="1"/>
    <col min="4110" max="4110" width="19.5" style="75" customWidth="1"/>
    <col min="4111" max="4112" width="15.5" style="75" customWidth="1"/>
    <col min="4113" max="4351" width="9" style="75"/>
    <col min="4352" max="4354" width="6.75" style="75" customWidth="1"/>
    <col min="4355" max="4355" width="6.875" style="75" customWidth="1"/>
    <col min="4356" max="4356" width="6.75" style="75" customWidth="1"/>
    <col min="4357" max="4358" width="40.75" style="75" customWidth="1"/>
    <col min="4359" max="4359" width="36.625" style="75" customWidth="1"/>
    <col min="4360" max="4360" width="21.125" style="75" customWidth="1"/>
    <col min="4361" max="4362" width="9.125" style="75" customWidth="1"/>
    <col min="4363" max="4365" width="15.5" style="75" customWidth="1"/>
    <col min="4366" max="4366" width="19.5" style="75" customWidth="1"/>
    <col min="4367" max="4368" width="15.5" style="75" customWidth="1"/>
    <col min="4369" max="4607" width="9" style="75"/>
    <col min="4608" max="4610" width="6.75" style="75" customWidth="1"/>
    <col min="4611" max="4611" width="6.875" style="75" customWidth="1"/>
    <col min="4612" max="4612" width="6.75" style="75" customWidth="1"/>
    <col min="4613" max="4614" width="40.75" style="75" customWidth="1"/>
    <col min="4615" max="4615" width="36.625" style="75" customWidth="1"/>
    <col min="4616" max="4616" width="21.125" style="75" customWidth="1"/>
    <col min="4617" max="4618" width="9.125" style="75" customWidth="1"/>
    <col min="4619" max="4621" width="15.5" style="75" customWidth="1"/>
    <col min="4622" max="4622" width="19.5" style="75" customWidth="1"/>
    <col min="4623" max="4624" width="15.5" style="75" customWidth="1"/>
    <col min="4625" max="4863" width="9" style="75"/>
    <col min="4864" max="4866" width="6.75" style="75" customWidth="1"/>
    <col min="4867" max="4867" width="6.875" style="75" customWidth="1"/>
    <col min="4868" max="4868" width="6.75" style="75" customWidth="1"/>
    <col min="4869" max="4870" width="40.75" style="75" customWidth="1"/>
    <col min="4871" max="4871" width="36.625" style="75" customWidth="1"/>
    <col min="4872" max="4872" width="21.125" style="75" customWidth="1"/>
    <col min="4873" max="4874" width="9.125" style="75" customWidth="1"/>
    <col min="4875" max="4877" width="15.5" style="75" customWidth="1"/>
    <col min="4878" max="4878" width="19.5" style="75" customWidth="1"/>
    <col min="4879" max="4880" width="15.5" style="75" customWidth="1"/>
    <col min="4881" max="5119" width="9" style="75"/>
    <col min="5120" max="5122" width="6.75" style="75" customWidth="1"/>
    <col min="5123" max="5123" width="6.875" style="75" customWidth="1"/>
    <col min="5124" max="5124" width="6.75" style="75" customWidth="1"/>
    <col min="5125" max="5126" width="40.75" style="75" customWidth="1"/>
    <col min="5127" max="5127" width="36.625" style="75" customWidth="1"/>
    <col min="5128" max="5128" width="21.125" style="75" customWidth="1"/>
    <col min="5129" max="5130" width="9.125" style="75" customWidth="1"/>
    <col min="5131" max="5133" width="15.5" style="75" customWidth="1"/>
    <col min="5134" max="5134" width="19.5" style="75" customWidth="1"/>
    <col min="5135" max="5136" width="15.5" style="75" customWidth="1"/>
    <col min="5137" max="5375" width="9" style="75"/>
    <col min="5376" max="5378" width="6.75" style="75" customWidth="1"/>
    <col min="5379" max="5379" width="6.875" style="75" customWidth="1"/>
    <col min="5380" max="5380" width="6.75" style="75" customWidth="1"/>
    <col min="5381" max="5382" width="40.75" style="75" customWidth="1"/>
    <col min="5383" max="5383" width="36.625" style="75" customWidth="1"/>
    <col min="5384" max="5384" width="21.125" style="75" customWidth="1"/>
    <col min="5385" max="5386" width="9.125" style="75" customWidth="1"/>
    <col min="5387" max="5389" width="15.5" style="75" customWidth="1"/>
    <col min="5390" max="5390" width="19.5" style="75" customWidth="1"/>
    <col min="5391" max="5392" width="15.5" style="75" customWidth="1"/>
    <col min="5393" max="5631" width="9" style="75"/>
    <col min="5632" max="5634" width="6.75" style="75" customWidth="1"/>
    <col min="5635" max="5635" width="6.875" style="75" customWidth="1"/>
    <col min="5636" max="5636" width="6.75" style="75" customWidth="1"/>
    <col min="5637" max="5638" width="40.75" style="75" customWidth="1"/>
    <col min="5639" max="5639" width="36.625" style="75" customWidth="1"/>
    <col min="5640" max="5640" width="21.125" style="75" customWidth="1"/>
    <col min="5641" max="5642" width="9.125" style="75" customWidth="1"/>
    <col min="5643" max="5645" width="15.5" style="75" customWidth="1"/>
    <col min="5646" max="5646" width="19.5" style="75" customWidth="1"/>
    <col min="5647" max="5648" width="15.5" style="75" customWidth="1"/>
    <col min="5649" max="5887" width="9" style="75"/>
    <col min="5888" max="5890" width="6.75" style="75" customWidth="1"/>
    <col min="5891" max="5891" width="6.875" style="75" customWidth="1"/>
    <col min="5892" max="5892" width="6.75" style="75" customWidth="1"/>
    <col min="5893" max="5894" width="40.75" style="75" customWidth="1"/>
    <col min="5895" max="5895" width="36.625" style="75" customWidth="1"/>
    <col min="5896" max="5896" width="21.125" style="75" customWidth="1"/>
    <col min="5897" max="5898" width="9.125" style="75" customWidth="1"/>
    <col min="5899" max="5901" width="15.5" style="75" customWidth="1"/>
    <col min="5902" max="5902" width="19.5" style="75" customWidth="1"/>
    <col min="5903" max="5904" width="15.5" style="75" customWidth="1"/>
    <col min="5905" max="6143" width="9" style="75"/>
    <col min="6144" max="6146" width="6.75" style="75" customWidth="1"/>
    <col min="6147" max="6147" width="6.875" style="75" customWidth="1"/>
    <col min="6148" max="6148" width="6.75" style="75" customWidth="1"/>
    <col min="6149" max="6150" width="40.75" style="75" customWidth="1"/>
    <col min="6151" max="6151" width="36.625" style="75" customWidth="1"/>
    <col min="6152" max="6152" width="21.125" style="75" customWidth="1"/>
    <col min="6153" max="6154" width="9.125" style="75" customWidth="1"/>
    <col min="6155" max="6157" width="15.5" style="75" customWidth="1"/>
    <col min="6158" max="6158" width="19.5" style="75" customWidth="1"/>
    <col min="6159" max="6160" width="15.5" style="75" customWidth="1"/>
    <col min="6161" max="6399" width="9" style="75"/>
    <col min="6400" max="6402" width="6.75" style="75" customWidth="1"/>
    <col min="6403" max="6403" width="6.875" style="75" customWidth="1"/>
    <col min="6404" max="6404" width="6.75" style="75" customWidth="1"/>
    <col min="6405" max="6406" width="40.75" style="75" customWidth="1"/>
    <col min="6407" max="6407" width="36.625" style="75" customWidth="1"/>
    <col min="6408" max="6408" width="21.125" style="75" customWidth="1"/>
    <col min="6409" max="6410" width="9.125" style="75" customWidth="1"/>
    <col min="6411" max="6413" width="15.5" style="75" customWidth="1"/>
    <col min="6414" max="6414" width="19.5" style="75" customWidth="1"/>
    <col min="6415" max="6416" width="15.5" style="75" customWidth="1"/>
    <col min="6417" max="6655" width="9" style="75"/>
    <col min="6656" max="6658" width="6.75" style="75" customWidth="1"/>
    <col min="6659" max="6659" width="6.875" style="75" customWidth="1"/>
    <col min="6660" max="6660" width="6.75" style="75" customWidth="1"/>
    <col min="6661" max="6662" width="40.75" style="75" customWidth="1"/>
    <col min="6663" max="6663" width="36.625" style="75" customWidth="1"/>
    <col min="6664" max="6664" width="21.125" style="75" customWidth="1"/>
    <col min="6665" max="6666" width="9.125" style="75" customWidth="1"/>
    <col min="6667" max="6669" width="15.5" style="75" customWidth="1"/>
    <col min="6670" max="6670" width="19.5" style="75" customWidth="1"/>
    <col min="6671" max="6672" width="15.5" style="75" customWidth="1"/>
    <col min="6673" max="6911" width="9" style="75"/>
    <col min="6912" max="6914" width="6.75" style="75" customWidth="1"/>
    <col min="6915" max="6915" width="6.875" style="75" customWidth="1"/>
    <col min="6916" max="6916" width="6.75" style="75" customWidth="1"/>
    <col min="6917" max="6918" width="40.75" style="75" customWidth="1"/>
    <col min="6919" max="6919" width="36.625" style="75" customWidth="1"/>
    <col min="6920" max="6920" width="21.125" style="75" customWidth="1"/>
    <col min="6921" max="6922" width="9.125" style="75" customWidth="1"/>
    <col min="6923" max="6925" width="15.5" style="75" customWidth="1"/>
    <col min="6926" max="6926" width="19.5" style="75" customWidth="1"/>
    <col min="6927" max="6928" width="15.5" style="75" customWidth="1"/>
    <col min="6929" max="7167" width="9" style="75"/>
    <col min="7168" max="7170" width="6.75" style="75" customWidth="1"/>
    <col min="7171" max="7171" width="6.875" style="75" customWidth="1"/>
    <col min="7172" max="7172" width="6.75" style="75" customWidth="1"/>
    <col min="7173" max="7174" width="40.75" style="75" customWidth="1"/>
    <col min="7175" max="7175" width="36.625" style="75" customWidth="1"/>
    <col min="7176" max="7176" width="21.125" style="75" customWidth="1"/>
    <col min="7177" max="7178" width="9.125" style="75" customWidth="1"/>
    <col min="7179" max="7181" width="15.5" style="75" customWidth="1"/>
    <col min="7182" max="7182" width="19.5" style="75" customWidth="1"/>
    <col min="7183" max="7184" width="15.5" style="75" customWidth="1"/>
    <col min="7185" max="7423" width="9" style="75"/>
    <col min="7424" max="7426" width="6.75" style="75" customWidth="1"/>
    <col min="7427" max="7427" width="6.875" style="75" customWidth="1"/>
    <col min="7428" max="7428" width="6.75" style="75" customWidth="1"/>
    <col min="7429" max="7430" width="40.75" style="75" customWidth="1"/>
    <col min="7431" max="7431" width="36.625" style="75" customWidth="1"/>
    <col min="7432" max="7432" width="21.125" style="75" customWidth="1"/>
    <col min="7433" max="7434" width="9.125" style="75" customWidth="1"/>
    <col min="7435" max="7437" width="15.5" style="75" customWidth="1"/>
    <col min="7438" max="7438" width="19.5" style="75" customWidth="1"/>
    <col min="7439" max="7440" width="15.5" style="75" customWidth="1"/>
    <col min="7441" max="7679" width="9" style="75"/>
    <col min="7680" max="7682" width="6.75" style="75" customWidth="1"/>
    <col min="7683" max="7683" width="6.875" style="75" customWidth="1"/>
    <col min="7684" max="7684" width="6.75" style="75" customWidth="1"/>
    <col min="7685" max="7686" width="40.75" style="75" customWidth="1"/>
    <col min="7687" max="7687" width="36.625" style="75" customWidth="1"/>
    <col min="7688" max="7688" width="21.125" style="75" customWidth="1"/>
    <col min="7689" max="7690" width="9.125" style="75" customWidth="1"/>
    <col min="7691" max="7693" width="15.5" style="75" customWidth="1"/>
    <col min="7694" max="7694" width="19.5" style="75" customWidth="1"/>
    <col min="7695" max="7696" width="15.5" style="75" customWidth="1"/>
    <col min="7697" max="7935" width="9" style="75"/>
    <col min="7936" max="7938" width="6.75" style="75" customWidth="1"/>
    <col min="7939" max="7939" width="6.875" style="75" customWidth="1"/>
    <col min="7940" max="7940" width="6.75" style="75" customWidth="1"/>
    <col min="7941" max="7942" width="40.75" style="75" customWidth="1"/>
    <col min="7943" max="7943" width="36.625" style="75" customWidth="1"/>
    <col min="7944" max="7944" width="21.125" style="75" customWidth="1"/>
    <col min="7945" max="7946" width="9.125" style="75" customWidth="1"/>
    <col min="7947" max="7949" width="15.5" style="75" customWidth="1"/>
    <col min="7950" max="7950" width="19.5" style="75" customWidth="1"/>
    <col min="7951" max="7952" width="15.5" style="75" customWidth="1"/>
    <col min="7953" max="8191" width="9" style="75"/>
    <col min="8192" max="8194" width="6.75" style="75" customWidth="1"/>
    <col min="8195" max="8195" width="6.875" style="75" customWidth="1"/>
    <col min="8196" max="8196" width="6.75" style="75" customWidth="1"/>
    <col min="8197" max="8198" width="40.75" style="75" customWidth="1"/>
    <col min="8199" max="8199" width="36.625" style="75" customWidth="1"/>
    <col min="8200" max="8200" width="21.125" style="75" customWidth="1"/>
    <col min="8201" max="8202" width="9.125" style="75" customWidth="1"/>
    <col min="8203" max="8205" width="15.5" style="75" customWidth="1"/>
    <col min="8206" max="8206" width="19.5" style="75" customWidth="1"/>
    <col min="8207" max="8208" width="15.5" style="75" customWidth="1"/>
    <col min="8209" max="8447" width="9" style="75"/>
    <col min="8448" max="8450" width="6.75" style="75" customWidth="1"/>
    <col min="8451" max="8451" width="6.875" style="75" customWidth="1"/>
    <col min="8452" max="8452" width="6.75" style="75" customWidth="1"/>
    <col min="8453" max="8454" width="40.75" style="75" customWidth="1"/>
    <col min="8455" max="8455" width="36.625" style="75" customWidth="1"/>
    <col min="8456" max="8456" width="21.125" style="75" customWidth="1"/>
    <col min="8457" max="8458" width="9.125" style="75" customWidth="1"/>
    <col min="8459" max="8461" width="15.5" style="75" customWidth="1"/>
    <col min="8462" max="8462" width="19.5" style="75" customWidth="1"/>
    <col min="8463" max="8464" width="15.5" style="75" customWidth="1"/>
    <col min="8465" max="8703" width="9" style="75"/>
    <col min="8704" max="8706" width="6.75" style="75" customWidth="1"/>
    <col min="8707" max="8707" width="6.875" style="75" customWidth="1"/>
    <col min="8708" max="8708" width="6.75" style="75" customWidth="1"/>
    <col min="8709" max="8710" width="40.75" style="75" customWidth="1"/>
    <col min="8711" max="8711" width="36.625" style="75" customWidth="1"/>
    <col min="8712" max="8712" width="21.125" style="75" customWidth="1"/>
    <col min="8713" max="8714" width="9.125" style="75" customWidth="1"/>
    <col min="8715" max="8717" width="15.5" style="75" customWidth="1"/>
    <col min="8718" max="8718" width="19.5" style="75" customWidth="1"/>
    <col min="8719" max="8720" width="15.5" style="75" customWidth="1"/>
    <col min="8721" max="8959" width="9" style="75"/>
    <col min="8960" max="8962" width="6.75" style="75" customWidth="1"/>
    <col min="8963" max="8963" width="6.875" style="75" customWidth="1"/>
    <col min="8964" max="8964" width="6.75" style="75" customWidth="1"/>
    <col min="8965" max="8966" width="40.75" style="75" customWidth="1"/>
    <col min="8967" max="8967" width="36.625" style="75" customWidth="1"/>
    <col min="8968" max="8968" width="21.125" style="75" customWidth="1"/>
    <col min="8969" max="8970" width="9.125" style="75" customWidth="1"/>
    <col min="8971" max="8973" width="15.5" style="75" customWidth="1"/>
    <col min="8974" max="8974" width="19.5" style="75" customWidth="1"/>
    <col min="8975" max="8976" width="15.5" style="75" customWidth="1"/>
    <col min="8977" max="9215" width="9" style="75"/>
    <col min="9216" max="9218" width="6.75" style="75" customWidth="1"/>
    <col min="9219" max="9219" width="6.875" style="75" customWidth="1"/>
    <col min="9220" max="9220" width="6.75" style="75" customWidth="1"/>
    <col min="9221" max="9222" width="40.75" style="75" customWidth="1"/>
    <col min="9223" max="9223" width="36.625" style="75" customWidth="1"/>
    <col min="9224" max="9224" width="21.125" style="75" customWidth="1"/>
    <col min="9225" max="9226" width="9.125" style="75" customWidth="1"/>
    <col min="9227" max="9229" width="15.5" style="75" customWidth="1"/>
    <col min="9230" max="9230" width="19.5" style="75" customWidth="1"/>
    <col min="9231" max="9232" width="15.5" style="75" customWidth="1"/>
    <col min="9233" max="9471" width="9" style="75"/>
    <col min="9472" max="9474" width="6.75" style="75" customWidth="1"/>
    <col min="9475" max="9475" width="6.875" style="75" customWidth="1"/>
    <col min="9476" max="9476" width="6.75" style="75" customWidth="1"/>
    <col min="9477" max="9478" width="40.75" style="75" customWidth="1"/>
    <col min="9479" max="9479" width="36.625" style="75" customWidth="1"/>
    <col min="9480" max="9480" width="21.125" style="75" customWidth="1"/>
    <col min="9481" max="9482" width="9.125" style="75" customWidth="1"/>
    <col min="9483" max="9485" width="15.5" style="75" customWidth="1"/>
    <col min="9486" max="9486" width="19.5" style="75" customWidth="1"/>
    <col min="9487" max="9488" width="15.5" style="75" customWidth="1"/>
    <col min="9489" max="9727" width="9" style="75"/>
    <col min="9728" max="9730" width="6.75" style="75" customWidth="1"/>
    <col min="9731" max="9731" width="6.875" style="75" customWidth="1"/>
    <col min="9732" max="9732" width="6.75" style="75" customWidth="1"/>
    <col min="9733" max="9734" width="40.75" style="75" customWidth="1"/>
    <col min="9735" max="9735" width="36.625" style="75" customWidth="1"/>
    <col min="9736" max="9736" width="21.125" style="75" customWidth="1"/>
    <col min="9737" max="9738" width="9.125" style="75" customWidth="1"/>
    <col min="9739" max="9741" width="15.5" style="75" customWidth="1"/>
    <col min="9742" max="9742" width="19.5" style="75" customWidth="1"/>
    <col min="9743" max="9744" width="15.5" style="75" customWidth="1"/>
    <col min="9745" max="9983" width="9" style="75"/>
    <col min="9984" max="9986" width="6.75" style="75" customWidth="1"/>
    <col min="9987" max="9987" width="6.875" style="75" customWidth="1"/>
    <col min="9988" max="9988" width="6.75" style="75" customWidth="1"/>
    <col min="9989" max="9990" width="40.75" style="75" customWidth="1"/>
    <col min="9991" max="9991" width="36.625" style="75" customWidth="1"/>
    <col min="9992" max="9992" width="21.125" style="75" customWidth="1"/>
    <col min="9993" max="9994" width="9.125" style="75" customWidth="1"/>
    <col min="9995" max="9997" width="15.5" style="75" customWidth="1"/>
    <col min="9998" max="9998" width="19.5" style="75" customWidth="1"/>
    <col min="9999" max="10000" width="15.5" style="75" customWidth="1"/>
    <col min="10001" max="10239" width="9" style="75"/>
    <col min="10240" max="10242" width="6.75" style="75" customWidth="1"/>
    <col min="10243" max="10243" width="6.875" style="75" customWidth="1"/>
    <col min="10244" max="10244" width="6.75" style="75" customWidth="1"/>
    <col min="10245" max="10246" width="40.75" style="75" customWidth="1"/>
    <col min="10247" max="10247" width="36.625" style="75" customWidth="1"/>
    <col min="10248" max="10248" width="21.125" style="75" customWidth="1"/>
    <col min="10249" max="10250" width="9.125" style="75" customWidth="1"/>
    <col min="10251" max="10253" width="15.5" style="75" customWidth="1"/>
    <col min="10254" max="10254" width="19.5" style="75" customWidth="1"/>
    <col min="10255" max="10256" width="15.5" style="75" customWidth="1"/>
    <col min="10257" max="10495" width="9" style="75"/>
    <col min="10496" max="10498" width="6.75" style="75" customWidth="1"/>
    <col min="10499" max="10499" width="6.875" style="75" customWidth="1"/>
    <col min="10500" max="10500" width="6.75" style="75" customWidth="1"/>
    <col min="10501" max="10502" width="40.75" style="75" customWidth="1"/>
    <col min="10503" max="10503" width="36.625" style="75" customWidth="1"/>
    <col min="10504" max="10504" width="21.125" style="75" customWidth="1"/>
    <col min="10505" max="10506" width="9.125" style="75" customWidth="1"/>
    <col min="10507" max="10509" width="15.5" style="75" customWidth="1"/>
    <col min="10510" max="10510" width="19.5" style="75" customWidth="1"/>
    <col min="10511" max="10512" width="15.5" style="75" customWidth="1"/>
    <col min="10513" max="10751" width="9" style="75"/>
    <col min="10752" max="10754" width="6.75" style="75" customWidth="1"/>
    <col min="10755" max="10755" width="6.875" style="75" customWidth="1"/>
    <col min="10756" max="10756" width="6.75" style="75" customWidth="1"/>
    <col min="10757" max="10758" width="40.75" style="75" customWidth="1"/>
    <col min="10759" max="10759" width="36.625" style="75" customWidth="1"/>
    <col min="10760" max="10760" width="21.125" style="75" customWidth="1"/>
    <col min="10761" max="10762" width="9.125" style="75" customWidth="1"/>
    <col min="10763" max="10765" width="15.5" style="75" customWidth="1"/>
    <col min="10766" max="10766" width="19.5" style="75" customWidth="1"/>
    <col min="10767" max="10768" width="15.5" style="75" customWidth="1"/>
    <col min="10769" max="11007" width="9" style="75"/>
    <col min="11008" max="11010" width="6.75" style="75" customWidth="1"/>
    <col min="11011" max="11011" width="6.875" style="75" customWidth="1"/>
    <col min="11012" max="11012" width="6.75" style="75" customWidth="1"/>
    <col min="11013" max="11014" width="40.75" style="75" customWidth="1"/>
    <col min="11015" max="11015" width="36.625" style="75" customWidth="1"/>
    <col min="11016" max="11016" width="21.125" style="75" customWidth="1"/>
    <col min="11017" max="11018" width="9.125" style="75" customWidth="1"/>
    <col min="11019" max="11021" width="15.5" style="75" customWidth="1"/>
    <col min="11022" max="11022" width="19.5" style="75" customWidth="1"/>
    <col min="11023" max="11024" width="15.5" style="75" customWidth="1"/>
    <col min="11025" max="11263" width="9" style="75"/>
    <col min="11264" max="11266" width="6.75" style="75" customWidth="1"/>
    <col min="11267" max="11267" width="6.875" style="75" customWidth="1"/>
    <col min="11268" max="11268" width="6.75" style="75" customWidth="1"/>
    <col min="11269" max="11270" width="40.75" style="75" customWidth="1"/>
    <col min="11271" max="11271" width="36.625" style="75" customWidth="1"/>
    <col min="11272" max="11272" width="21.125" style="75" customWidth="1"/>
    <col min="11273" max="11274" width="9.125" style="75" customWidth="1"/>
    <col min="11275" max="11277" width="15.5" style="75" customWidth="1"/>
    <col min="11278" max="11278" width="19.5" style="75" customWidth="1"/>
    <col min="11279" max="11280" width="15.5" style="75" customWidth="1"/>
    <col min="11281" max="11519" width="9" style="75"/>
    <col min="11520" max="11522" width="6.75" style="75" customWidth="1"/>
    <col min="11523" max="11523" width="6.875" style="75" customWidth="1"/>
    <col min="11524" max="11524" width="6.75" style="75" customWidth="1"/>
    <col min="11525" max="11526" width="40.75" style="75" customWidth="1"/>
    <col min="11527" max="11527" width="36.625" style="75" customWidth="1"/>
    <col min="11528" max="11528" width="21.125" style="75" customWidth="1"/>
    <col min="11529" max="11530" width="9.125" style="75" customWidth="1"/>
    <col min="11531" max="11533" width="15.5" style="75" customWidth="1"/>
    <col min="11534" max="11534" width="19.5" style="75" customWidth="1"/>
    <col min="11535" max="11536" width="15.5" style="75" customWidth="1"/>
    <col min="11537" max="11775" width="9" style="75"/>
    <col min="11776" max="11778" width="6.75" style="75" customWidth="1"/>
    <col min="11779" max="11779" width="6.875" style="75" customWidth="1"/>
    <col min="11780" max="11780" width="6.75" style="75" customWidth="1"/>
    <col min="11781" max="11782" width="40.75" style="75" customWidth="1"/>
    <col min="11783" max="11783" width="36.625" style="75" customWidth="1"/>
    <col min="11784" max="11784" width="21.125" style="75" customWidth="1"/>
    <col min="11785" max="11786" width="9.125" style="75" customWidth="1"/>
    <col min="11787" max="11789" width="15.5" style="75" customWidth="1"/>
    <col min="11790" max="11790" width="19.5" style="75" customWidth="1"/>
    <col min="11791" max="11792" width="15.5" style="75" customWidth="1"/>
    <col min="11793" max="12031" width="9" style="75"/>
    <col min="12032" max="12034" width="6.75" style="75" customWidth="1"/>
    <col min="12035" max="12035" width="6.875" style="75" customWidth="1"/>
    <col min="12036" max="12036" width="6.75" style="75" customWidth="1"/>
    <col min="12037" max="12038" width="40.75" style="75" customWidth="1"/>
    <col min="12039" max="12039" width="36.625" style="75" customWidth="1"/>
    <col min="12040" max="12040" width="21.125" style="75" customWidth="1"/>
    <col min="12041" max="12042" width="9.125" style="75" customWidth="1"/>
    <col min="12043" max="12045" width="15.5" style="75" customWidth="1"/>
    <col min="12046" max="12046" width="19.5" style="75" customWidth="1"/>
    <col min="12047" max="12048" width="15.5" style="75" customWidth="1"/>
    <col min="12049" max="12287" width="9" style="75"/>
    <col min="12288" max="12290" width="6.75" style="75" customWidth="1"/>
    <col min="12291" max="12291" width="6.875" style="75" customWidth="1"/>
    <col min="12292" max="12292" width="6.75" style="75" customWidth="1"/>
    <col min="12293" max="12294" width="40.75" style="75" customWidth="1"/>
    <col min="12295" max="12295" width="36.625" style="75" customWidth="1"/>
    <col min="12296" max="12296" width="21.125" style="75" customWidth="1"/>
    <col min="12297" max="12298" width="9.125" style="75" customWidth="1"/>
    <col min="12299" max="12301" width="15.5" style="75" customWidth="1"/>
    <col min="12302" max="12302" width="19.5" style="75" customWidth="1"/>
    <col min="12303" max="12304" width="15.5" style="75" customWidth="1"/>
    <col min="12305" max="12543" width="9" style="75"/>
    <col min="12544" max="12546" width="6.75" style="75" customWidth="1"/>
    <col min="12547" max="12547" width="6.875" style="75" customWidth="1"/>
    <col min="12548" max="12548" width="6.75" style="75" customWidth="1"/>
    <col min="12549" max="12550" width="40.75" style="75" customWidth="1"/>
    <col min="12551" max="12551" width="36.625" style="75" customWidth="1"/>
    <col min="12552" max="12552" width="21.125" style="75" customWidth="1"/>
    <col min="12553" max="12554" width="9.125" style="75" customWidth="1"/>
    <col min="12555" max="12557" width="15.5" style="75" customWidth="1"/>
    <col min="12558" max="12558" width="19.5" style="75" customWidth="1"/>
    <col min="12559" max="12560" width="15.5" style="75" customWidth="1"/>
    <col min="12561" max="12799" width="9" style="75"/>
    <col min="12800" max="12802" width="6.75" style="75" customWidth="1"/>
    <col min="12803" max="12803" width="6.875" style="75" customWidth="1"/>
    <col min="12804" max="12804" width="6.75" style="75" customWidth="1"/>
    <col min="12805" max="12806" width="40.75" style="75" customWidth="1"/>
    <col min="12807" max="12807" width="36.625" style="75" customWidth="1"/>
    <col min="12808" max="12808" width="21.125" style="75" customWidth="1"/>
    <col min="12809" max="12810" width="9.125" style="75" customWidth="1"/>
    <col min="12811" max="12813" width="15.5" style="75" customWidth="1"/>
    <col min="12814" max="12814" width="19.5" style="75" customWidth="1"/>
    <col min="12815" max="12816" width="15.5" style="75" customWidth="1"/>
    <col min="12817" max="13055" width="9" style="75"/>
    <col min="13056" max="13058" width="6.75" style="75" customWidth="1"/>
    <col min="13059" max="13059" width="6.875" style="75" customWidth="1"/>
    <col min="13060" max="13060" width="6.75" style="75" customWidth="1"/>
    <col min="13061" max="13062" width="40.75" style="75" customWidth="1"/>
    <col min="13063" max="13063" width="36.625" style="75" customWidth="1"/>
    <col min="13064" max="13064" width="21.125" style="75" customWidth="1"/>
    <col min="13065" max="13066" width="9.125" style="75" customWidth="1"/>
    <col min="13067" max="13069" width="15.5" style="75" customWidth="1"/>
    <col min="13070" max="13070" width="19.5" style="75" customWidth="1"/>
    <col min="13071" max="13072" width="15.5" style="75" customWidth="1"/>
    <col min="13073" max="13311" width="9" style="75"/>
    <col min="13312" max="13314" width="6.75" style="75" customWidth="1"/>
    <col min="13315" max="13315" width="6.875" style="75" customWidth="1"/>
    <col min="13316" max="13316" width="6.75" style="75" customWidth="1"/>
    <col min="13317" max="13318" width="40.75" style="75" customWidth="1"/>
    <col min="13319" max="13319" width="36.625" style="75" customWidth="1"/>
    <col min="13320" max="13320" width="21.125" style="75" customWidth="1"/>
    <col min="13321" max="13322" width="9.125" style="75" customWidth="1"/>
    <col min="13323" max="13325" width="15.5" style="75" customWidth="1"/>
    <col min="13326" max="13326" width="19.5" style="75" customWidth="1"/>
    <col min="13327" max="13328" width="15.5" style="75" customWidth="1"/>
    <col min="13329" max="13567" width="9" style="75"/>
    <col min="13568" max="13570" width="6.75" style="75" customWidth="1"/>
    <col min="13571" max="13571" width="6.875" style="75" customWidth="1"/>
    <col min="13572" max="13572" width="6.75" style="75" customWidth="1"/>
    <col min="13573" max="13574" width="40.75" style="75" customWidth="1"/>
    <col min="13575" max="13575" width="36.625" style="75" customWidth="1"/>
    <col min="13576" max="13576" width="21.125" style="75" customWidth="1"/>
    <col min="13577" max="13578" width="9.125" style="75" customWidth="1"/>
    <col min="13579" max="13581" width="15.5" style="75" customWidth="1"/>
    <col min="13582" max="13582" width="19.5" style="75" customWidth="1"/>
    <col min="13583" max="13584" width="15.5" style="75" customWidth="1"/>
    <col min="13585" max="13823" width="9" style="75"/>
    <col min="13824" max="13826" width="6.75" style="75" customWidth="1"/>
    <col min="13827" max="13827" width="6.875" style="75" customWidth="1"/>
    <col min="13828" max="13828" width="6.75" style="75" customWidth="1"/>
    <col min="13829" max="13830" width="40.75" style="75" customWidth="1"/>
    <col min="13831" max="13831" width="36.625" style="75" customWidth="1"/>
    <col min="13832" max="13832" width="21.125" style="75" customWidth="1"/>
    <col min="13833" max="13834" width="9.125" style="75" customWidth="1"/>
    <col min="13835" max="13837" width="15.5" style="75" customWidth="1"/>
    <col min="13838" max="13838" width="19.5" style="75" customWidth="1"/>
    <col min="13839" max="13840" width="15.5" style="75" customWidth="1"/>
    <col min="13841" max="14079" width="9" style="75"/>
    <col min="14080" max="14082" width="6.75" style="75" customWidth="1"/>
    <col min="14083" max="14083" width="6.875" style="75" customWidth="1"/>
    <col min="14084" max="14084" width="6.75" style="75" customWidth="1"/>
    <col min="14085" max="14086" width="40.75" style="75" customWidth="1"/>
    <col min="14087" max="14087" width="36.625" style="75" customWidth="1"/>
    <col min="14088" max="14088" width="21.125" style="75" customWidth="1"/>
    <col min="14089" max="14090" width="9.125" style="75" customWidth="1"/>
    <col min="14091" max="14093" width="15.5" style="75" customWidth="1"/>
    <col min="14094" max="14094" width="19.5" style="75" customWidth="1"/>
    <col min="14095" max="14096" width="15.5" style="75" customWidth="1"/>
    <col min="14097" max="14335" width="9" style="75"/>
    <col min="14336" max="14338" width="6.75" style="75" customWidth="1"/>
    <col min="14339" max="14339" width="6.875" style="75" customWidth="1"/>
    <col min="14340" max="14340" width="6.75" style="75" customWidth="1"/>
    <col min="14341" max="14342" width="40.75" style="75" customWidth="1"/>
    <col min="14343" max="14343" width="36.625" style="75" customWidth="1"/>
    <col min="14344" max="14344" width="21.125" style="75" customWidth="1"/>
    <col min="14345" max="14346" width="9.125" style="75" customWidth="1"/>
    <col min="14347" max="14349" width="15.5" style="75" customWidth="1"/>
    <col min="14350" max="14350" width="19.5" style="75" customWidth="1"/>
    <col min="14351" max="14352" width="15.5" style="75" customWidth="1"/>
    <col min="14353" max="14591" width="9" style="75"/>
    <col min="14592" max="14594" width="6.75" style="75" customWidth="1"/>
    <col min="14595" max="14595" width="6.875" style="75" customWidth="1"/>
    <col min="14596" max="14596" width="6.75" style="75" customWidth="1"/>
    <col min="14597" max="14598" width="40.75" style="75" customWidth="1"/>
    <col min="14599" max="14599" width="36.625" style="75" customWidth="1"/>
    <col min="14600" max="14600" width="21.125" style="75" customWidth="1"/>
    <col min="14601" max="14602" width="9.125" style="75" customWidth="1"/>
    <col min="14603" max="14605" width="15.5" style="75" customWidth="1"/>
    <col min="14606" max="14606" width="19.5" style="75" customWidth="1"/>
    <col min="14607" max="14608" width="15.5" style="75" customWidth="1"/>
    <col min="14609" max="14847" width="9" style="75"/>
    <col min="14848" max="14850" width="6.75" style="75" customWidth="1"/>
    <col min="14851" max="14851" width="6.875" style="75" customWidth="1"/>
    <col min="14852" max="14852" width="6.75" style="75" customWidth="1"/>
    <col min="14853" max="14854" width="40.75" style="75" customWidth="1"/>
    <col min="14855" max="14855" width="36.625" style="75" customWidth="1"/>
    <col min="14856" max="14856" width="21.125" style="75" customWidth="1"/>
    <col min="14857" max="14858" width="9.125" style="75" customWidth="1"/>
    <col min="14859" max="14861" width="15.5" style="75" customWidth="1"/>
    <col min="14862" max="14862" width="19.5" style="75" customWidth="1"/>
    <col min="14863" max="14864" width="15.5" style="75" customWidth="1"/>
    <col min="14865" max="15103" width="9" style="75"/>
    <col min="15104" max="15106" width="6.75" style="75" customWidth="1"/>
    <col min="15107" max="15107" width="6.875" style="75" customWidth="1"/>
    <col min="15108" max="15108" width="6.75" style="75" customWidth="1"/>
    <col min="15109" max="15110" width="40.75" style="75" customWidth="1"/>
    <col min="15111" max="15111" width="36.625" style="75" customWidth="1"/>
    <col min="15112" max="15112" width="21.125" style="75" customWidth="1"/>
    <col min="15113" max="15114" width="9.125" style="75" customWidth="1"/>
    <col min="15115" max="15117" width="15.5" style="75" customWidth="1"/>
    <col min="15118" max="15118" width="19.5" style="75" customWidth="1"/>
    <col min="15119" max="15120" width="15.5" style="75" customWidth="1"/>
    <col min="15121" max="15359" width="9" style="75"/>
    <col min="15360" max="15362" width="6.75" style="75" customWidth="1"/>
    <col min="15363" max="15363" width="6.875" style="75" customWidth="1"/>
    <col min="15364" max="15364" width="6.75" style="75" customWidth="1"/>
    <col min="15365" max="15366" width="40.75" style="75" customWidth="1"/>
    <col min="15367" max="15367" width="36.625" style="75" customWidth="1"/>
    <col min="15368" max="15368" width="21.125" style="75" customWidth="1"/>
    <col min="15369" max="15370" width="9.125" style="75" customWidth="1"/>
    <col min="15371" max="15373" width="15.5" style="75" customWidth="1"/>
    <col min="15374" max="15374" width="19.5" style="75" customWidth="1"/>
    <col min="15375" max="15376" width="15.5" style="75" customWidth="1"/>
    <col min="15377" max="15615" width="9" style="75"/>
    <col min="15616" max="15618" width="6.75" style="75" customWidth="1"/>
    <col min="15619" max="15619" width="6.875" style="75" customWidth="1"/>
    <col min="15620" max="15620" width="6.75" style="75" customWidth="1"/>
    <col min="15621" max="15622" width="40.75" style="75" customWidth="1"/>
    <col min="15623" max="15623" width="36.625" style="75" customWidth="1"/>
    <col min="15624" max="15624" width="21.125" style="75" customWidth="1"/>
    <col min="15625" max="15626" width="9.125" style="75" customWidth="1"/>
    <col min="15627" max="15629" width="15.5" style="75" customWidth="1"/>
    <col min="15630" max="15630" width="19.5" style="75" customWidth="1"/>
    <col min="15631" max="15632" width="15.5" style="75" customWidth="1"/>
    <col min="15633" max="15871" width="9" style="75"/>
    <col min="15872" max="15874" width="6.75" style="75" customWidth="1"/>
    <col min="15875" max="15875" width="6.875" style="75" customWidth="1"/>
    <col min="15876" max="15876" width="6.75" style="75" customWidth="1"/>
    <col min="15877" max="15878" width="40.75" style="75" customWidth="1"/>
    <col min="15879" max="15879" width="36.625" style="75" customWidth="1"/>
    <col min="15880" max="15880" width="21.125" style="75" customWidth="1"/>
    <col min="15881" max="15882" width="9.125" style="75" customWidth="1"/>
    <col min="15883" max="15885" width="15.5" style="75" customWidth="1"/>
    <col min="15886" max="15886" width="19.5" style="75" customWidth="1"/>
    <col min="15887" max="15888" width="15.5" style="75" customWidth="1"/>
    <col min="15889" max="16127" width="9" style="75"/>
    <col min="16128" max="16130" width="6.75" style="75" customWidth="1"/>
    <col min="16131" max="16131" width="6.875" style="75" customWidth="1"/>
    <col min="16132" max="16132" width="6.75" style="75" customWidth="1"/>
    <col min="16133" max="16134" width="40.75" style="75" customWidth="1"/>
    <col min="16135" max="16135" width="36.625" style="75" customWidth="1"/>
    <col min="16136" max="16136" width="21.125" style="75" customWidth="1"/>
    <col min="16137" max="16138" width="9.125" style="75" customWidth="1"/>
    <col min="16139" max="16141" width="15.5" style="75" customWidth="1"/>
    <col min="16142" max="16142" width="19.5" style="75" customWidth="1"/>
    <col min="16143" max="16144" width="15.5" style="75" customWidth="1"/>
    <col min="16145" max="16384" width="9" style="75"/>
  </cols>
  <sheetData>
    <row r="1" spans="1:16" ht="72" customHeight="1">
      <c r="A1" s="1475" t="s">
        <v>1517</v>
      </c>
      <c r="B1" s="1475"/>
      <c r="C1" s="1475"/>
      <c r="D1" s="1475"/>
      <c r="E1" s="1475"/>
      <c r="F1" s="1475"/>
      <c r="G1" s="1475"/>
      <c r="H1" s="1475"/>
      <c r="I1" s="1475"/>
      <c r="J1" s="1475"/>
      <c r="K1" s="1475"/>
      <c r="L1" s="1475"/>
      <c r="M1" s="1475"/>
      <c r="N1" s="1475"/>
      <c r="O1" s="1475"/>
      <c r="P1" s="1475"/>
    </row>
    <row r="2" spans="1:16" ht="104.25" customHeight="1" thickBot="1">
      <c r="A2" s="1476" t="s">
        <v>1606</v>
      </c>
      <c r="B2" s="1476"/>
      <c r="C2" s="1476"/>
      <c r="D2" s="1476"/>
      <c r="E2" s="1476"/>
      <c r="F2" s="1476"/>
      <c r="G2" s="1476"/>
      <c r="H2" s="1476"/>
      <c r="I2" s="76"/>
      <c r="J2" s="76"/>
      <c r="K2" s="76"/>
      <c r="L2" s="76"/>
      <c r="M2" s="77"/>
      <c r="N2" s="76"/>
      <c r="O2" s="76"/>
      <c r="P2" s="76"/>
    </row>
    <row r="3" spans="1:16" s="78" customFormat="1" ht="36" customHeight="1">
      <c r="A3" s="1477" t="s">
        <v>1518</v>
      </c>
      <c r="B3" s="1478"/>
      <c r="C3" s="1478"/>
      <c r="D3" s="1478"/>
      <c r="E3" s="1478"/>
      <c r="F3" s="1478"/>
      <c r="G3" s="1478"/>
      <c r="H3" s="1479" t="s">
        <v>1519</v>
      </c>
      <c r="I3" s="1482" t="s">
        <v>1520</v>
      </c>
      <c r="J3" s="1483"/>
      <c r="K3" s="1484" t="s">
        <v>1521</v>
      </c>
      <c r="L3" s="1485"/>
      <c r="M3" s="1485"/>
      <c r="N3" s="1485"/>
      <c r="O3" s="1485"/>
      <c r="P3" s="1486"/>
    </row>
    <row r="4" spans="1:16" s="78" customFormat="1" ht="25.5" customHeight="1">
      <c r="A4" s="1487" t="s">
        <v>1522</v>
      </c>
      <c r="B4" s="1490" t="s">
        <v>1523</v>
      </c>
      <c r="C4" s="1491"/>
      <c r="D4" s="1492"/>
      <c r="E4" s="1490" t="s">
        <v>1524</v>
      </c>
      <c r="F4" s="1499" t="s">
        <v>1525</v>
      </c>
      <c r="G4" s="1502" t="s">
        <v>1607</v>
      </c>
      <c r="H4" s="1480"/>
      <c r="I4" s="1505" t="s">
        <v>1526</v>
      </c>
      <c r="J4" s="1508" t="s">
        <v>1527</v>
      </c>
      <c r="K4" s="1511" t="s">
        <v>634</v>
      </c>
      <c r="L4" s="1473"/>
      <c r="M4" s="1512"/>
      <c r="N4" s="1472" t="s">
        <v>635</v>
      </c>
      <c r="O4" s="1473"/>
      <c r="P4" s="1474"/>
    </row>
    <row r="5" spans="1:16" s="78" customFormat="1" ht="25.5" customHeight="1">
      <c r="A5" s="1488"/>
      <c r="B5" s="1493"/>
      <c r="C5" s="1494"/>
      <c r="D5" s="1495"/>
      <c r="E5" s="1493"/>
      <c r="F5" s="1500"/>
      <c r="G5" s="1503"/>
      <c r="H5" s="1480"/>
      <c r="I5" s="1506"/>
      <c r="J5" s="1509"/>
      <c r="K5" s="80" t="s">
        <v>1528</v>
      </c>
      <c r="L5" s="80" t="s">
        <v>1828</v>
      </c>
      <c r="M5" s="80"/>
      <c r="N5" s="79" t="s">
        <v>1529</v>
      </c>
      <c r="O5" s="80" t="s">
        <v>1530</v>
      </c>
      <c r="P5" s="81"/>
    </row>
    <row r="6" spans="1:16" s="78" customFormat="1" ht="65.25" customHeight="1">
      <c r="A6" s="1488"/>
      <c r="B6" s="1493"/>
      <c r="C6" s="1494"/>
      <c r="D6" s="1495"/>
      <c r="E6" s="1493"/>
      <c r="F6" s="1500"/>
      <c r="G6" s="1503"/>
      <c r="H6" s="1480"/>
      <c r="I6" s="1506"/>
      <c r="J6" s="1509"/>
      <c r="K6" s="82" t="s">
        <v>23</v>
      </c>
      <c r="L6" s="83" t="s">
        <v>23</v>
      </c>
      <c r="M6" s="84" t="s">
        <v>23</v>
      </c>
      <c r="N6" s="82" t="s">
        <v>23</v>
      </c>
      <c r="O6" s="83" t="s">
        <v>23</v>
      </c>
      <c r="P6" s="85" t="s">
        <v>23</v>
      </c>
    </row>
    <row r="7" spans="1:16" s="78" customFormat="1" ht="69" customHeight="1" thickBot="1">
      <c r="A7" s="1489"/>
      <c r="B7" s="1496"/>
      <c r="C7" s="1497"/>
      <c r="D7" s="1498"/>
      <c r="E7" s="1496"/>
      <c r="F7" s="1501"/>
      <c r="G7" s="1504"/>
      <c r="H7" s="1481"/>
      <c r="I7" s="1507"/>
      <c r="J7" s="1510"/>
      <c r="K7" s="86" t="s">
        <v>1531</v>
      </c>
      <c r="L7" s="87" t="s">
        <v>1531</v>
      </c>
      <c r="M7" s="88" t="s">
        <v>1531</v>
      </c>
      <c r="N7" s="86" t="s">
        <v>1608</v>
      </c>
      <c r="O7" s="87" t="s">
        <v>1532</v>
      </c>
      <c r="P7" s="89" t="s">
        <v>1533</v>
      </c>
    </row>
    <row r="8" spans="1:16" s="98" customFormat="1" ht="60" customHeight="1" thickTop="1">
      <c r="A8" s="1465" t="s">
        <v>1535</v>
      </c>
      <c r="B8" s="1467" t="s">
        <v>1536</v>
      </c>
      <c r="C8" s="1469" t="s">
        <v>1562</v>
      </c>
      <c r="D8" s="1469" t="s">
        <v>1560</v>
      </c>
      <c r="E8" s="99" t="s">
        <v>1537</v>
      </c>
      <c r="F8" s="100" t="s">
        <v>1538</v>
      </c>
      <c r="G8" s="101" t="s">
        <v>1539</v>
      </c>
      <c r="H8" s="102" t="s">
        <v>320</v>
      </c>
      <c r="I8" s="103" t="s">
        <v>1534</v>
      </c>
      <c r="J8" s="104"/>
      <c r="K8" s="105" t="s">
        <v>1534</v>
      </c>
      <c r="L8" s="106" t="s">
        <v>1540</v>
      </c>
      <c r="M8" s="107" t="s">
        <v>1541</v>
      </c>
      <c r="N8" s="105" t="s">
        <v>1541</v>
      </c>
      <c r="O8" s="106" t="s">
        <v>1542</v>
      </c>
      <c r="P8" s="108"/>
    </row>
    <row r="9" spans="1:16" s="98" customFormat="1" ht="60" customHeight="1">
      <c r="A9" s="1466"/>
      <c r="B9" s="1468"/>
      <c r="C9" s="1470"/>
      <c r="D9" s="1471"/>
      <c r="E9" s="90" t="s">
        <v>1543</v>
      </c>
      <c r="F9" s="91"/>
      <c r="G9" s="92" t="s">
        <v>1544</v>
      </c>
      <c r="H9" s="93" t="s">
        <v>320</v>
      </c>
      <c r="I9" s="94"/>
      <c r="J9" s="95" t="s">
        <v>1542</v>
      </c>
      <c r="K9" s="109"/>
      <c r="L9" s="110"/>
      <c r="M9" s="111"/>
      <c r="N9" s="112"/>
      <c r="O9" s="110"/>
      <c r="P9" s="113"/>
    </row>
    <row r="10" spans="1:16" s="98" customFormat="1" ht="60" customHeight="1">
      <c r="A10" s="1466"/>
      <c r="B10" s="1468"/>
      <c r="C10" s="1470"/>
      <c r="D10" s="1471"/>
      <c r="E10" s="90" t="s">
        <v>1545</v>
      </c>
      <c r="F10" s="91"/>
      <c r="G10" s="92" t="s">
        <v>1544</v>
      </c>
      <c r="H10" s="93" t="s">
        <v>320</v>
      </c>
      <c r="I10" s="94"/>
      <c r="J10" s="95" t="s">
        <v>1542</v>
      </c>
      <c r="K10" s="109"/>
      <c r="L10" s="110"/>
      <c r="M10" s="111"/>
      <c r="N10" s="112"/>
      <c r="O10" s="110"/>
      <c r="P10" s="113"/>
    </row>
    <row r="11" spans="1:16" s="98" customFormat="1" ht="60" customHeight="1">
      <c r="A11" s="1466"/>
      <c r="B11" s="1468"/>
      <c r="C11" s="1470"/>
      <c r="D11" s="1471"/>
      <c r="E11" s="90" t="s">
        <v>1546</v>
      </c>
      <c r="F11" s="91"/>
      <c r="G11" s="92" t="s">
        <v>1544</v>
      </c>
      <c r="H11" s="93" t="s">
        <v>320</v>
      </c>
      <c r="I11" s="94"/>
      <c r="J11" s="95" t="s">
        <v>1542</v>
      </c>
      <c r="K11" s="114"/>
      <c r="L11" s="96"/>
      <c r="M11" s="97"/>
      <c r="N11" s="112"/>
      <c r="O11" s="96"/>
      <c r="P11" s="115"/>
    </row>
    <row r="12" spans="1:16" s="98" customFormat="1" ht="60" customHeight="1">
      <c r="A12" s="1466"/>
      <c r="B12" s="1468"/>
      <c r="C12" s="1470"/>
      <c r="D12" s="1471"/>
      <c r="E12" s="90" t="s">
        <v>1547</v>
      </c>
      <c r="F12" s="91"/>
      <c r="G12" s="92" t="s">
        <v>1544</v>
      </c>
      <c r="H12" s="93" t="s">
        <v>320</v>
      </c>
      <c r="I12" s="94"/>
      <c r="J12" s="95" t="s">
        <v>1542</v>
      </c>
      <c r="K12" s="114"/>
      <c r="L12" s="96"/>
      <c r="M12" s="97"/>
      <c r="N12" s="112"/>
      <c r="O12" s="96"/>
      <c r="P12" s="115"/>
    </row>
    <row r="13" spans="1:16" s="98" customFormat="1" ht="60" customHeight="1">
      <c r="A13" s="1466"/>
      <c r="B13" s="1468"/>
      <c r="C13" s="1470"/>
      <c r="D13" s="1471"/>
      <c r="E13" s="90" t="s">
        <v>1548</v>
      </c>
      <c r="F13" s="91"/>
      <c r="G13" s="92" t="s">
        <v>1544</v>
      </c>
      <c r="H13" s="93" t="s">
        <v>320</v>
      </c>
      <c r="I13" s="94"/>
      <c r="J13" s="95" t="s">
        <v>1542</v>
      </c>
      <c r="K13" s="114"/>
      <c r="L13" s="96"/>
      <c r="M13" s="97"/>
      <c r="N13" s="112"/>
      <c r="O13" s="96"/>
      <c r="P13" s="115"/>
    </row>
    <row r="14" spans="1:16" s="98" customFormat="1" ht="40.5" customHeight="1">
      <c r="A14" s="1466"/>
      <c r="B14" s="1468"/>
      <c r="C14" s="1470"/>
      <c r="D14" s="1471"/>
      <c r="E14" s="90" t="s">
        <v>1549</v>
      </c>
      <c r="F14" s="91"/>
      <c r="G14" s="92" t="s">
        <v>1550</v>
      </c>
      <c r="H14" s="93" t="s">
        <v>2166</v>
      </c>
      <c r="I14" s="94"/>
      <c r="J14" s="95" t="s">
        <v>1542</v>
      </c>
      <c r="K14" s="114"/>
      <c r="L14" s="116" t="s">
        <v>1541</v>
      </c>
      <c r="M14" s="117" t="s">
        <v>1541</v>
      </c>
      <c r="N14" s="118" t="s">
        <v>1542</v>
      </c>
      <c r="O14" s="119" t="s">
        <v>1542</v>
      </c>
      <c r="P14" s="115"/>
    </row>
    <row r="15" spans="1:16" s="98" customFormat="1" ht="30.75" customHeight="1">
      <c r="A15" s="1466"/>
      <c r="B15" s="1468"/>
      <c r="C15" s="1470"/>
      <c r="D15" s="1471"/>
      <c r="E15" s="90" t="s">
        <v>1551</v>
      </c>
      <c r="F15" s="91"/>
      <c r="G15" s="92" t="s">
        <v>1552</v>
      </c>
      <c r="H15" s="93" t="s">
        <v>1838</v>
      </c>
      <c r="I15" s="94"/>
      <c r="J15" s="95" t="s">
        <v>1542</v>
      </c>
      <c r="K15" s="114"/>
      <c r="L15" s="96"/>
      <c r="M15" s="97"/>
      <c r="N15" s="112"/>
      <c r="O15" s="96"/>
      <c r="P15" s="115"/>
    </row>
    <row r="16" spans="1:16" s="98" customFormat="1" ht="35.25" customHeight="1">
      <c r="A16" s="1466"/>
      <c r="B16" s="1468"/>
      <c r="C16" s="1470"/>
      <c r="D16" s="1471"/>
      <c r="E16" s="90" t="s">
        <v>1553</v>
      </c>
      <c r="F16" s="91"/>
      <c r="G16" s="92" t="s">
        <v>1554</v>
      </c>
      <c r="H16" s="93" t="s">
        <v>1839</v>
      </c>
      <c r="I16" s="94"/>
      <c r="J16" s="95" t="s">
        <v>1542</v>
      </c>
      <c r="K16" s="114"/>
      <c r="L16" s="96"/>
      <c r="M16" s="97"/>
      <c r="N16" s="112"/>
      <c r="O16" s="96"/>
      <c r="P16" s="115"/>
    </row>
    <row r="17" spans="1:16" s="98" customFormat="1" ht="92.25" customHeight="1">
      <c r="A17" s="1466"/>
      <c r="B17" s="1468"/>
      <c r="C17" s="1470"/>
      <c r="D17" s="120" t="s">
        <v>1561</v>
      </c>
      <c r="E17" s="121" t="s">
        <v>1555</v>
      </c>
      <c r="F17" s="122"/>
      <c r="G17" s="123" t="s">
        <v>1556</v>
      </c>
      <c r="H17" s="93" t="s">
        <v>1834</v>
      </c>
      <c r="I17" s="124"/>
      <c r="J17" s="125" t="s">
        <v>1534</v>
      </c>
      <c r="K17" s="126"/>
      <c r="L17" s="127"/>
      <c r="M17" s="128"/>
      <c r="N17" s="112"/>
      <c r="O17" s="96"/>
      <c r="P17" s="129"/>
    </row>
    <row r="18" spans="1:16" s="98" customFormat="1" ht="92.25" customHeight="1">
      <c r="A18" s="1466"/>
      <c r="B18" s="1468"/>
      <c r="C18" s="1470"/>
      <c r="D18" s="120" t="s">
        <v>1749</v>
      </c>
      <c r="E18" s="121" t="s">
        <v>1751</v>
      </c>
      <c r="F18" s="122"/>
      <c r="G18" s="123" t="s">
        <v>1752</v>
      </c>
      <c r="H18" s="93" t="s">
        <v>1858</v>
      </c>
      <c r="I18" s="124"/>
      <c r="J18" s="125" t="s">
        <v>1534</v>
      </c>
      <c r="K18" s="126"/>
      <c r="L18" s="127"/>
      <c r="M18" s="128"/>
      <c r="N18" s="112"/>
      <c r="O18" s="96"/>
      <c r="P18" s="129"/>
    </row>
    <row r="19" spans="1:16" s="98" customFormat="1" ht="92.25" customHeight="1">
      <c r="A19" s="1466"/>
      <c r="B19" s="1468"/>
      <c r="C19" s="1470"/>
      <c r="D19" s="120" t="s">
        <v>1750</v>
      </c>
      <c r="E19" s="121" t="s">
        <v>1753</v>
      </c>
      <c r="F19" s="122"/>
      <c r="G19" s="123" t="s">
        <v>1752</v>
      </c>
      <c r="H19" s="93" t="s">
        <v>1859</v>
      </c>
      <c r="I19" s="124"/>
      <c r="J19" s="125" t="s">
        <v>1542</v>
      </c>
      <c r="K19" s="126"/>
      <c r="L19" s="127"/>
      <c r="M19" s="128"/>
      <c r="N19" s="112"/>
      <c r="O19" s="96"/>
      <c r="P19" s="129"/>
    </row>
    <row r="20" spans="1:16" s="98" customFormat="1" ht="77.25" customHeight="1" thickBot="1">
      <c r="A20" s="130" t="s">
        <v>1563</v>
      </c>
      <c r="B20" s="1462" t="s">
        <v>1564</v>
      </c>
      <c r="C20" s="1463"/>
      <c r="D20" s="1464"/>
      <c r="E20" s="131" t="s">
        <v>1558</v>
      </c>
      <c r="F20" s="132"/>
      <c r="G20" s="133" t="s">
        <v>1559</v>
      </c>
      <c r="H20" s="134" t="s">
        <v>1860</v>
      </c>
      <c r="I20" s="135"/>
      <c r="J20" s="136" t="s">
        <v>1557</v>
      </c>
      <c r="K20" s="137"/>
      <c r="L20" s="138"/>
      <c r="M20" s="139"/>
      <c r="N20" s="140"/>
      <c r="O20" s="138"/>
      <c r="P20" s="141"/>
    </row>
    <row r="22" spans="1:16" ht="34.5" customHeight="1">
      <c r="B22" s="563"/>
    </row>
    <row r="23" spans="1:16" s="98" customFormat="1" ht="17.100000000000001" customHeight="1">
      <c r="E23" s="142"/>
      <c r="F23" s="142"/>
      <c r="G23" s="143"/>
      <c r="H23" s="144"/>
      <c r="I23" s="75"/>
      <c r="J23" s="75"/>
      <c r="K23" s="75"/>
      <c r="L23" s="75"/>
      <c r="M23" s="75"/>
      <c r="N23" s="75"/>
      <c r="O23" s="75"/>
      <c r="P23" s="75"/>
    </row>
    <row r="24" spans="1:16" s="98" customFormat="1" ht="17.100000000000001" customHeight="1">
      <c r="E24" s="142"/>
      <c r="F24" s="142"/>
      <c r="G24" s="143"/>
      <c r="H24" s="144"/>
      <c r="I24" s="75"/>
      <c r="J24" s="75"/>
      <c r="K24" s="75"/>
      <c r="L24" s="75"/>
      <c r="M24" s="75"/>
      <c r="N24" s="75"/>
      <c r="O24" s="75"/>
      <c r="P24" s="75"/>
    </row>
    <row r="25" spans="1:16" s="98" customFormat="1" ht="17.100000000000001" customHeight="1">
      <c r="E25" s="142"/>
      <c r="F25" s="142"/>
      <c r="G25" s="143"/>
      <c r="H25" s="144"/>
      <c r="I25" s="75"/>
      <c r="J25" s="75"/>
      <c r="K25" s="75"/>
      <c r="L25" s="75"/>
      <c r="M25" s="75"/>
      <c r="N25" s="75"/>
      <c r="O25" s="75"/>
      <c r="P25" s="75"/>
    </row>
    <row r="26" spans="1:16" s="98" customFormat="1" ht="17.100000000000001" customHeight="1">
      <c r="E26" s="142"/>
      <c r="F26" s="142"/>
      <c r="G26" s="143"/>
      <c r="H26" s="144"/>
      <c r="I26" s="75"/>
      <c r="J26" s="75"/>
      <c r="K26" s="75"/>
      <c r="L26" s="75"/>
      <c r="M26" s="75"/>
      <c r="N26" s="75"/>
      <c r="O26" s="75"/>
      <c r="P26" s="75"/>
    </row>
    <row r="27" spans="1:16" s="98" customFormat="1" ht="17.100000000000001" customHeight="1">
      <c r="E27" s="142"/>
      <c r="F27" s="142"/>
      <c r="G27" s="143"/>
      <c r="H27" s="144"/>
      <c r="I27" s="75"/>
      <c r="J27" s="75"/>
      <c r="K27" s="75"/>
      <c r="L27" s="75"/>
      <c r="M27" s="75"/>
      <c r="N27" s="75"/>
      <c r="O27" s="75"/>
      <c r="P27" s="75"/>
    </row>
    <row r="28" spans="1:16" s="98" customFormat="1" ht="17.100000000000001" customHeight="1">
      <c r="E28" s="142"/>
      <c r="F28" s="142"/>
      <c r="G28" s="143"/>
      <c r="H28" s="144"/>
      <c r="I28" s="75"/>
      <c r="J28" s="75"/>
      <c r="K28" s="75"/>
      <c r="L28" s="75"/>
      <c r="M28" s="75"/>
      <c r="N28" s="75"/>
      <c r="O28" s="75"/>
      <c r="P28" s="75"/>
    </row>
    <row r="29" spans="1:16" s="98" customFormat="1" ht="17.100000000000001" customHeight="1">
      <c r="E29" s="142"/>
      <c r="F29" s="142"/>
      <c r="G29" s="143"/>
      <c r="H29" s="144"/>
      <c r="I29" s="75"/>
      <c r="J29" s="75"/>
      <c r="K29" s="75"/>
      <c r="L29" s="75"/>
      <c r="M29" s="75"/>
      <c r="N29" s="75"/>
      <c r="O29" s="75"/>
      <c r="P29" s="75"/>
    </row>
    <row r="30" spans="1:16" s="98" customFormat="1" ht="17.100000000000001" customHeight="1">
      <c r="E30" s="142"/>
      <c r="F30" s="142"/>
      <c r="G30" s="143"/>
      <c r="H30" s="144"/>
      <c r="I30" s="75"/>
      <c r="J30" s="75"/>
      <c r="K30" s="75"/>
      <c r="L30" s="75"/>
      <c r="M30" s="75"/>
      <c r="N30" s="75"/>
      <c r="O30" s="75"/>
      <c r="P30" s="75"/>
    </row>
    <row r="31" spans="1:16" s="98" customFormat="1" ht="17.100000000000001" customHeight="1">
      <c r="E31" s="142"/>
      <c r="F31" s="142"/>
      <c r="G31" s="143"/>
      <c r="H31" s="144"/>
      <c r="I31" s="75"/>
      <c r="J31" s="75"/>
      <c r="K31" s="75"/>
      <c r="L31" s="75"/>
      <c r="M31" s="75"/>
      <c r="N31" s="75"/>
      <c r="O31" s="75"/>
      <c r="P31" s="75"/>
    </row>
    <row r="32" spans="1:16" s="98" customFormat="1" ht="17.100000000000001" customHeight="1">
      <c r="E32" s="142"/>
      <c r="F32" s="142"/>
      <c r="G32" s="143"/>
      <c r="H32" s="144"/>
      <c r="I32" s="75"/>
      <c r="J32" s="75"/>
      <c r="K32" s="75"/>
      <c r="L32" s="75"/>
      <c r="M32" s="75"/>
      <c r="N32" s="75"/>
      <c r="O32" s="75"/>
      <c r="P32" s="75"/>
    </row>
    <row r="33" spans="5:16" s="98" customFormat="1" ht="17.100000000000001" customHeight="1">
      <c r="E33" s="142"/>
      <c r="F33" s="142"/>
      <c r="G33" s="143"/>
      <c r="H33" s="144"/>
      <c r="I33" s="75"/>
      <c r="J33" s="75"/>
      <c r="K33" s="75"/>
      <c r="L33" s="75"/>
      <c r="M33" s="75"/>
      <c r="N33" s="75"/>
      <c r="O33" s="75"/>
      <c r="P33" s="75"/>
    </row>
    <row r="36" spans="5:16" s="98" customFormat="1" ht="17.100000000000001" customHeight="1">
      <c r="E36" s="142"/>
      <c r="F36" s="142"/>
      <c r="G36" s="143"/>
      <c r="H36" s="144"/>
      <c r="I36" s="75"/>
      <c r="J36" s="75"/>
      <c r="K36" s="75"/>
      <c r="L36" s="75"/>
      <c r="M36" s="75"/>
      <c r="N36" s="75"/>
      <c r="O36" s="75"/>
      <c r="P36" s="75"/>
    </row>
  </sheetData>
  <mergeCells count="20">
    <mergeCell ref="N4:P4"/>
    <mergeCell ref="A1:P1"/>
    <mergeCell ref="A2:H2"/>
    <mergeCell ref="A3:G3"/>
    <mergeCell ref="H3:H7"/>
    <mergeCell ref="I3:J3"/>
    <mergeCell ref="K3:P3"/>
    <mergeCell ref="A4:A7"/>
    <mergeCell ref="B4:D7"/>
    <mergeCell ref="E4:E7"/>
    <mergeCell ref="F4:F7"/>
    <mergeCell ref="G4:G7"/>
    <mergeCell ref="I4:I7"/>
    <mergeCell ref="J4:J7"/>
    <mergeCell ref="K4:M4"/>
    <mergeCell ref="B20:D20"/>
    <mergeCell ref="A8:A19"/>
    <mergeCell ref="B8:B19"/>
    <mergeCell ref="C8:C19"/>
    <mergeCell ref="D8:D16"/>
  </mergeCells>
  <phoneticPr fontId="2"/>
  <printOptions horizontalCentered="1"/>
  <pageMargins left="0.23622047244094491" right="0.23622047244094491" top="0.74803149606299213" bottom="0.74803149606299213" header="0.31496062992125984" footer="0.31496062992125984"/>
  <pageSetup paperSize="9" scale="35" orientation="portrait" blackAndWhite="1" r:id="rId1"/>
  <headerFooter alignWithMargins="0">
    <oddHeader xml:space="preserve">&amp;R&amp;20
&amp;11
</oddHeader>
    <oddFooter>&amp;C&amp;24&amp;P</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46"/>
  <sheetViews>
    <sheetView view="pageBreakPreview" zoomScaleNormal="100" zoomScaleSheetLayoutView="100" workbookViewId="0"/>
  </sheetViews>
  <sheetFormatPr defaultColWidth="3.125" defaultRowHeight="24" customHeight="1"/>
  <cols>
    <col min="1" max="16" width="10.125" style="147" customWidth="1"/>
    <col min="17" max="255" width="9" style="147" customWidth="1"/>
    <col min="256" max="16384" width="3.125" style="147"/>
  </cols>
  <sheetData>
    <row r="1" spans="1:16" s="145" customFormat="1" ht="24" customHeight="1">
      <c r="A1" s="145" t="s">
        <v>2016</v>
      </c>
      <c r="G1" s="285"/>
      <c r="I1" s="145" t="str">
        <f>A1</f>
        <v>第17号様式（建設工事請負契約約款第14条関係）</v>
      </c>
      <c r="O1" s="285"/>
      <c r="P1" s="146" t="s">
        <v>398</v>
      </c>
    </row>
    <row r="2" spans="1:16" ht="24" customHeight="1">
      <c r="F2" s="1547" t="s">
        <v>1757</v>
      </c>
      <c r="G2" s="1547"/>
      <c r="H2" s="1547"/>
      <c r="O2" s="156"/>
      <c r="P2" s="190" t="s">
        <v>1778</v>
      </c>
    </row>
    <row r="3" spans="1:16" ht="24" customHeight="1">
      <c r="A3" s="663" t="s">
        <v>554</v>
      </c>
      <c r="I3" s="663" t="s">
        <v>554</v>
      </c>
    </row>
    <row r="4" spans="1:16" ht="24" customHeight="1">
      <c r="D4" s="717" t="s">
        <v>598</v>
      </c>
      <c r="E4" s="148" t="s">
        <v>417</v>
      </c>
      <c r="F4" s="2003" t="str">
        <f>+入力欄!$M$25</f>
        <v>沖縄県那覇市○○－○　○○ビル○階</v>
      </c>
      <c r="G4" s="2003"/>
      <c r="H4" s="2003"/>
      <c r="I4" s="703"/>
      <c r="L4" s="717" t="s">
        <v>598</v>
      </c>
      <c r="M4" s="148" t="s">
        <v>417</v>
      </c>
      <c r="N4" s="663" t="s">
        <v>400</v>
      </c>
    </row>
    <row r="5" spans="1:16" ht="24" customHeight="1">
      <c r="E5" s="148" t="s">
        <v>418</v>
      </c>
      <c r="F5" s="2003" t="str">
        <f>+入力欄!$M$26</f>
        <v>株式会社　○○建設</v>
      </c>
      <c r="G5" s="2003"/>
      <c r="H5" s="2003"/>
      <c r="I5" s="703"/>
      <c r="M5" s="148" t="s">
        <v>418</v>
      </c>
      <c r="N5" s="663" t="s">
        <v>399</v>
      </c>
      <c r="O5" s="157"/>
    </row>
    <row r="6" spans="1:16" ht="24" customHeight="1">
      <c r="E6" s="148" t="s">
        <v>419</v>
      </c>
      <c r="F6" s="2003" t="str">
        <f>+入力欄!$D$27</f>
        <v>代表取締役　△△　△△</v>
      </c>
      <c r="G6" s="2003"/>
      <c r="H6" s="2003"/>
      <c r="I6" s="703"/>
      <c r="M6" s="148" t="s">
        <v>419</v>
      </c>
      <c r="N6" s="663" t="s">
        <v>472</v>
      </c>
      <c r="P6" s="664"/>
    </row>
    <row r="7" spans="1:16" ht="24" customHeight="1">
      <c r="E7" s="156" t="s">
        <v>469</v>
      </c>
      <c r="F7" s="1526" t="str">
        <f>+入力欄!$D$29</f>
        <v>現場 太郎</v>
      </c>
      <c r="G7" s="1526"/>
      <c r="I7" s="156"/>
      <c r="M7" s="156" t="s">
        <v>469</v>
      </c>
      <c r="N7" s="671" t="s">
        <v>2169</v>
      </c>
      <c r="P7" s="664"/>
    </row>
    <row r="9" spans="1:16" ht="24" customHeight="1">
      <c r="B9" s="667"/>
      <c r="C9" s="2331" t="s">
        <v>627</v>
      </c>
      <c r="D9" s="2331"/>
      <c r="E9" s="2331"/>
      <c r="F9" s="2331"/>
      <c r="G9" s="2331"/>
      <c r="H9" s="667"/>
      <c r="I9" s="1534" t="s">
        <v>1610</v>
      </c>
      <c r="J9" s="1534"/>
      <c r="K9" s="1534"/>
      <c r="L9" s="1534"/>
      <c r="M9" s="1534"/>
      <c r="N9" s="1534"/>
      <c r="O9" s="1534"/>
      <c r="P9" s="1534"/>
    </row>
    <row r="12" spans="1:16" ht="24" customHeight="1">
      <c r="A12" s="2329" t="str">
        <f>+入力欄!M17</f>
        <v>令和６年４月１日</v>
      </c>
      <c r="B12" s="2329"/>
      <c r="C12" s="716" t="str">
        <f>+IF($C$9=$I$38,I41,IF($C$9=$I$39,I42,I43))</f>
        <v>付で契約した次の工事における下記 〔 材料調合 ・ 施工 〕 について</v>
      </c>
      <c r="I12" s="663" t="s">
        <v>1783</v>
      </c>
    </row>
    <row r="13" spans="1:16" ht="24" customHeight="1">
      <c r="A13" s="716" t="str">
        <f>+IF($C$9=$I$38,I34,IF($C$9=$I$39,I35,I36))</f>
        <v>建設工事請負契約書第14条第 （　　） 項の規定に基づき立会を要請しましたが立会が</v>
      </c>
      <c r="I13" s="147" t="s">
        <v>563</v>
      </c>
    </row>
    <row r="14" spans="1:16" ht="24" customHeight="1">
      <c r="A14" s="716" t="str">
        <f>+IF($C$9=$I$38,I44,IF($C$9=$I$39,I45,I46))</f>
        <v>なかったので、 〔 調合して使用 ・ 施工 〕 します。</v>
      </c>
      <c r="I14" s="147" t="s">
        <v>2262</v>
      </c>
    </row>
    <row r="16" spans="1:16" ht="24" customHeight="1">
      <c r="B16" s="712" t="s">
        <v>259</v>
      </c>
      <c r="C16" s="195" t="str">
        <f>+入力欄!$D$15</f>
        <v>○○○○○○工事（Ｒ６－１)</v>
      </c>
      <c r="D16" s="195"/>
      <c r="E16" s="195"/>
      <c r="F16" s="195"/>
      <c r="G16" s="195"/>
      <c r="J16" s="712" t="s">
        <v>64</v>
      </c>
      <c r="K16" s="276" t="s">
        <v>533</v>
      </c>
      <c r="L16" s="195"/>
      <c r="M16" s="195"/>
      <c r="N16" s="195"/>
      <c r="O16" s="195"/>
    </row>
    <row r="18" spans="1:15" ht="24" customHeight="1">
      <c r="B18" s="1525" t="s">
        <v>113</v>
      </c>
      <c r="C18" s="1525"/>
      <c r="D18" s="1525"/>
      <c r="E18" s="1525"/>
      <c r="F18" s="1525"/>
      <c r="G18" s="1525"/>
      <c r="J18" s="1525" t="s">
        <v>113</v>
      </c>
      <c r="K18" s="1525"/>
      <c r="L18" s="1525"/>
      <c r="M18" s="1525"/>
      <c r="N18" s="1525"/>
      <c r="O18" s="1525"/>
    </row>
    <row r="20" spans="1:15" ht="24" customHeight="1">
      <c r="A20" s="150" t="s">
        <v>6</v>
      </c>
      <c r="B20" s="2255" t="s">
        <v>231</v>
      </c>
      <c r="C20" s="2255"/>
      <c r="I20" s="150" t="s">
        <v>6</v>
      </c>
      <c r="J20" s="2255" t="s">
        <v>231</v>
      </c>
      <c r="K20" s="2255"/>
      <c r="L20" s="156" t="s">
        <v>477</v>
      </c>
    </row>
    <row r="21" spans="1:15" ht="24" customHeight="1">
      <c r="A21" s="150" t="s">
        <v>8</v>
      </c>
      <c r="B21" s="2255" t="s">
        <v>239</v>
      </c>
      <c r="C21" s="2255"/>
      <c r="I21" s="150" t="s">
        <v>8</v>
      </c>
      <c r="J21" s="2255" t="s">
        <v>239</v>
      </c>
      <c r="K21" s="2255"/>
      <c r="L21" s="156" t="s">
        <v>479</v>
      </c>
    </row>
    <row r="22" spans="1:15" ht="24" customHeight="1">
      <c r="A22" s="150" t="s">
        <v>10</v>
      </c>
      <c r="B22" s="2255" t="s">
        <v>240</v>
      </c>
      <c r="C22" s="2255"/>
      <c r="D22" s="2330" t="s">
        <v>1757</v>
      </c>
      <c r="E22" s="2330"/>
      <c r="G22" s="286" t="s">
        <v>1016</v>
      </c>
      <c r="I22" s="150" t="s">
        <v>10</v>
      </c>
      <c r="J22" s="2255" t="s">
        <v>240</v>
      </c>
      <c r="K22" s="2255"/>
      <c r="L22" s="147" t="s">
        <v>1781</v>
      </c>
    </row>
    <row r="23" spans="1:15" ht="24" customHeight="1">
      <c r="A23" s="150" t="s">
        <v>12</v>
      </c>
      <c r="B23" s="2255" t="s">
        <v>241</v>
      </c>
      <c r="C23" s="1522"/>
      <c r="I23" s="150" t="s">
        <v>12</v>
      </c>
      <c r="J23" s="2255" t="s">
        <v>241</v>
      </c>
      <c r="K23" s="1522"/>
      <c r="L23" s="147" t="s">
        <v>480</v>
      </c>
    </row>
    <row r="24" spans="1:15" ht="24" customHeight="1">
      <c r="A24" s="150"/>
      <c r="B24" s="711"/>
      <c r="C24" s="661"/>
      <c r="I24" s="150"/>
      <c r="J24" s="711"/>
      <c r="K24" s="661"/>
    </row>
    <row r="25" spans="1:15" ht="24" customHeight="1">
      <c r="A25" s="150"/>
      <c r="B25" s="711"/>
      <c r="C25" s="661"/>
      <c r="I25" s="150"/>
      <c r="J25" s="711"/>
      <c r="K25" s="661"/>
    </row>
    <row r="26" spans="1:15" ht="24" customHeight="1">
      <c r="A26" s="150"/>
      <c r="B26" s="711"/>
      <c r="C26" s="661"/>
      <c r="I26" s="150"/>
      <c r="J26" s="711"/>
      <c r="K26" s="661"/>
    </row>
    <row r="27" spans="1:15" ht="24" customHeight="1">
      <c r="A27" s="150"/>
      <c r="B27" s="711"/>
      <c r="C27" s="661"/>
      <c r="I27" s="150"/>
      <c r="J27" s="711"/>
      <c r="K27" s="661"/>
    </row>
    <row r="28" spans="1:15" ht="24" customHeight="1">
      <c r="A28" s="150"/>
      <c r="B28" s="711"/>
      <c r="C28" s="661"/>
      <c r="I28" s="150"/>
      <c r="J28" s="711"/>
      <c r="K28" s="661"/>
    </row>
    <row r="29" spans="1:15" ht="24" customHeight="1">
      <c r="A29" s="150"/>
      <c r="B29" s="711"/>
      <c r="C29" s="661"/>
      <c r="I29" s="150"/>
      <c r="J29" s="711"/>
      <c r="K29" s="661"/>
    </row>
    <row r="30" spans="1:15" ht="24" customHeight="1">
      <c r="A30" s="287"/>
      <c r="B30" s="151"/>
      <c r="C30" s="288"/>
      <c r="I30" s="287"/>
      <c r="J30" s="151"/>
      <c r="K30" s="288"/>
    </row>
    <row r="31" spans="1:15" ht="24" customHeight="1">
      <c r="A31" s="289"/>
      <c r="I31" s="289"/>
    </row>
    <row r="32" spans="1:15" ht="24" customHeight="1">
      <c r="A32" s="147" t="s">
        <v>248</v>
      </c>
      <c r="I32" s="147" t="s">
        <v>248</v>
      </c>
    </row>
    <row r="34" spans="9:9" ht="24" customHeight="1">
      <c r="I34" s="147" t="s">
        <v>562</v>
      </c>
    </row>
    <row r="35" spans="9:9" ht="24" customHeight="1">
      <c r="I35" s="147" t="s">
        <v>1017</v>
      </c>
    </row>
    <row r="36" spans="9:9" ht="24" customHeight="1">
      <c r="I36" s="147" t="s">
        <v>1018</v>
      </c>
    </row>
    <row r="38" spans="9:9" ht="24" customHeight="1">
      <c r="I38" s="290" t="s">
        <v>627</v>
      </c>
    </row>
    <row r="39" spans="9:9" ht="24" customHeight="1">
      <c r="I39" s="290" t="s">
        <v>1611</v>
      </c>
    </row>
    <row r="40" spans="9:9" ht="24" customHeight="1">
      <c r="I40" s="290" t="s">
        <v>1612</v>
      </c>
    </row>
    <row r="41" spans="9:9" ht="24" customHeight="1">
      <c r="I41" s="710" t="s">
        <v>1019</v>
      </c>
    </row>
    <row r="42" spans="9:9" ht="24" customHeight="1">
      <c r="I42" s="710" t="s">
        <v>1020</v>
      </c>
    </row>
    <row r="43" spans="9:9" ht="24" customHeight="1">
      <c r="I43" s="710" t="s">
        <v>1021</v>
      </c>
    </row>
    <row r="44" spans="9:9" ht="24" customHeight="1">
      <c r="I44" s="710" t="s">
        <v>1022</v>
      </c>
    </row>
    <row r="45" spans="9:9" ht="24" customHeight="1">
      <c r="I45" s="710" t="s">
        <v>1023</v>
      </c>
    </row>
    <row r="46" spans="9:9" ht="24" customHeight="1">
      <c r="I46" s="710" t="s">
        <v>1024</v>
      </c>
    </row>
  </sheetData>
  <mergeCells count="19">
    <mergeCell ref="J22:K22"/>
    <mergeCell ref="J23:K23"/>
    <mergeCell ref="I9:P9"/>
    <mergeCell ref="J18:O18"/>
    <mergeCell ref="J20:K20"/>
    <mergeCell ref="J21:K21"/>
    <mergeCell ref="F2:H2"/>
    <mergeCell ref="F7:G7"/>
    <mergeCell ref="A12:B12"/>
    <mergeCell ref="B23:C23"/>
    <mergeCell ref="B18:G18"/>
    <mergeCell ref="B20:C20"/>
    <mergeCell ref="B21:C21"/>
    <mergeCell ref="B22:C22"/>
    <mergeCell ref="D22:E22"/>
    <mergeCell ref="F4:H4"/>
    <mergeCell ref="F5:H5"/>
    <mergeCell ref="F6:H6"/>
    <mergeCell ref="C9:G9"/>
  </mergeCells>
  <phoneticPr fontId="2"/>
  <dataValidations count="1">
    <dataValidation type="list" allowBlank="1" showInputMessage="1" showErrorMessage="1" sqref="C9:G9">
      <formula1>$I$38:$I$40</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dimension ref="A1:Q33"/>
  <sheetViews>
    <sheetView view="pageBreakPreview" zoomScaleNormal="100" zoomScaleSheetLayoutView="100" workbookViewId="0">
      <selection sqref="A1:XFD1048576"/>
    </sheetView>
  </sheetViews>
  <sheetFormatPr defaultColWidth="3.125" defaultRowHeight="24" customHeight="1"/>
  <cols>
    <col min="1" max="16" width="10.125" style="147" customWidth="1"/>
    <col min="17" max="255" width="9" style="147" customWidth="1"/>
    <col min="256" max="16384" width="3.125" style="147"/>
  </cols>
  <sheetData>
    <row r="1" spans="1:17" s="145" customFormat="1" ht="24" customHeight="1">
      <c r="A1" s="145" t="s">
        <v>2017</v>
      </c>
      <c r="G1" s="285"/>
      <c r="I1" s="145" t="str">
        <f>A1</f>
        <v>第18号様式（建設工事請負契約約款第15条関係）</v>
      </c>
      <c r="O1" s="285"/>
      <c r="P1" s="146" t="s">
        <v>398</v>
      </c>
      <c r="Q1" s="285"/>
    </row>
    <row r="2" spans="1:17" ht="24" customHeight="1">
      <c r="D2" s="709"/>
      <c r="F2" s="1547" t="s">
        <v>1757</v>
      </c>
      <c r="G2" s="1547"/>
      <c r="H2" s="1547"/>
      <c r="L2" s="709"/>
      <c r="P2" s="717" t="s">
        <v>1782</v>
      </c>
      <c r="Q2" s="156"/>
    </row>
    <row r="3" spans="1:17" ht="24" customHeight="1">
      <c r="A3" s="717" t="s">
        <v>615</v>
      </c>
      <c r="B3" s="148" t="s">
        <v>417</v>
      </c>
      <c r="C3" s="147" t="str">
        <f>+入力欄!T25</f>
        <v>沖縄県那覇市○○－○　○○ビル○階</v>
      </c>
      <c r="I3" s="717" t="s">
        <v>615</v>
      </c>
      <c r="J3" s="148" t="s">
        <v>417</v>
      </c>
      <c r="K3" s="157" t="s">
        <v>400</v>
      </c>
      <c r="Q3" s="156"/>
    </row>
    <row r="4" spans="1:17" ht="24" customHeight="1">
      <c r="B4" s="148" t="s">
        <v>418</v>
      </c>
      <c r="C4" s="147" t="str">
        <f>+入力欄!T26</f>
        <v>株式会社　○○建設</v>
      </c>
      <c r="J4" s="148" t="s">
        <v>418</v>
      </c>
      <c r="K4" s="157" t="s">
        <v>399</v>
      </c>
      <c r="Q4" s="156"/>
    </row>
    <row r="5" spans="1:17" ht="24" customHeight="1">
      <c r="B5" s="148" t="s">
        <v>419</v>
      </c>
      <c r="C5" s="147" t="str">
        <f>+入力欄!T27</f>
        <v>代表取締役　△△　△△　殿</v>
      </c>
      <c r="J5" s="148" t="s">
        <v>419</v>
      </c>
      <c r="K5" s="157" t="s">
        <v>461</v>
      </c>
      <c r="Q5" s="156"/>
    </row>
    <row r="6" spans="1:17" ht="24" customHeight="1">
      <c r="H6" s="391" t="str">
        <f>+入力欄!M8</f>
        <v>沖縄県知事 　玉城 康裕</v>
      </c>
      <c r="P6" s="392" t="s">
        <v>194</v>
      </c>
      <c r="Q6" s="156"/>
    </row>
    <row r="7" spans="1:17" ht="24" customHeight="1">
      <c r="Q7" s="156"/>
    </row>
    <row r="8" spans="1:17" ht="24" customHeight="1">
      <c r="A8" s="1534" t="s">
        <v>587</v>
      </c>
      <c r="B8" s="1534"/>
      <c r="C8" s="1534"/>
      <c r="D8" s="1534"/>
      <c r="E8" s="1534"/>
      <c r="F8" s="1534"/>
      <c r="G8" s="1534"/>
      <c r="H8" s="1534"/>
      <c r="I8" s="1534" t="s">
        <v>587</v>
      </c>
      <c r="J8" s="1534"/>
      <c r="K8" s="1534"/>
      <c r="L8" s="1534"/>
      <c r="M8" s="1534"/>
      <c r="N8" s="1534"/>
      <c r="O8" s="1534"/>
      <c r="P8" s="1534"/>
      <c r="Q8" s="156"/>
    </row>
    <row r="9" spans="1:17" ht="24" customHeight="1">
      <c r="Q9" s="156"/>
    </row>
    <row r="10" spans="1:17" ht="24" customHeight="1">
      <c r="A10" s="663" t="str">
        <f>+入力欄!M17&amp;"付で契約した次の工事について、建設工事請負契約書第15条の規定"</f>
        <v>令和６年４月１日付で契約した次の工事について、建設工事請負契約書第15条の規定</v>
      </c>
      <c r="I10" s="663" t="s">
        <v>1827</v>
      </c>
      <c r="Q10" s="156"/>
    </row>
    <row r="11" spans="1:17" ht="24" customHeight="1">
      <c r="A11" s="147" t="s">
        <v>567</v>
      </c>
      <c r="I11" s="147" t="s">
        <v>567</v>
      </c>
      <c r="Q11" s="156"/>
    </row>
    <row r="12" spans="1:17" ht="24" customHeight="1">
      <c r="Q12" s="156"/>
    </row>
    <row r="13" spans="1:17" ht="24" customHeight="1">
      <c r="B13" s="712" t="s">
        <v>64</v>
      </c>
      <c r="C13" s="390" t="str">
        <f>+入力欄!$D$15</f>
        <v>○○○○○○工事（Ｒ６－１)</v>
      </c>
      <c r="D13" s="195"/>
      <c r="E13" s="195"/>
      <c r="F13" s="195"/>
      <c r="G13" s="195"/>
      <c r="J13" s="712" t="s">
        <v>64</v>
      </c>
      <c r="K13" s="276" t="s">
        <v>448</v>
      </c>
      <c r="L13" s="195"/>
      <c r="M13" s="195"/>
      <c r="N13" s="195"/>
      <c r="O13" s="195"/>
      <c r="Q13" s="156"/>
    </row>
    <row r="14" spans="1:17" ht="24" customHeight="1">
      <c r="Q14" s="156"/>
    </row>
    <row r="15" spans="1:17" ht="24" customHeight="1">
      <c r="C15" s="1525" t="s">
        <v>113</v>
      </c>
      <c r="D15" s="1525"/>
      <c r="E15" s="1525"/>
      <c r="F15" s="1525"/>
      <c r="K15" s="1525" t="s">
        <v>113</v>
      </c>
      <c r="L15" s="1525"/>
      <c r="M15" s="1525"/>
      <c r="N15" s="1525"/>
      <c r="Q15" s="156"/>
    </row>
    <row r="16" spans="1:17" ht="24" customHeight="1">
      <c r="Q16" s="156"/>
    </row>
    <row r="17" spans="1:17" ht="24" customHeight="1">
      <c r="A17" s="149" t="s">
        <v>568</v>
      </c>
      <c r="C17" s="663"/>
      <c r="I17" s="149" t="s">
        <v>568</v>
      </c>
      <c r="K17" s="663" t="s">
        <v>572</v>
      </c>
      <c r="Q17" s="156"/>
    </row>
    <row r="18" spans="1:17" ht="24" customHeight="1">
      <c r="A18" s="149" t="s">
        <v>569</v>
      </c>
      <c r="C18" s="2336" t="s">
        <v>1791</v>
      </c>
      <c r="D18" s="2336"/>
      <c r="E18" s="2336"/>
      <c r="I18" s="149" t="s">
        <v>569</v>
      </c>
      <c r="K18" s="663" t="s">
        <v>1781</v>
      </c>
      <c r="Q18" s="156"/>
    </row>
    <row r="19" spans="1:17" ht="24" customHeight="1">
      <c r="A19" s="149" t="s">
        <v>570</v>
      </c>
      <c r="B19" s="157"/>
      <c r="C19" s="157"/>
      <c r="D19" s="157"/>
      <c r="E19" s="157"/>
      <c r="F19" s="157"/>
      <c r="G19" s="157"/>
      <c r="I19" s="149" t="s">
        <v>570</v>
      </c>
      <c r="J19" s="157"/>
      <c r="K19" s="157"/>
      <c r="L19" s="157"/>
      <c r="M19" s="157"/>
      <c r="N19" s="157"/>
      <c r="O19" s="157"/>
      <c r="Q19" s="156"/>
    </row>
    <row r="20" spans="1:17" ht="24" customHeight="1">
      <c r="A20" s="1528" t="s">
        <v>571</v>
      </c>
      <c r="B20" s="2335"/>
      <c r="C20" s="2334" t="s">
        <v>284</v>
      </c>
      <c r="D20" s="1529"/>
      <c r="E20" s="393" t="s">
        <v>70</v>
      </c>
      <c r="F20" s="666" t="s">
        <v>71</v>
      </c>
      <c r="G20" s="1528" t="s">
        <v>69</v>
      </c>
      <c r="H20" s="1529"/>
      <c r="I20" s="1528" t="s">
        <v>571</v>
      </c>
      <c r="J20" s="1529"/>
      <c r="K20" s="1528" t="s">
        <v>284</v>
      </c>
      <c r="L20" s="1529"/>
      <c r="M20" s="662" t="s">
        <v>70</v>
      </c>
      <c r="N20" s="662" t="s">
        <v>71</v>
      </c>
      <c r="O20" s="1528" t="s">
        <v>69</v>
      </c>
      <c r="P20" s="1529"/>
      <c r="Q20" s="156"/>
    </row>
    <row r="21" spans="1:17" ht="24" customHeight="1">
      <c r="A21" s="2254"/>
      <c r="B21" s="2332"/>
      <c r="C21" s="2333"/>
      <c r="D21" s="1549"/>
      <c r="E21" s="394"/>
      <c r="F21" s="668"/>
      <c r="G21" s="2254"/>
      <c r="H21" s="1549"/>
      <c r="I21" s="2254" t="s">
        <v>574</v>
      </c>
      <c r="J21" s="1549"/>
      <c r="K21" s="2254" t="s">
        <v>575</v>
      </c>
      <c r="L21" s="1549"/>
      <c r="M21" s="395" t="s">
        <v>573</v>
      </c>
      <c r="N21" s="395">
        <v>20</v>
      </c>
      <c r="O21" s="2254"/>
      <c r="P21" s="1549"/>
      <c r="Q21" s="156"/>
    </row>
    <row r="22" spans="1:17" ht="24" customHeight="1">
      <c r="A22" s="2337"/>
      <c r="B22" s="1526"/>
      <c r="C22" s="2338"/>
      <c r="D22" s="2339"/>
      <c r="E22" s="396"/>
      <c r="F22" s="714"/>
      <c r="G22" s="2337"/>
      <c r="H22" s="2339"/>
      <c r="I22" s="2337"/>
      <c r="J22" s="2339"/>
      <c r="K22" s="2337"/>
      <c r="L22" s="2339"/>
      <c r="M22" s="397"/>
      <c r="N22" s="397"/>
      <c r="O22" s="2337"/>
      <c r="P22" s="2339"/>
      <c r="Q22" s="156"/>
    </row>
    <row r="23" spans="1:17" ht="24" customHeight="1">
      <c r="A23" s="2337"/>
      <c r="B23" s="1526"/>
      <c r="C23" s="2338"/>
      <c r="D23" s="2339"/>
      <c r="E23" s="396"/>
      <c r="F23" s="714"/>
      <c r="G23" s="2337"/>
      <c r="H23" s="2339"/>
      <c r="I23" s="2337"/>
      <c r="J23" s="2339"/>
      <c r="K23" s="2337"/>
      <c r="L23" s="2339"/>
      <c r="M23" s="397"/>
      <c r="N23" s="397"/>
      <c r="O23" s="2337"/>
      <c r="P23" s="2339"/>
      <c r="Q23" s="156"/>
    </row>
    <row r="24" spans="1:17" ht="24" customHeight="1">
      <c r="A24" s="2337"/>
      <c r="B24" s="1526"/>
      <c r="C24" s="2338"/>
      <c r="D24" s="2339"/>
      <c r="E24" s="396"/>
      <c r="F24" s="714"/>
      <c r="G24" s="2337"/>
      <c r="H24" s="2339"/>
      <c r="I24" s="2337"/>
      <c r="J24" s="2339"/>
      <c r="K24" s="2337"/>
      <c r="L24" s="2339"/>
      <c r="M24" s="397"/>
      <c r="N24" s="397"/>
      <c r="O24" s="2337"/>
      <c r="P24" s="2339"/>
      <c r="Q24" s="156"/>
    </row>
    <row r="25" spans="1:17" ht="24" customHeight="1">
      <c r="A25" s="2337"/>
      <c r="B25" s="1526"/>
      <c r="C25" s="2338"/>
      <c r="D25" s="2339"/>
      <c r="E25" s="396"/>
      <c r="F25" s="714"/>
      <c r="G25" s="2337"/>
      <c r="H25" s="2339"/>
      <c r="I25" s="2337"/>
      <c r="J25" s="2339"/>
      <c r="K25" s="2337"/>
      <c r="L25" s="2339"/>
      <c r="M25" s="397"/>
      <c r="N25" s="397"/>
      <c r="O25" s="2337"/>
      <c r="P25" s="2339"/>
      <c r="Q25" s="156"/>
    </row>
    <row r="26" spans="1:17" ht="24" customHeight="1">
      <c r="A26" s="2337"/>
      <c r="B26" s="1526"/>
      <c r="C26" s="2338"/>
      <c r="D26" s="2339"/>
      <c r="E26" s="396"/>
      <c r="F26" s="714"/>
      <c r="G26" s="2337"/>
      <c r="H26" s="2339"/>
      <c r="I26" s="2337"/>
      <c r="J26" s="2339"/>
      <c r="K26" s="2337"/>
      <c r="L26" s="2339"/>
      <c r="M26" s="397"/>
      <c r="N26" s="397"/>
      <c r="O26" s="2337"/>
      <c r="P26" s="2339"/>
      <c r="Q26" s="156"/>
    </row>
    <row r="27" spans="1:17" ht="24" customHeight="1">
      <c r="A27" s="2337"/>
      <c r="B27" s="1526"/>
      <c r="C27" s="2338"/>
      <c r="D27" s="2339"/>
      <c r="E27" s="396"/>
      <c r="F27" s="714"/>
      <c r="G27" s="2337"/>
      <c r="H27" s="2339"/>
      <c r="I27" s="2337"/>
      <c r="J27" s="2339"/>
      <c r="K27" s="2337"/>
      <c r="L27" s="2339"/>
      <c r="M27" s="397"/>
      <c r="N27" s="397"/>
      <c r="O27" s="2337"/>
      <c r="P27" s="2339"/>
      <c r="Q27" s="156"/>
    </row>
    <row r="28" spans="1:17" ht="24" customHeight="1">
      <c r="A28" s="2337"/>
      <c r="B28" s="1526"/>
      <c r="C28" s="2338"/>
      <c r="D28" s="2339"/>
      <c r="E28" s="396"/>
      <c r="F28" s="714"/>
      <c r="G28" s="2337"/>
      <c r="H28" s="2339"/>
      <c r="I28" s="2337"/>
      <c r="J28" s="2339"/>
      <c r="K28" s="2337"/>
      <c r="L28" s="2339"/>
      <c r="M28" s="397"/>
      <c r="N28" s="397"/>
      <c r="O28" s="2337"/>
      <c r="P28" s="2339"/>
      <c r="Q28" s="156"/>
    </row>
    <row r="29" spans="1:17" ht="24" customHeight="1">
      <c r="A29" s="2337"/>
      <c r="B29" s="1526"/>
      <c r="C29" s="2338"/>
      <c r="D29" s="2339"/>
      <c r="E29" s="396"/>
      <c r="F29" s="714"/>
      <c r="G29" s="2337"/>
      <c r="H29" s="2339"/>
      <c r="I29" s="2337"/>
      <c r="J29" s="2339"/>
      <c r="K29" s="2337"/>
      <c r="L29" s="2339"/>
      <c r="M29" s="397"/>
      <c r="N29" s="397"/>
      <c r="O29" s="2337"/>
      <c r="P29" s="2339"/>
      <c r="Q29" s="156"/>
    </row>
    <row r="30" spans="1:17" ht="24" customHeight="1">
      <c r="A30" s="2337"/>
      <c r="B30" s="1526"/>
      <c r="C30" s="2338"/>
      <c r="D30" s="2339"/>
      <c r="E30" s="396"/>
      <c r="F30" s="714"/>
      <c r="G30" s="2337"/>
      <c r="H30" s="2339"/>
      <c r="I30" s="2337"/>
      <c r="J30" s="2339"/>
      <c r="K30" s="2337"/>
      <c r="L30" s="2339"/>
      <c r="M30" s="397"/>
      <c r="N30" s="397"/>
      <c r="O30" s="2337"/>
      <c r="P30" s="2339"/>
      <c r="Q30" s="156"/>
    </row>
    <row r="31" spans="1:17" ht="24" customHeight="1">
      <c r="A31" s="2337"/>
      <c r="B31" s="1526"/>
      <c r="C31" s="2338"/>
      <c r="D31" s="2339"/>
      <c r="E31" s="396"/>
      <c r="F31" s="714"/>
      <c r="G31" s="2337"/>
      <c r="H31" s="2339"/>
      <c r="I31" s="2337"/>
      <c r="J31" s="2339"/>
      <c r="K31" s="2337"/>
      <c r="L31" s="2339"/>
      <c r="M31" s="397"/>
      <c r="N31" s="397"/>
      <c r="O31" s="2337"/>
      <c r="P31" s="2339"/>
      <c r="Q31" s="156"/>
    </row>
    <row r="32" spans="1:17" ht="24" customHeight="1">
      <c r="A32" s="1550"/>
      <c r="B32" s="2340"/>
      <c r="C32" s="2341"/>
      <c r="D32" s="1551"/>
      <c r="E32" s="398"/>
      <c r="F32" s="669"/>
      <c r="G32" s="1550"/>
      <c r="H32" s="1551"/>
      <c r="I32" s="1550"/>
      <c r="J32" s="1551"/>
      <c r="K32" s="1550"/>
      <c r="L32" s="1551"/>
      <c r="M32" s="399"/>
      <c r="N32" s="399"/>
      <c r="O32" s="1550"/>
      <c r="P32" s="1551"/>
      <c r="Q32" s="156"/>
    </row>
    <row r="33" spans="9:17" ht="24" customHeight="1">
      <c r="I33" s="156"/>
      <c r="J33" s="156"/>
      <c r="K33" s="156"/>
      <c r="L33" s="156"/>
      <c r="M33" s="156"/>
      <c r="N33" s="156"/>
      <c r="O33" s="156"/>
      <c r="P33" s="156"/>
      <c r="Q33" s="156"/>
    </row>
  </sheetData>
  <mergeCells count="84">
    <mergeCell ref="I28:J28"/>
    <mergeCell ref="K28:L28"/>
    <mergeCell ref="O28:P28"/>
    <mergeCell ref="O29:P29"/>
    <mergeCell ref="I27:J27"/>
    <mergeCell ref="I26:J26"/>
    <mergeCell ref="K26:L26"/>
    <mergeCell ref="O26:P26"/>
    <mergeCell ref="I32:J32"/>
    <mergeCell ref="K32:L32"/>
    <mergeCell ref="O32:P32"/>
    <mergeCell ref="I30:J30"/>
    <mergeCell ref="K30:L30"/>
    <mergeCell ref="I29:J29"/>
    <mergeCell ref="K29:L29"/>
    <mergeCell ref="K27:L27"/>
    <mergeCell ref="O30:P30"/>
    <mergeCell ref="I31:J31"/>
    <mergeCell ref="K31:L31"/>
    <mergeCell ref="O31:P31"/>
    <mergeCell ref="O27:P27"/>
    <mergeCell ref="I25:J25"/>
    <mergeCell ref="K25:L25"/>
    <mergeCell ref="O25:P25"/>
    <mergeCell ref="I21:J21"/>
    <mergeCell ref="K21:L21"/>
    <mergeCell ref="O21:P21"/>
    <mergeCell ref="I22:J22"/>
    <mergeCell ref="K22:L22"/>
    <mergeCell ref="O22:P22"/>
    <mergeCell ref="I23:J23"/>
    <mergeCell ref="K23:L23"/>
    <mergeCell ref="O23:P23"/>
    <mergeCell ref="I24:J24"/>
    <mergeCell ref="K24:L24"/>
    <mergeCell ref="O24:P24"/>
    <mergeCell ref="I8:P8"/>
    <mergeCell ref="K15:N15"/>
    <mergeCell ref="I20:J20"/>
    <mergeCell ref="K20:L20"/>
    <mergeCell ref="O20:P20"/>
    <mergeCell ref="A27:B27"/>
    <mergeCell ref="C27:D27"/>
    <mergeCell ref="G27:H27"/>
    <mergeCell ref="A28:B28"/>
    <mergeCell ref="C28:D28"/>
    <mergeCell ref="G28:H28"/>
    <mergeCell ref="A32:B32"/>
    <mergeCell ref="C32:D32"/>
    <mergeCell ref="G32:H32"/>
    <mergeCell ref="A29:B29"/>
    <mergeCell ref="C29:D29"/>
    <mergeCell ref="G29:H29"/>
    <mergeCell ref="A30:B30"/>
    <mergeCell ref="C30:D30"/>
    <mergeCell ref="G30:H30"/>
    <mergeCell ref="A31:B31"/>
    <mergeCell ref="C31:D31"/>
    <mergeCell ref="G31:H31"/>
    <mergeCell ref="A26:B26"/>
    <mergeCell ref="C26:D26"/>
    <mergeCell ref="G26:H26"/>
    <mergeCell ref="A22:B22"/>
    <mergeCell ref="C22:D22"/>
    <mergeCell ref="G22:H22"/>
    <mergeCell ref="A23:B23"/>
    <mergeCell ref="C23:D23"/>
    <mergeCell ref="G23:H23"/>
    <mergeCell ref="A24:B24"/>
    <mergeCell ref="C24:D24"/>
    <mergeCell ref="G24:H24"/>
    <mergeCell ref="A25:B25"/>
    <mergeCell ref="C25:D25"/>
    <mergeCell ref="G25:H25"/>
    <mergeCell ref="F2:H2"/>
    <mergeCell ref="A21:B21"/>
    <mergeCell ref="C21:D21"/>
    <mergeCell ref="G21:H21"/>
    <mergeCell ref="A8:H8"/>
    <mergeCell ref="C15:F15"/>
    <mergeCell ref="G20:H20"/>
    <mergeCell ref="C20:D20"/>
    <mergeCell ref="A20:B20"/>
    <mergeCell ref="C18:E18"/>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K33"/>
  <sheetViews>
    <sheetView showGridLines="0" view="pageBreakPreview" zoomScaleNormal="100" zoomScaleSheetLayoutView="100" workbookViewId="0">
      <selection sqref="A1:XFD1048576"/>
    </sheetView>
  </sheetViews>
  <sheetFormatPr defaultRowHeight="13.5"/>
  <cols>
    <col min="1" max="1" width="9.875" style="401" customWidth="1"/>
    <col min="2" max="2" width="2.75" style="401" customWidth="1"/>
    <col min="3" max="3" width="13.75" style="401" customWidth="1"/>
    <col min="4" max="4" width="7.25" style="401" customWidth="1"/>
    <col min="5" max="5" width="10.75" style="401" customWidth="1"/>
    <col min="6" max="6" width="7" style="401" customWidth="1"/>
    <col min="7" max="7" width="5.875" style="401" customWidth="1"/>
    <col min="8" max="8" width="3.75" style="401" customWidth="1"/>
    <col min="9" max="9" width="7.75" style="401" customWidth="1"/>
    <col min="10" max="10" width="14" style="401" customWidth="1"/>
    <col min="11" max="11" width="4.25" style="401" customWidth="1"/>
    <col min="12" max="16384" width="9" style="401"/>
  </cols>
  <sheetData>
    <row r="1" spans="1:11">
      <c r="A1" s="169" t="s">
        <v>2018</v>
      </c>
    </row>
    <row r="3" spans="1:11" ht="18.75">
      <c r="A3" s="2348" t="s">
        <v>1215</v>
      </c>
      <c r="B3" s="2348"/>
      <c r="C3" s="2348"/>
      <c r="D3" s="2348"/>
      <c r="E3" s="2348"/>
      <c r="F3" s="2348"/>
      <c r="G3" s="2348"/>
      <c r="H3" s="2348"/>
      <c r="I3" s="2348"/>
      <c r="J3" s="2348"/>
      <c r="K3" s="2348"/>
    </row>
    <row r="7" spans="1:11">
      <c r="A7" s="401" t="s">
        <v>1214</v>
      </c>
    </row>
    <row r="8" spans="1:11">
      <c r="A8" s="1015"/>
      <c r="B8" s="401" t="str">
        <f>+入力欄!U8</f>
        <v>沖縄県知事 　玉城 康裕　　殿</v>
      </c>
      <c r="C8" s="1015"/>
      <c r="D8" s="1015"/>
    </row>
    <row r="9" spans="1:11">
      <c r="H9" s="1016" t="s">
        <v>1166</v>
      </c>
      <c r="I9" s="2349" t="s">
        <v>2214</v>
      </c>
      <c r="J9" s="2349"/>
      <c r="K9" s="2349"/>
    </row>
    <row r="11" spans="1:11">
      <c r="G11" s="1016" t="s">
        <v>1503</v>
      </c>
    </row>
    <row r="12" spans="1:11">
      <c r="G12" s="1016"/>
      <c r="H12" s="2353" t="str">
        <f>+入力欄!M25</f>
        <v>沖縄県那覇市○○－○　○○ビル○階</v>
      </c>
      <c r="I12" s="2353"/>
      <c r="J12" s="2353"/>
      <c r="K12" s="2353"/>
    </row>
    <row r="13" spans="1:11">
      <c r="F13" s="1017"/>
      <c r="H13" s="401" t="str">
        <f>+入力欄!M26</f>
        <v>株式会社　○○建設</v>
      </c>
    </row>
    <row r="14" spans="1:11">
      <c r="F14" s="1017"/>
      <c r="H14" s="1015"/>
      <c r="I14" s="1015"/>
      <c r="J14" s="1015"/>
      <c r="K14" s="1015"/>
    </row>
    <row r="15" spans="1:11">
      <c r="G15" s="1018" t="s">
        <v>1213</v>
      </c>
      <c r="I15" s="401" t="str">
        <f>+入力欄!D29</f>
        <v>現場 太郎</v>
      </c>
      <c r="J15" s="1015"/>
    </row>
    <row r="17" spans="1:11">
      <c r="A17" s="401" t="s">
        <v>1212</v>
      </c>
    </row>
    <row r="19" spans="1:11">
      <c r="A19" s="1019" t="s">
        <v>652</v>
      </c>
      <c r="B19" s="1019"/>
      <c r="C19" s="1019"/>
      <c r="D19" s="1019"/>
      <c r="E19" s="1019"/>
      <c r="F19" s="1019"/>
      <c r="G19" s="1019"/>
      <c r="H19" s="1019"/>
      <c r="I19" s="1019"/>
      <c r="J19" s="1019"/>
      <c r="K19" s="1019"/>
    </row>
    <row r="21" spans="1:11" ht="33" customHeight="1">
      <c r="A21" s="1020" t="s">
        <v>689</v>
      </c>
      <c r="B21" s="2350" t="str">
        <f>+入力欄!D15</f>
        <v>○○○○○○工事（Ｒ６－１)</v>
      </c>
      <c r="C21" s="2351"/>
      <c r="D21" s="2351"/>
      <c r="E21" s="2351"/>
      <c r="F21" s="2351"/>
      <c r="G21" s="2352"/>
      <c r="H21" s="2346" t="s">
        <v>651</v>
      </c>
      <c r="I21" s="2347"/>
      <c r="J21" s="2354" t="str">
        <f>+入力欄!M17</f>
        <v>令和６年４月１日</v>
      </c>
      <c r="K21" s="2355"/>
    </row>
    <row r="22" spans="1:11" ht="30" customHeight="1">
      <c r="A22" s="2342" t="s">
        <v>1211</v>
      </c>
      <c r="B22" s="2343"/>
      <c r="C22" s="2356" t="s">
        <v>1210</v>
      </c>
      <c r="D22" s="2356" t="s">
        <v>1209</v>
      </c>
      <c r="E22" s="1021" t="s">
        <v>1208</v>
      </c>
      <c r="F22" s="1022"/>
      <c r="G22" s="1022"/>
      <c r="H22" s="1023"/>
      <c r="I22" s="1024"/>
      <c r="J22" s="2342" t="s">
        <v>1207</v>
      </c>
      <c r="K22" s="2343"/>
    </row>
    <row r="23" spans="1:11" ht="30" customHeight="1">
      <c r="A23" s="2344"/>
      <c r="B23" s="2345"/>
      <c r="C23" s="2357"/>
      <c r="D23" s="2357"/>
      <c r="E23" s="1025" t="s">
        <v>1206</v>
      </c>
      <c r="F23" s="1026" t="s">
        <v>1205</v>
      </c>
      <c r="G23" s="1025"/>
      <c r="H23" s="1026" t="s">
        <v>1204</v>
      </c>
      <c r="I23" s="1027"/>
      <c r="J23" s="2344"/>
      <c r="K23" s="2345"/>
    </row>
    <row r="24" spans="1:11" ht="20.25" customHeight="1">
      <c r="A24" s="2358"/>
      <c r="B24" s="2359"/>
      <c r="C24" s="2364"/>
      <c r="D24" s="2364"/>
      <c r="E24" s="2364"/>
      <c r="F24" s="2358"/>
      <c r="G24" s="2359"/>
      <c r="H24" s="2358"/>
      <c r="I24" s="2359"/>
      <c r="J24" s="2358"/>
      <c r="K24" s="2359"/>
    </row>
    <row r="25" spans="1:11" ht="20.25" customHeight="1">
      <c r="A25" s="2360"/>
      <c r="B25" s="2361"/>
      <c r="C25" s="2365"/>
      <c r="D25" s="2365"/>
      <c r="E25" s="2365"/>
      <c r="F25" s="2360"/>
      <c r="G25" s="2361"/>
      <c r="H25" s="2360"/>
      <c r="I25" s="2361"/>
      <c r="J25" s="2360"/>
      <c r="K25" s="2361"/>
    </row>
    <row r="26" spans="1:11" ht="20.25" customHeight="1">
      <c r="A26" s="2362"/>
      <c r="B26" s="2363"/>
      <c r="C26" s="2366"/>
      <c r="D26" s="2366"/>
      <c r="E26" s="2366"/>
      <c r="F26" s="2362"/>
      <c r="G26" s="2363"/>
      <c r="H26" s="2362"/>
      <c r="I26" s="2363"/>
      <c r="J26" s="2362"/>
      <c r="K26" s="2363"/>
    </row>
    <row r="27" spans="1:11" ht="60" customHeight="1">
      <c r="A27" s="2350"/>
      <c r="B27" s="2352"/>
      <c r="C27" s="1028"/>
      <c r="D27" s="1028"/>
      <c r="E27" s="1029"/>
      <c r="F27" s="2350"/>
      <c r="G27" s="2352"/>
      <c r="H27" s="2350"/>
      <c r="I27" s="2352"/>
      <c r="J27" s="2350"/>
      <c r="K27" s="2352"/>
    </row>
    <row r="28" spans="1:11" ht="60" customHeight="1">
      <c r="A28" s="2350"/>
      <c r="B28" s="2352"/>
      <c r="C28" s="1028"/>
      <c r="D28" s="1028"/>
      <c r="E28" s="1029"/>
      <c r="F28" s="2350"/>
      <c r="G28" s="2352"/>
      <c r="H28" s="2350"/>
      <c r="I28" s="2352"/>
      <c r="J28" s="2350"/>
      <c r="K28" s="2352"/>
    </row>
    <row r="29" spans="1:11" ht="60" customHeight="1">
      <c r="A29" s="2350"/>
      <c r="B29" s="2352"/>
      <c r="C29" s="1028"/>
      <c r="D29" s="1028"/>
      <c r="E29" s="1029"/>
      <c r="F29" s="2350"/>
      <c r="G29" s="2352"/>
      <c r="H29" s="2350"/>
      <c r="I29" s="2352"/>
      <c r="J29" s="2350"/>
      <c r="K29" s="2352"/>
    </row>
    <row r="30" spans="1:11" ht="60" customHeight="1">
      <c r="A30" s="2350"/>
      <c r="B30" s="2352"/>
      <c r="C30" s="1028"/>
      <c r="D30" s="1028"/>
      <c r="E30" s="1029"/>
      <c r="F30" s="2350"/>
      <c r="G30" s="2352"/>
      <c r="H30" s="2350"/>
      <c r="I30" s="2352"/>
      <c r="J30" s="2350"/>
      <c r="K30" s="2352"/>
    </row>
    <row r="31" spans="1:11">
      <c r="A31" s="1030"/>
      <c r="B31" s="1030"/>
      <c r="C31" s="1030"/>
      <c r="D31" s="1030"/>
      <c r="E31" s="1030"/>
      <c r="F31" s="1030"/>
      <c r="G31" s="1030"/>
      <c r="H31" s="1030"/>
      <c r="I31" s="1030"/>
      <c r="J31" s="1030"/>
      <c r="K31" s="1030"/>
    </row>
    <row r="33" spans="1:2">
      <c r="A33" s="1017"/>
      <c r="B33" s="1017"/>
    </row>
  </sheetData>
  <mergeCells count="33">
    <mergeCell ref="A30:B30"/>
    <mergeCell ref="F30:G30"/>
    <mergeCell ref="H30:I30"/>
    <mergeCell ref="J30:K30"/>
    <mergeCell ref="J27:K27"/>
    <mergeCell ref="A29:B29"/>
    <mergeCell ref="F29:G29"/>
    <mergeCell ref="H29:I29"/>
    <mergeCell ref="J29:K29"/>
    <mergeCell ref="A28:B28"/>
    <mergeCell ref="F28:G28"/>
    <mergeCell ref="H28:I28"/>
    <mergeCell ref="J28:K28"/>
    <mergeCell ref="H24:I26"/>
    <mergeCell ref="J24:K26"/>
    <mergeCell ref="A27:B27"/>
    <mergeCell ref="H27:I27"/>
    <mergeCell ref="F27:G27"/>
    <mergeCell ref="A24:B26"/>
    <mergeCell ref="C24:C26"/>
    <mergeCell ref="D24:D26"/>
    <mergeCell ref="E24:E26"/>
    <mergeCell ref="F24:G26"/>
    <mergeCell ref="J22:K23"/>
    <mergeCell ref="H21:I21"/>
    <mergeCell ref="A3:K3"/>
    <mergeCell ref="I9:K9"/>
    <mergeCell ref="B21:G21"/>
    <mergeCell ref="H12:K12"/>
    <mergeCell ref="J21:K21"/>
    <mergeCell ref="A22:B23"/>
    <mergeCell ref="C22:C23"/>
    <mergeCell ref="D22:D23"/>
  </mergeCells>
  <phoneticPr fontId="2"/>
  <printOptions gridLinesSet="0"/>
  <pageMargins left="0.78740157480314965" right="0.78740157480314965" top="0.98425196850393704" bottom="0.98425196850393704"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pageSetUpPr fitToPage="1"/>
  </sheetPr>
  <dimension ref="A1:N47"/>
  <sheetViews>
    <sheetView showGridLines="0" view="pageBreakPreview" zoomScaleNormal="100" zoomScaleSheetLayoutView="100" workbookViewId="0">
      <selection sqref="A1:XFD1048576"/>
    </sheetView>
  </sheetViews>
  <sheetFormatPr defaultRowHeight="13.5"/>
  <cols>
    <col min="1" max="1" width="11.375" style="402" customWidth="1"/>
    <col min="2" max="2" width="3.875" style="402" customWidth="1"/>
    <col min="3" max="3" width="10.125" style="402" customWidth="1"/>
    <col min="4" max="4" width="5.75" style="402" customWidth="1"/>
    <col min="5" max="6" width="10.75" style="402" customWidth="1"/>
    <col min="7" max="7" width="3.75" style="402" customWidth="1"/>
    <col min="8" max="8" width="6.75" style="402" customWidth="1"/>
    <col min="9" max="9" width="3.625" style="402" customWidth="1"/>
    <col min="10" max="10" width="13.25" style="402" customWidth="1"/>
    <col min="11" max="11" width="4.875" style="402" customWidth="1"/>
    <col min="12" max="12" width="24.75" style="402" customWidth="1"/>
    <col min="13" max="16384" width="9" style="402"/>
  </cols>
  <sheetData>
    <row r="1" spans="1:11">
      <c r="A1" s="169" t="s">
        <v>2019</v>
      </c>
    </row>
    <row r="3" spans="1:11" ht="18.75">
      <c r="A3" s="2367" t="s">
        <v>656</v>
      </c>
      <c r="B3" s="2367"/>
      <c r="C3" s="2367"/>
      <c r="D3" s="2367"/>
      <c r="E3" s="2367"/>
      <c r="F3" s="2367"/>
      <c r="G3" s="2367"/>
      <c r="H3" s="2367"/>
      <c r="I3" s="2367"/>
      <c r="J3" s="2367"/>
      <c r="K3" s="2367"/>
    </row>
    <row r="5" spans="1:11">
      <c r="I5" s="1031" t="s">
        <v>1166</v>
      </c>
      <c r="J5" s="2368" t="s">
        <v>2214</v>
      </c>
      <c r="K5" s="2368"/>
    </row>
    <row r="7" spans="1:11">
      <c r="A7" s="401" t="s">
        <v>1214</v>
      </c>
    </row>
    <row r="8" spans="1:11">
      <c r="B8" s="402" t="str">
        <f>+入力欄!U8</f>
        <v>沖縄県知事 　玉城 康裕　　殿</v>
      </c>
    </row>
    <row r="9" spans="1:11">
      <c r="F9" s="1031" t="s">
        <v>1503</v>
      </c>
      <c r="G9" s="1016"/>
      <c r="H9" s="1032"/>
      <c r="I9" s="1032"/>
      <c r="J9" s="1032"/>
      <c r="K9" s="1032"/>
    </row>
    <row r="10" spans="1:11">
      <c r="F10" s="1017"/>
      <c r="G10" s="402" t="str">
        <f>+入力欄!M25</f>
        <v>沖縄県那覇市○○－○　○○ビル○階</v>
      </c>
      <c r="H10" s="1032"/>
      <c r="I10" s="1032"/>
      <c r="J10" s="1032"/>
      <c r="K10" s="1032"/>
    </row>
    <row r="11" spans="1:11">
      <c r="G11" s="402" t="str">
        <f>+入力欄!M26</f>
        <v>株式会社　○○建設</v>
      </c>
      <c r="H11" s="1033"/>
      <c r="I11" s="1033"/>
      <c r="J11" s="1033"/>
      <c r="K11" s="1033"/>
    </row>
    <row r="12" spans="1:11">
      <c r="G12" s="1031" t="s">
        <v>1219</v>
      </c>
      <c r="H12" s="1033"/>
      <c r="I12" s="402" t="str">
        <f>+入力欄!D29</f>
        <v>現場 太郎</v>
      </c>
      <c r="J12" s="1033"/>
      <c r="K12" s="1034"/>
    </row>
    <row r="14" spans="1:11">
      <c r="A14" s="402" t="s">
        <v>653</v>
      </c>
    </row>
    <row r="16" spans="1:11">
      <c r="A16" s="1035" t="s">
        <v>652</v>
      </c>
      <c r="B16" s="1035"/>
      <c r="C16" s="1035"/>
      <c r="D16" s="1035"/>
      <c r="E16" s="1035"/>
      <c r="F16" s="1035"/>
      <c r="G16" s="1035"/>
      <c r="H16" s="1035"/>
      <c r="I16" s="1035"/>
      <c r="J16" s="1035"/>
    </row>
    <row r="18" spans="1:14" ht="33" customHeight="1">
      <c r="A18" s="1036" t="s">
        <v>189</v>
      </c>
      <c r="B18" s="2369"/>
      <c r="C18" s="2370"/>
      <c r="D18" s="2370"/>
      <c r="E18" s="2371"/>
      <c r="F18" s="1037" t="s">
        <v>651</v>
      </c>
      <c r="G18" s="1038"/>
      <c r="H18" s="2372">
        <f>入力欄!X17</f>
        <v>45383</v>
      </c>
      <c r="I18" s="2373"/>
      <c r="J18" s="2373"/>
      <c r="K18" s="2374"/>
    </row>
    <row r="19" spans="1:14" ht="30" customHeight="1">
      <c r="A19" s="2375" t="s">
        <v>650</v>
      </c>
      <c r="B19" s="2376"/>
      <c r="C19" s="2379" t="s">
        <v>649</v>
      </c>
      <c r="D19" s="2379" t="s">
        <v>648</v>
      </c>
      <c r="E19" s="2377" t="s">
        <v>647</v>
      </c>
      <c r="F19" s="2381"/>
      <c r="G19" s="2381"/>
      <c r="H19" s="2378"/>
      <c r="I19" s="2375" t="s">
        <v>646</v>
      </c>
      <c r="J19" s="2382"/>
      <c r="K19" s="2376"/>
      <c r="L19" s="1039"/>
      <c r="N19" s="1039"/>
    </row>
    <row r="20" spans="1:14" ht="30" customHeight="1">
      <c r="A20" s="2377"/>
      <c r="B20" s="2378"/>
      <c r="C20" s="2380"/>
      <c r="D20" s="2380"/>
      <c r="E20" s="1040" t="s">
        <v>645</v>
      </c>
      <c r="F20" s="1040" t="s">
        <v>644</v>
      </c>
      <c r="G20" s="1041" t="s">
        <v>643</v>
      </c>
      <c r="H20" s="1040"/>
      <c r="I20" s="2377"/>
      <c r="J20" s="2381"/>
      <c r="K20" s="2378"/>
    </row>
    <row r="21" spans="1:14">
      <c r="A21" s="2383"/>
      <c r="B21" s="2384"/>
      <c r="C21" s="1042"/>
      <c r="D21" s="1042"/>
      <c r="E21" s="1043"/>
      <c r="F21" s="1043"/>
      <c r="G21" s="2383"/>
      <c r="H21" s="2384"/>
      <c r="I21" s="2385"/>
      <c r="J21" s="2386"/>
      <c r="K21" s="2387"/>
    </row>
    <row r="22" spans="1:14">
      <c r="A22" s="2388"/>
      <c r="B22" s="2389"/>
      <c r="C22" s="1042"/>
      <c r="D22" s="1042"/>
      <c r="E22" s="1043"/>
      <c r="F22" s="1043"/>
      <c r="G22" s="2388"/>
      <c r="H22" s="2389"/>
      <c r="I22" s="2390"/>
      <c r="J22" s="2391"/>
      <c r="K22" s="2392"/>
    </row>
    <row r="23" spans="1:14">
      <c r="A23" s="2388"/>
      <c r="B23" s="2389"/>
      <c r="C23" s="1042"/>
      <c r="D23" s="1042"/>
      <c r="E23" s="1043"/>
      <c r="F23" s="1043"/>
      <c r="G23" s="2388"/>
      <c r="H23" s="2389"/>
      <c r="I23" s="2390"/>
      <c r="J23" s="2391"/>
      <c r="K23" s="2392"/>
    </row>
    <row r="24" spans="1:14">
      <c r="A24" s="2388"/>
      <c r="B24" s="2389"/>
      <c r="C24" s="1043"/>
      <c r="D24" s="1043"/>
      <c r="E24" s="1043"/>
      <c r="F24" s="1043"/>
      <c r="G24" s="2388"/>
      <c r="H24" s="2389"/>
      <c r="I24" s="2390"/>
      <c r="J24" s="2391"/>
      <c r="K24" s="2392"/>
    </row>
    <row r="25" spans="1:14">
      <c r="A25" s="2388"/>
      <c r="B25" s="2389"/>
      <c r="C25" s="1043"/>
      <c r="D25" s="1043"/>
      <c r="E25" s="1043"/>
      <c r="F25" s="1043"/>
      <c r="G25" s="2388"/>
      <c r="H25" s="2389"/>
      <c r="I25" s="2390"/>
      <c r="J25" s="2391"/>
      <c r="K25" s="2392"/>
    </row>
    <row r="26" spans="1:14">
      <c r="A26" s="2388"/>
      <c r="B26" s="2389"/>
      <c r="C26" s="1043"/>
      <c r="D26" s="1043"/>
      <c r="E26" s="1043"/>
      <c r="F26" s="1043"/>
      <c r="G26" s="2388"/>
      <c r="H26" s="2389"/>
      <c r="I26" s="2390"/>
      <c r="J26" s="2391"/>
      <c r="K26" s="2392"/>
    </row>
    <row r="27" spans="1:14">
      <c r="A27" s="2388"/>
      <c r="B27" s="2389"/>
      <c r="C27" s="1043"/>
      <c r="D27" s="1043"/>
      <c r="E27" s="1043"/>
      <c r="F27" s="1043"/>
      <c r="G27" s="2388"/>
      <c r="H27" s="2389"/>
      <c r="I27" s="2390"/>
      <c r="J27" s="2391"/>
      <c r="K27" s="2392"/>
    </row>
    <row r="28" spans="1:14">
      <c r="A28" s="2388"/>
      <c r="B28" s="2389"/>
      <c r="C28" s="1043"/>
      <c r="D28" s="1043"/>
      <c r="E28" s="1043"/>
      <c r="F28" s="1043"/>
      <c r="G28" s="2388"/>
      <c r="H28" s="2389"/>
      <c r="I28" s="2390"/>
      <c r="J28" s="2391"/>
      <c r="K28" s="2392"/>
    </row>
    <row r="29" spans="1:14">
      <c r="A29" s="2388"/>
      <c r="B29" s="2389"/>
      <c r="C29" s="1043"/>
      <c r="D29" s="1043"/>
      <c r="E29" s="1043"/>
      <c r="F29" s="1043"/>
      <c r="G29" s="2388"/>
      <c r="H29" s="2389"/>
      <c r="I29" s="2390"/>
      <c r="J29" s="2391"/>
      <c r="K29" s="2392"/>
    </row>
    <row r="30" spans="1:14">
      <c r="A30" s="2388"/>
      <c r="B30" s="2389"/>
      <c r="C30" s="1043"/>
      <c r="D30" s="1043"/>
      <c r="E30" s="1043"/>
      <c r="F30" s="1043"/>
      <c r="G30" s="2388"/>
      <c r="H30" s="2389"/>
      <c r="I30" s="2390"/>
      <c r="J30" s="2391"/>
      <c r="K30" s="2392"/>
    </row>
    <row r="31" spans="1:14">
      <c r="A31" s="2388"/>
      <c r="B31" s="2389"/>
      <c r="C31" s="1043"/>
      <c r="D31" s="1043"/>
      <c r="E31" s="1043"/>
      <c r="F31" s="1043"/>
      <c r="G31" s="2388"/>
      <c r="H31" s="2389"/>
      <c r="I31" s="2390"/>
      <c r="J31" s="2391"/>
      <c r="K31" s="2392"/>
    </row>
    <row r="32" spans="1:14">
      <c r="A32" s="2388"/>
      <c r="B32" s="2389"/>
      <c r="C32" s="1043"/>
      <c r="D32" s="1043"/>
      <c r="E32" s="1043"/>
      <c r="F32" s="1043"/>
      <c r="G32" s="2388"/>
      <c r="H32" s="2389"/>
      <c r="I32" s="2390"/>
      <c r="J32" s="2391"/>
      <c r="K32" s="2392"/>
    </row>
    <row r="33" spans="1:11">
      <c r="A33" s="2388"/>
      <c r="B33" s="2389"/>
      <c r="C33" s="1043"/>
      <c r="D33" s="1043"/>
      <c r="E33" s="1043"/>
      <c r="F33" s="1043"/>
      <c r="G33" s="2388"/>
      <c r="H33" s="2389"/>
      <c r="I33" s="2390"/>
      <c r="J33" s="2391"/>
      <c r="K33" s="2392"/>
    </row>
    <row r="34" spans="1:11">
      <c r="A34" s="2388"/>
      <c r="B34" s="2389"/>
      <c r="C34" s="1043"/>
      <c r="D34" s="1043"/>
      <c r="E34" s="1043"/>
      <c r="F34" s="1043"/>
      <c r="G34" s="2388"/>
      <c r="H34" s="2389"/>
      <c r="I34" s="2390"/>
      <c r="J34" s="2391"/>
      <c r="K34" s="2392"/>
    </row>
    <row r="35" spans="1:11">
      <c r="A35" s="2388"/>
      <c r="B35" s="2389"/>
      <c r="C35" s="1043"/>
      <c r="D35" s="1043"/>
      <c r="E35" s="1043"/>
      <c r="F35" s="1043"/>
      <c r="G35" s="2388"/>
      <c r="H35" s="2389"/>
      <c r="I35" s="2390"/>
      <c r="J35" s="2391"/>
      <c r="K35" s="2392"/>
    </row>
    <row r="36" spans="1:11">
      <c r="A36" s="2393"/>
      <c r="B36" s="2394"/>
      <c r="C36" s="1044"/>
      <c r="D36" s="1044"/>
      <c r="E36" s="1044"/>
      <c r="F36" s="1044"/>
      <c r="G36" s="2393"/>
      <c r="H36" s="2394"/>
      <c r="I36" s="2395"/>
      <c r="J36" s="2396"/>
      <c r="K36" s="2397"/>
    </row>
    <row r="37" spans="1:11">
      <c r="A37" s="1045" t="s">
        <v>642</v>
      </c>
      <c r="J37" s="2375" t="s">
        <v>1218</v>
      </c>
      <c r="K37" s="2376"/>
    </row>
    <row r="38" spans="1:11">
      <c r="A38" s="1045"/>
      <c r="B38" s="402" t="s">
        <v>641</v>
      </c>
      <c r="J38" s="2398"/>
      <c r="K38" s="2399"/>
    </row>
    <row r="39" spans="1:11">
      <c r="A39" s="1046" t="s">
        <v>640</v>
      </c>
      <c r="B39" s="402" t="s">
        <v>639</v>
      </c>
      <c r="J39" s="2400"/>
      <c r="K39" s="2401"/>
    </row>
    <row r="40" spans="1:11">
      <c r="A40" s="1045"/>
      <c r="B40" s="402" t="s">
        <v>638</v>
      </c>
      <c r="E40" s="1031" t="s">
        <v>1166</v>
      </c>
      <c r="F40" s="2404">
        <v>44487</v>
      </c>
      <c r="G40" s="2404"/>
      <c r="H40" s="2404"/>
      <c r="I40" s="1047"/>
      <c r="J40" s="2402"/>
      <c r="K40" s="2403"/>
    </row>
    <row r="41" spans="1:11">
      <c r="A41" s="1046" t="s">
        <v>637</v>
      </c>
      <c r="I41" s="1047"/>
      <c r="J41" s="2398"/>
      <c r="K41" s="2399"/>
    </row>
    <row r="42" spans="1:11">
      <c r="A42" s="1045"/>
      <c r="E42" s="1048" t="s">
        <v>1504</v>
      </c>
      <c r="F42" s="2405"/>
      <c r="G42" s="2405"/>
      <c r="H42" s="2405"/>
      <c r="I42" s="1049"/>
      <c r="J42" s="2398"/>
      <c r="K42" s="2399"/>
    </row>
    <row r="43" spans="1:11" ht="15" customHeight="1">
      <c r="A43" s="1050"/>
      <c r="B43" s="1051"/>
      <c r="C43" s="1051"/>
      <c r="D43" s="1051"/>
      <c r="E43" s="1051"/>
      <c r="F43" s="1051"/>
      <c r="G43" s="1051"/>
      <c r="H43" s="1051"/>
      <c r="I43" s="1052"/>
      <c r="J43" s="2377"/>
      <c r="K43" s="2378"/>
    </row>
    <row r="44" spans="1:11">
      <c r="A44" s="1053"/>
      <c r="B44" s="1053"/>
      <c r="C44" s="1053"/>
      <c r="D44" s="1053"/>
      <c r="E44" s="1053"/>
      <c r="F44" s="1053"/>
      <c r="G44" s="1053"/>
      <c r="H44" s="1053"/>
      <c r="I44" s="1053"/>
      <c r="J44" s="1053"/>
      <c r="K44" s="1053"/>
    </row>
    <row r="46" spans="1:11">
      <c r="A46" s="402" t="s">
        <v>1217</v>
      </c>
    </row>
    <row r="47" spans="1:11">
      <c r="A47" s="402" t="s">
        <v>1216</v>
      </c>
    </row>
  </sheetData>
  <mergeCells count="62">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A3:K3"/>
    <mergeCell ref="J5:K5"/>
    <mergeCell ref="B18:E18"/>
    <mergeCell ref="H18:K18"/>
    <mergeCell ref="A19:B20"/>
    <mergeCell ref="C19:C20"/>
    <mergeCell ref="D19:D20"/>
    <mergeCell ref="E19:H19"/>
    <mergeCell ref="I19:K20"/>
  </mergeCells>
  <phoneticPr fontId="2"/>
  <printOptions gridLinesSet="0"/>
  <pageMargins left="0.78740157480314965" right="0.78740157480314965" top="0.98425196850393704" bottom="0.98425196850393704" header="0.51181102362204722" footer="0.51181102362204722"/>
  <pageSetup paperSize="9" orientation="portrait" r:id="rId1"/>
  <headerFooter alignWithMargins="0"/>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dimension ref="A1:R56"/>
  <sheetViews>
    <sheetView showGridLines="0" view="pageBreakPreview" zoomScaleNormal="100" zoomScaleSheetLayoutView="100" workbookViewId="0">
      <selection sqref="A1:XFD1048576"/>
    </sheetView>
  </sheetViews>
  <sheetFormatPr defaultRowHeight="13.5"/>
  <cols>
    <col min="1" max="1" width="11.125" style="400" customWidth="1"/>
    <col min="2" max="2" width="5.25" style="400" customWidth="1"/>
    <col min="3" max="3" width="7.5" style="400" customWidth="1"/>
    <col min="4" max="4" width="10.375" style="400" customWidth="1"/>
    <col min="5" max="6" width="13" style="400" customWidth="1"/>
    <col min="7" max="7" width="12.25" style="400" customWidth="1"/>
    <col min="8" max="8" width="10.375" style="400" customWidth="1"/>
    <col min="9" max="9" width="9" style="400" customWidth="1"/>
    <col min="10" max="10" width="11.125" style="400" customWidth="1"/>
    <col min="11" max="11" width="5.25" style="400" customWidth="1"/>
    <col min="12" max="12" width="7.5" style="400" customWidth="1"/>
    <col min="13" max="13" width="10.375" style="400" customWidth="1"/>
    <col min="14" max="15" width="13" style="400" customWidth="1"/>
    <col min="16" max="16" width="12.25" style="400" customWidth="1"/>
    <col min="17" max="17" width="10.375" style="400" customWidth="1"/>
    <col min="18" max="16384" width="9" style="400"/>
  </cols>
  <sheetData>
    <row r="1" spans="1:18">
      <c r="A1" s="400" t="s">
        <v>2020</v>
      </c>
      <c r="J1" s="400" t="s">
        <v>687</v>
      </c>
    </row>
    <row r="3" spans="1:18">
      <c r="G3" s="2407" t="s">
        <v>1757</v>
      </c>
      <c r="H3" s="2407"/>
      <c r="I3" s="2407"/>
    </row>
    <row r="4" spans="1:18">
      <c r="P4" s="2406">
        <v>43960</v>
      </c>
      <c r="Q4" s="2406"/>
    </row>
    <row r="5" spans="1:18">
      <c r="P5" s="715"/>
      <c r="Q5" s="715"/>
    </row>
    <row r="6" spans="1:18" ht="15" customHeight="1">
      <c r="A6" s="401" t="s">
        <v>655</v>
      </c>
      <c r="B6" s="402"/>
      <c r="J6" s="401" t="s">
        <v>655</v>
      </c>
      <c r="K6" s="402"/>
    </row>
    <row r="7" spans="1:18" ht="15" customHeight="1">
      <c r="A7" s="401" t="str">
        <f>+入力欄!H8</f>
        <v>玉城 康裕</v>
      </c>
      <c r="B7" s="402" t="s">
        <v>193</v>
      </c>
      <c r="C7" s="403"/>
      <c r="D7" s="403"/>
      <c r="E7" s="403"/>
      <c r="F7" s="403"/>
      <c r="G7" s="403"/>
      <c r="H7" s="403"/>
      <c r="J7" s="404" t="s">
        <v>738</v>
      </c>
      <c r="K7" s="402" t="s">
        <v>193</v>
      </c>
      <c r="L7" s="405"/>
      <c r="M7" s="405"/>
    </row>
    <row r="8" spans="1:18" ht="15" customHeight="1">
      <c r="A8" s="406"/>
      <c r="B8" s="406"/>
      <c r="C8" s="406"/>
      <c r="D8" s="406"/>
      <c r="E8" s="406"/>
      <c r="F8" s="406"/>
      <c r="G8" s="403"/>
      <c r="H8" s="403"/>
      <c r="I8" s="407"/>
      <c r="J8" s="407"/>
      <c r="K8" s="407"/>
      <c r="L8" s="407"/>
      <c r="M8" s="407"/>
      <c r="N8" s="407"/>
      <c r="O8" s="407"/>
      <c r="R8" s="407"/>
    </row>
    <row r="9" spans="1:18" ht="15" customHeight="1">
      <c r="A9" s="403"/>
      <c r="B9" s="403"/>
      <c r="C9" s="403"/>
      <c r="D9" s="403"/>
      <c r="E9" s="408" t="s">
        <v>731</v>
      </c>
      <c r="F9" s="2419" t="str">
        <f>+入力欄!M25</f>
        <v>沖縄県那覇市○○－○　○○ビル○階</v>
      </c>
      <c r="G9" s="2419"/>
      <c r="H9" s="2419"/>
      <c r="N9" s="409" t="s">
        <v>731</v>
      </c>
      <c r="O9" s="410" t="s">
        <v>721</v>
      </c>
      <c r="P9" s="410"/>
      <c r="Q9" s="410"/>
    </row>
    <row r="10" spans="1:18" ht="15" customHeight="1">
      <c r="A10" s="403"/>
      <c r="B10" s="403"/>
      <c r="C10" s="403"/>
      <c r="D10" s="403"/>
      <c r="E10" s="408" t="s">
        <v>739</v>
      </c>
      <c r="F10" s="2419" t="str">
        <f>+入力欄!M26</f>
        <v>株式会社　○○建設</v>
      </c>
      <c r="G10" s="2419"/>
      <c r="H10" s="2419"/>
      <c r="N10" s="409" t="s">
        <v>739</v>
      </c>
      <c r="O10" s="410" t="s">
        <v>717</v>
      </c>
      <c r="P10" s="410"/>
      <c r="Q10" s="410"/>
    </row>
    <row r="11" spans="1:18" ht="15" customHeight="1">
      <c r="A11" s="403"/>
      <c r="B11" s="403"/>
      <c r="C11" s="403"/>
      <c r="D11" s="403"/>
      <c r="E11" s="408" t="s">
        <v>419</v>
      </c>
      <c r="F11" s="2419" t="str">
        <f>+入力欄!M27</f>
        <v>代表取締役　△△　△△</v>
      </c>
      <c r="G11" s="2419"/>
      <c r="H11" s="2419"/>
      <c r="N11" s="409" t="s">
        <v>419</v>
      </c>
      <c r="O11" s="2423" t="s">
        <v>720</v>
      </c>
      <c r="P11" s="2423"/>
      <c r="Q11" s="400" t="s">
        <v>669</v>
      </c>
    </row>
    <row r="12" spans="1:18" ht="15" customHeight="1">
      <c r="A12" s="403"/>
      <c r="B12" s="403"/>
      <c r="C12" s="403"/>
      <c r="D12" s="403"/>
      <c r="E12" s="411" t="s">
        <v>668</v>
      </c>
      <c r="F12" s="2421" t="str">
        <f>+入力欄!D29</f>
        <v>現場 太郎</v>
      </c>
      <c r="G12" s="2421"/>
      <c r="H12" s="403"/>
      <c r="N12" s="409" t="s">
        <v>668</v>
      </c>
      <c r="O12" s="2422" t="s">
        <v>718</v>
      </c>
      <c r="P12" s="2422"/>
    </row>
    <row r="13" spans="1:18">
      <c r="O13" s="403"/>
      <c r="P13" s="412"/>
      <c r="Q13" s="412"/>
    </row>
    <row r="14" spans="1:18" s="407" customFormat="1" ht="17.25">
      <c r="B14" s="413"/>
      <c r="C14" s="413"/>
      <c r="D14" s="2420" t="s">
        <v>1042</v>
      </c>
      <c r="E14" s="2420"/>
      <c r="F14" s="2420"/>
      <c r="G14" s="413"/>
      <c r="H14" s="413"/>
      <c r="J14" s="2418" t="s">
        <v>1626</v>
      </c>
      <c r="K14" s="2418"/>
      <c r="L14" s="2418"/>
      <c r="M14" s="2418"/>
      <c r="N14" s="2418"/>
      <c r="O14" s="2418"/>
      <c r="P14" s="2418"/>
      <c r="Q14" s="2418"/>
    </row>
    <row r="18" spans="1:18">
      <c r="A18" s="400" t="str">
        <f>+IF(D14=J51,J55,IF(D14=J52,J56,J54))</f>
        <v>　　工事請負契約書第15条第3項(第9項)に基づき、下記のとおり貸与品を借用（返納）する。</v>
      </c>
      <c r="J18" s="400" t="s">
        <v>1623</v>
      </c>
    </row>
    <row r="21" spans="1:18">
      <c r="A21" s="414" t="s">
        <v>652</v>
      </c>
      <c r="B21" s="414"/>
      <c r="C21" s="414"/>
      <c r="D21" s="414"/>
      <c r="E21" s="414"/>
      <c r="F21" s="414"/>
      <c r="G21" s="414"/>
      <c r="H21" s="414"/>
      <c r="J21" s="414" t="s">
        <v>652</v>
      </c>
      <c r="K21" s="414"/>
      <c r="L21" s="414"/>
      <c r="M21" s="414"/>
      <c r="N21" s="414"/>
      <c r="O21" s="414"/>
      <c r="P21" s="414"/>
      <c r="Q21" s="414"/>
    </row>
    <row r="24" spans="1:18" ht="30" customHeight="1">
      <c r="A24" s="415" t="s">
        <v>689</v>
      </c>
      <c r="B24" s="2413" t="str">
        <f>+入力欄!D15</f>
        <v>○○○○○○工事（Ｒ６－１)</v>
      </c>
      <c r="C24" s="2414"/>
      <c r="D24" s="2414"/>
      <c r="E24" s="2415"/>
      <c r="F24" s="415" t="s">
        <v>690</v>
      </c>
      <c r="G24" s="2416" t="str">
        <f>+入力欄!M17</f>
        <v>令和６年４月１日</v>
      </c>
      <c r="H24" s="2417"/>
      <c r="I24" s="416"/>
      <c r="J24" s="415" t="s">
        <v>689</v>
      </c>
      <c r="K24" s="2408"/>
      <c r="L24" s="2409"/>
      <c r="M24" s="2409"/>
      <c r="N24" s="2410"/>
      <c r="O24" s="415" t="s">
        <v>690</v>
      </c>
      <c r="P24" s="2411"/>
      <c r="Q24" s="2412"/>
      <c r="R24" s="416"/>
    </row>
    <row r="25" spans="1:18" ht="30" customHeight="1">
      <c r="A25" s="417" t="s">
        <v>691</v>
      </c>
      <c r="B25" s="418" t="s">
        <v>692</v>
      </c>
      <c r="C25" s="419" t="s">
        <v>693</v>
      </c>
      <c r="D25" s="415" t="s">
        <v>694</v>
      </c>
      <c r="E25" s="415" t="s">
        <v>695</v>
      </c>
      <c r="F25" s="415" t="s">
        <v>696</v>
      </c>
      <c r="G25" s="415" t="s">
        <v>697</v>
      </c>
      <c r="H25" s="415" t="s">
        <v>698</v>
      </c>
      <c r="J25" s="417" t="s">
        <v>691</v>
      </c>
      <c r="K25" s="415" t="s">
        <v>692</v>
      </c>
      <c r="L25" s="415" t="s">
        <v>693</v>
      </c>
      <c r="M25" s="415" t="s">
        <v>694</v>
      </c>
      <c r="N25" s="415" t="s">
        <v>695</v>
      </c>
      <c r="O25" s="415" t="s">
        <v>696</v>
      </c>
      <c r="P25" s="415" t="s">
        <v>697</v>
      </c>
      <c r="Q25" s="415" t="s">
        <v>698</v>
      </c>
    </row>
    <row r="26" spans="1:18" ht="30" customHeight="1">
      <c r="A26" s="420"/>
      <c r="B26" s="421"/>
      <c r="C26" s="422"/>
      <c r="D26" s="423"/>
      <c r="E26" s="423"/>
      <c r="F26" s="423"/>
      <c r="G26" s="423"/>
      <c r="H26" s="423"/>
      <c r="J26" s="420" t="s">
        <v>722</v>
      </c>
      <c r="K26" s="423" t="s">
        <v>723</v>
      </c>
      <c r="L26" s="423">
        <v>1</v>
      </c>
      <c r="M26" s="423" t="s">
        <v>724</v>
      </c>
      <c r="N26" s="423" t="s">
        <v>725</v>
      </c>
      <c r="O26" s="423" t="s">
        <v>725</v>
      </c>
      <c r="P26" s="423" t="s">
        <v>726</v>
      </c>
      <c r="Q26" s="423"/>
    </row>
    <row r="27" spans="1:18" ht="30" customHeight="1">
      <c r="A27" s="420"/>
      <c r="B27" s="421"/>
      <c r="C27" s="422"/>
      <c r="D27" s="423"/>
      <c r="E27" s="423"/>
      <c r="F27" s="423"/>
      <c r="G27" s="423"/>
      <c r="H27" s="423"/>
      <c r="J27" s="420"/>
      <c r="K27" s="423"/>
      <c r="L27" s="423"/>
      <c r="M27" s="423"/>
      <c r="N27" s="423"/>
      <c r="O27" s="423"/>
      <c r="P27" s="423"/>
      <c r="Q27" s="423"/>
    </row>
    <row r="28" spans="1:18" ht="30" customHeight="1">
      <c r="A28" s="420"/>
      <c r="B28" s="421"/>
      <c r="C28" s="422"/>
      <c r="D28" s="423"/>
      <c r="E28" s="423"/>
      <c r="F28" s="423"/>
      <c r="G28" s="423"/>
      <c r="H28" s="423"/>
      <c r="J28" s="420"/>
      <c r="K28" s="423"/>
      <c r="L28" s="423"/>
      <c r="M28" s="423"/>
      <c r="N28" s="423"/>
      <c r="O28" s="423"/>
      <c r="P28" s="423"/>
      <c r="Q28" s="423"/>
    </row>
    <row r="29" spans="1:18" ht="30" customHeight="1">
      <c r="A29" s="420"/>
      <c r="B29" s="421"/>
      <c r="C29" s="422"/>
      <c r="D29" s="423"/>
      <c r="E29" s="423"/>
      <c r="F29" s="423"/>
      <c r="G29" s="423"/>
      <c r="H29" s="423"/>
      <c r="J29" s="420"/>
      <c r="K29" s="423"/>
      <c r="L29" s="423"/>
      <c r="M29" s="423"/>
      <c r="N29" s="423"/>
      <c r="O29" s="423"/>
      <c r="P29" s="423"/>
      <c r="Q29" s="423"/>
    </row>
    <row r="30" spans="1:18" ht="30" customHeight="1">
      <c r="A30" s="420"/>
      <c r="B30" s="421"/>
      <c r="C30" s="422"/>
      <c r="D30" s="423"/>
      <c r="E30" s="423"/>
      <c r="F30" s="423"/>
      <c r="G30" s="423"/>
      <c r="H30" s="423"/>
      <c r="J30" s="420"/>
      <c r="K30" s="423"/>
      <c r="L30" s="423"/>
      <c r="M30" s="423"/>
      <c r="N30" s="423"/>
      <c r="O30" s="423"/>
      <c r="P30" s="423"/>
      <c r="Q30" s="423"/>
    </row>
    <row r="36" spans="1:17">
      <c r="A36" s="424"/>
      <c r="B36" s="424"/>
      <c r="C36" s="424"/>
      <c r="D36" s="424"/>
      <c r="E36" s="424"/>
      <c r="F36" s="424"/>
      <c r="G36" s="424"/>
      <c r="H36" s="424"/>
      <c r="J36" s="424"/>
      <c r="K36" s="424"/>
      <c r="L36" s="424"/>
      <c r="M36" s="424"/>
      <c r="N36" s="424"/>
      <c r="O36" s="424"/>
      <c r="P36" s="424"/>
      <c r="Q36" s="424"/>
    </row>
    <row r="38" spans="1:17">
      <c r="A38" s="400" t="s">
        <v>699</v>
      </c>
      <c r="B38" s="425" t="s">
        <v>670</v>
      </c>
      <c r="J38" s="400" t="s">
        <v>699</v>
      </c>
      <c r="K38" s="425" t="s">
        <v>670</v>
      </c>
    </row>
    <row r="39" spans="1:17">
      <c r="B39" s="425" t="s">
        <v>700</v>
      </c>
      <c r="K39" s="425" t="s">
        <v>700</v>
      </c>
    </row>
    <row r="40" spans="1:17">
      <c r="B40" s="425" t="s">
        <v>701</v>
      </c>
      <c r="K40" s="425" t="s">
        <v>701</v>
      </c>
    </row>
    <row r="50" spans="10:10" ht="17.25">
      <c r="J50" s="426" t="s">
        <v>1042</v>
      </c>
    </row>
    <row r="51" spans="10:10" ht="17.25">
      <c r="J51" s="426" t="s">
        <v>1624</v>
      </c>
    </row>
    <row r="52" spans="10:10" ht="17.25">
      <c r="J52" s="426" t="s">
        <v>1625</v>
      </c>
    </row>
    <row r="54" spans="10:10">
      <c r="J54" s="400" t="s">
        <v>688</v>
      </c>
    </row>
    <row r="55" spans="10:10">
      <c r="J55" s="400" t="s">
        <v>1043</v>
      </c>
    </row>
    <row r="56" spans="10:10">
      <c r="J56" s="400" t="s">
        <v>1044</v>
      </c>
    </row>
  </sheetData>
  <mergeCells count="14">
    <mergeCell ref="P4:Q4"/>
    <mergeCell ref="G3:I3"/>
    <mergeCell ref="K24:N24"/>
    <mergeCell ref="P24:Q24"/>
    <mergeCell ref="B24:E24"/>
    <mergeCell ref="G24:H24"/>
    <mergeCell ref="J14:Q14"/>
    <mergeCell ref="F9:H9"/>
    <mergeCell ref="F10:H10"/>
    <mergeCell ref="F11:H11"/>
    <mergeCell ref="D14:F14"/>
    <mergeCell ref="F12:G12"/>
    <mergeCell ref="O12:P12"/>
    <mergeCell ref="O11:P11"/>
  </mergeCells>
  <phoneticPr fontId="2"/>
  <dataValidations count="1">
    <dataValidation type="list" allowBlank="1" showInputMessage="1" showErrorMessage="1" sqref="B14:D14 G14:H14">
      <formula1>$J$50:$J$52</formula1>
    </dataValidation>
  </dataValidations>
  <printOptions horizontalCentered="1" verticalCentered="1"/>
  <pageMargins left="1.1811023622047245" right="0.27559055118110237" top="1.1811023622047245" bottom="1.1811023622047245" header="0.51181102362204722" footer="0.51181102362204722"/>
  <pageSetup paperSize="9" scale="96" orientation="portrait" blackAndWhite="1" horizontalDpi="300" verticalDpi="300" r:id="rId1"/>
  <headerFooter alignWithMargins="0"/>
  <colBreaks count="1" manualBreakCount="1">
    <brk id="9" max="1048575" man="1"/>
  </col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4"/>
  <dimension ref="A1:R39"/>
  <sheetViews>
    <sheetView view="pageBreakPreview" zoomScaleNormal="100" zoomScaleSheetLayoutView="100" workbookViewId="0"/>
  </sheetViews>
  <sheetFormatPr defaultRowHeight="13.5"/>
  <cols>
    <col min="1" max="1" width="17.625" style="274" customWidth="1"/>
    <col min="2" max="2" width="5.75" style="274" customWidth="1"/>
    <col min="3" max="3" width="11.5" style="274" customWidth="1"/>
    <col min="4" max="9" width="9" style="274"/>
    <col min="10" max="10" width="17.625" style="274" customWidth="1"/>
    <col min="11" max="11" width="5.75" style="274" customWidth="1"/>
    <col min="12" max="12" width="11.5" style="274" customWidth="1"/>
    <col min="13" max="16384" width="9" style="274"/>
  </cols>
  <sheetData>
    <row r="1" spans="1:18" s="1054" customFormat="1">
      <c r="A1" s="1054" t="s">
        <v>1932</v>
      </c>
      <c r="J1" s="1054" t="s">
        <v>727</v>
      </c>
    </row>
    <row r="2" spans="1:18" s="1054" customFormat="1"/>
    <row r="3" spans="1:18" s="1054" customFormat="1"/>
    <row r="4" spans="1:18" s="1054" customFormat="1"/>
    <row r="5" spans="1:18" s="1054" customFormat="1">
      <c r="G5" s="1547" t="s">
        <v>1757</v>
      </c>
      <c r="H5" s="1547"/>
      <c r="I5" s="1547"/>
      <c r="Q5" s="2406">
        <v>43960</v>
      </c>
      <c r="R5" s="2406"/>
    </row>
    <row r="7" spans="1:18" s="1054" customFormat="1">
      <c r="A7" s="401" t="s">
        <v>655</v>
      </c>
      <c r="B7" s="402"/>
      <c r="J7" s="401" t="s">
        <v>655</v>
      </c>
      <c r="K7" s="402"/>
    </row>
    <row r="8" spans="1:18" s="1054" customFormat="1">
      <c r="A8" s="401" t="str">
        <f>+入力欄!H8</f>
        <v>玉城 康裕</v>
      </c>
      <c r="B8" s="402" t="s">
        <v>193</v>
      </c>
      <c r="J8" s="404" t="s">
        <v>730</v>
      </c>
      <c r="K8" s="402" t="s">
        <v>193</v>
      </c>
    </row>
    <row r="9" spans="1:18" s="1054" customFormat="1">
      <c r="F9" s="1055" t="s">
        <v>733</v>
      </c>
      <c r="G9" s="2449" t="str">
        <f>+入力欄!$M$25</f>
        <v>沖縄県那覇市○○－○　○○ビル○階</v>
      </c>
      <c r="H9" s="2449"/>
      <c r="I9" s="2449"/>
      <c r="O9" s="1055" t="s">
        <v>671</v>
      </c>
      <c r="P9" s="410" t="s">
        <v>721</v>
      </c>
      <c r="Q9" s="1056"/>
      <c r="R9" s="1056"/>
    </row>
    <row r="10" spans="1:18" s="1054" customFormat="1">
      <c r="F10" s="1055" t="s">
        <v>418</v>
      </c>
      <c r="G10" s="2449" t="str">
        <f>+入力欄!$M$26</f>
        <v>株式会社　○○建設</v>
      </c>
      <c r="H10" s="2449"/>
      <c r="I10" s="2449"/>
      <c r="O10" s="1055" t="s">
        <v>418</v>
      </c>
      <c r="P10" s="410" t="s">
        <v>717</v>
      </c>
      <c r="Q10" s="1056"/>
      <c r="R10" s="1056"/>
    </row>
    <row r="11" spans="1:18" s="1054" customFormat="1">
      <c r="F11" s="1057" t="s">
        <v>734</v>
      </c>
      <c r="G11" s="2450" t="str">
        <f>+入力欄!$M$27</f>
        <v>代表取締役　△△　△△</v>
      </c>
      <c r="H11" s="2450"/>
      <c r="I11" s="2450"/>
      <c r="O11" s="1057" t="s">
        <v>734</v>
      </c>
      <c r="P11" s="2446" t="s">
        <v>720</v>
      </c>
      <c r="Q11" s="2446"/>
      <c r="R11" s="2446"/>
    </row>
    <row r="12" spans="1:18" s="1054" customFormat="1">
      <c r="F12" s="1057" t="s">
        <v>672</v>
      </c>
      <c r="G12" s="2448" t="str">
        <f>+入力欄!D29</f>
        <v>現場 太郎</v>
      </c>
      <c r="H12" s="2448"/>
      <c r="I12" s="1058"/>
      <c r="O12" s="1057" t="s">
        <v>672</v>
      </c>
      <c r="P12" s="1059" t="s">
        <v>718</v>
      </c>
      <c r="Q12" s="1059"/>
      <c r="R12" s="1060"/>
    </row>
    <row r="13" spans="1:18" s="1054" customFormat="1">
      <c r="F13" s="1057"/>
      <c r="G13" s="1061"/>
      <c r="H13" s="1061"/>
      <c r="I13" s="1058"/>
      <c r="O13" s="1057"/>
      <c r="P13" s="1062"/>
      <c r="Q13" s="1062"/>
      <c r="R13" s="1060"/>
    </row>
    <row r="14" spans="1:18" ht="17.25">
      <c r="A14" s="2447" t="s">
        <v>735</v>
      </c>
      <c r="B14" s="2447"/>
      <c r="C14" s="2447"/>
      <c r="D14" s="2447"/>
      <c r="E14" s="2447"/>
      <c r="F14" s="2447"/>
      <c r="G14" s="2447"/>
      <c r="H14" s="2447"/>
      <c r="I14" s="2447"/>
      <c r="J14" s="2447" t="s">
        <v>735</v>
      </c>
      <c r="K14" s="2447"/>
      <c r="L14" s="2447"/>
      <c r="M14" s="2447"/>
      <c r="N14" s="2447"/>
      <c r="O14" s="2447"/>
      <c r="P14" s="2447"/>
      <c r="Q14" s="2447"/>
      <c r="R14" s="2447"/>
    </row>
    <row r="18" spans="1:18">
      <c r="B18" s="274" t="s">
        <v>732</v>
      </c>
      <c r="K18" s="274" t="s">
        <v>736</v>
      </c>
    </row>
    <row r="23" spans="1:18" s="1054" customFormat="1" ht="33" customHeight="1">
      <c r="A23" s="1063" t="s">
        <v>673</v>
      </c>
      <c r="B23" s="2439" t="str">
        <f>+入力欄!D15</f>
        <v>○○○○○○工事（Ｒ６－１)</v>
      </c>
      <c r="C23" s="2440"/>
      <c r="D23" s="2441"/>
      <c r="E23" s="1064" t="s">
        <v>674</v>
      </c>
      <c r="F23" s="1065"/>
      <c r="G23" s="2424"/>
      <c r="H23" s="2425"/>
      <c r="I23" s="2426"/>
      <c r="J23" s="1063" t="s">
        <v>673</v>
      </c>
      <c r="K23" s="2437" t="s">
        <v>719</v>
      </c>
      <c r="L23" s="2442"/>
      <c r="M23" s="2438"/>
      <c r="N23" s="1064" t="s">
        <v>674</v>
      </c>
      <c r="O23" s="1065"/>
      <c r="P23" s="2424">
        <v>41006</v>
      </c>
      <c r="Q23" s="2425"/>
      <c r="R23" s="2426"/>
    </row>
    <row r="24" spans="1:18" s="1054" customFormat="1" ht="20.100000000000001" customHeight="1">
      <c r="A24" s="2427" t="s">
        <v>675</v>
      </c>
      <c r="B24" s="2428"/>
      <c r="C24" s="2427" t="s">
        <v>676</v>
      </c>
      <c r="D24" s="2431"/>
      <c r="E24" s="2428"/>
      <c r="F24" s="2427" t="s">
        <v>677</v>
      </c>
      <c r="G24" s="2428"/>
      <c r="H24" s="2427" t="s">
        <v>678</v>
      </c>
      <c r="I24" s="2428"/>
      <c r="J24" s="2433" t="s">
        <v>675</v>
      </c>
      <c r="K24" s="2434"/>
      <c r="L24" s="2427" t="s">
        <v>676</v>
      </c>
      <c r="M24" s="2431"/>
      <c r="N24" s="2428"/>
      <c r="O24" s="2427" t="s">
        <v>677</v>
      </c>
      <c r="P24" s="2428"/>
      <c r="Q24" s="2427" t="s">
        <v>678</v>
      </c>
      <c r="R24" s="2428"/>
    </row>
    <row r="25" spans="1:18" s="1054" customFormat="1" ht="20.100000000000001" customHeight="1">
      <c r="A25" s="2429"/>
      <c r="B25" s="2430"/>
      <c r="C25" s="2429"/>
      <c r="D25" s="2432"/>
      <c r="E25" s="2430"/>
      <c r="F25" s="2429"/>
      <c r="G25" s="2430"/>
      <c r="H25" s="2429"/>
      <c r="I25" s="2430"/>
      <c r="J25" s="2435"/>
      <c r="K25" s="2436"/>
      <c r="L25" s="2429"/>
      <c r="M25" s="2432"/>
      <c r="N25" s="2430"/>
      <c r="O25" s="2429"/>
      <c r="P25" s="2430"/>
      <c r="Q25" s="2429"/>
      <c r="R25" s="2430"/>
    </row>
    <row r="26" spans="1:18" s="1054" customFormat="1" ht="30" customHeight="1">
      <c r="A26" s="2437"/>
      <c r="B26" s="2438"/>
      <c r="C26" s="2437"/>
      <c r="D26" s="2442"/>
      <c r="E26" s="2438"/>
      <c r="F26" s="2437"/>
      <c r="G26" s="2438"/>
      <c r="H26" s="2443"/>
      <c r="I26" s="2444"/>
      <c r="J26" s="2437" t="s">
        <v>728</v>
      </c>
      <c r="K26" s="2438"/>
      <c r="L26" s="2437" t="s">
        <v>1807</v>
      </c>
      <c r="M26" s="2442"/>
      <c r="N26" s="2438"/>
      <c r="O26" s="2437" t="s">
        <v>729</v>
      </c>
      <c r="P26" s="2438"/>
      <c r="Q26" s="2445">
        <v>20000</v>
      </c>
      <c r="R26" s="2444"/>
    </row>
    <row r="27" spans="1:18" s="1054" customFormat="1" ht="30" customHeight="1">
      <c r="A27" s="2437"/>
      <c r="B27" s="2438"/>
      <c r="C27" s="2437"/>
      <c r="D27" s="2442"/>
      <c r="E27" s="2438"/>
      <c r="F27" s="2437"/>
      <c r="G27" s="2438"/>
      <c r="H27" s="2443"/>
      <c r="I27" s="2444"/>
      <c r="J27" s="2437"/>
      <c r="K27" s="2438"/>
      <c r="L27" s="2437"/>
      <c r="M27" s="2442"/>
      <c r="N27" s="2438"/>
      <c r="O27" s="2437"/>
      <c r="P27" s="2438"/>
      <c r="Q27" s="2443"/>
      <c r="R27" s="2444"/>
    </row>
    <row r="28" spans="1:18" s="1054" customFormat="1" ht="30" customHeight="1">
      <c r="A28" s="2437"/>
      <c r="B28" s="2438"/>
      <c r="C28" s="2437"/>
      <c r="D28" s="2442"/>
      <c r="E28" s="2438"/>
      <c r="F28" s="2437"/>
      <c r="G28" s="2438"/>
      <c r="H28" s="2443"/>
      <c r="I28" s="2444"/>
      <c r="J28" s="2437"/>
      <c r="K28" s="2438"/>
      <c r="L28" s="2437"/>
      <c r="M28" s="2442"/>
      <c r="N28" s="2438"/>
      <c r="O28" s="2437"/>
      <c r="P28" s="2438"/>
      <c r="Q28" s="2443"/>
      <c r="R28" s="2444"/>
    </row>
    <row r="29" spans="1:18" s="1054" customFormat="1" ht="30" customHeight="1">
      <c r="A29" s="2437"/>
      <c r="B29" s="2438"/>
      <c r="C29" s="2437"/>
      <c r="D29" s="2442"/>
      <c r="E29" s="2438"/>
      <c r="F29" s="2437"/>
      <c r="G29" s="2438"/>
      <c r="H29" s="2443"/>
      <c r="I29" s="2444"/>
      <c r="J29" s="2437"/>
      <c r="K29" s="2438"/>
      <c r="L29" s="2437"/>
      <c r="M29" s="2442"/>
      <c r="N29" s="2438"/>
      <c r="O29" s="2437"/>
      <c r="P29" s="2438"/>
      <c r="Q29" s="2443"/>
      <c r="R29" s="2444"/>
    </row>
    <row r="30" spans="1:18" s="1054" customFormat="1" ht="30" customHeight="1">
      <c r="A30" s="2437"/>
      <c r="B30" s="2438"/>
      <c r="C30" s="2437"/>
      <c r="D30" s="2442"/>
      <c r="E30" s="2438"/>
      <c r="F30" s="2437"/>
      <c r="G30" s="2438"/>
      <c r="H30" s="2443"/>
      <c r="I30" s="2444"/>
      <c r="J30" s="2437"/>
      <c r="K30" s="2438"/>
      <c r="L30" s="2437"/>
      <c r="M30" s="2442"/>
      <c r="N30" s="2438"/>
      <c r="O30" s="2437"/>
      <c r="P30" s="2438"/>
      <c r="Q30" s="2443"/>
      <c r="R30" s="2444"/>
    </row>
    <row r="31" spans="1:18" s="1054" customFormat="1" ht="30" customHeight="1">
      <c r="A31" s="2437"/>
      <c r="B31" s="2438"/>
      <c r="C31" s="2437"/>
      <c r="D31" s="2442"/>
      <c r="E31" s="2438"/>
      <c r="F31" s="2437"/>
      <c r="G31" s="2438"/>
      <c r="H31" s="2443"/>
      <c r="I31" s="2444"/>
      <c r="J31" s="2437"/>
      <c r="K31" s="2438"/>
      <c r="L31" s="2437"/>
      <c r="M31" s="2442"/>
      <c r="N31" s="2438"/>
      <c r="O31" s="2437"/>
      <c r="P31" s="2438"/>
      <c r="Q31" s="2443"/>
      <c r="R31" s="2444"/>
    </row>
    <row r="32" spans="1:18" s="1054" customFormat="1"/>
    <row r="33" spans="1:18" s="1054" customFormat="1"/>
    <row r="34" spans="1:18" s="1054" customFormat="1">
      <c r="A34" s="1066"/>
      <c r="B34" s="1066"/>
      <c r="C34" s="1066"/>
      <c r="D34" s="1066"/>
      <c r="E34" s="1066"/>
      <c r="F34" s="1066"/>
      <c r="G34" s="1066"/>
      <c r="H34" s="1066"/>
      <c r="I34" s="1066"/>
      <c r="J34" s="1066"/>
      <c r="K34" s="1066"/>
      <c r="L34" s="1066"/>
      <c r="M34" s="1066"/>
      <c r="N34" s="1066"/>
      <c r="O34" s="1066"/>
      <c r="P34" s="1066"/>
      <c r="Q34" s="1066"/>
      <c r="R34" s="1066"/>
    </row>
    <row r="35" spans="1:18" s="1054" customFormat="1">
      <c r="A35" s="1054" t="s">
        <v>679</v>
      </c>
      <c r="J35" s="1054" t="s">
        <v>679</v>
      </c>
    </row>
    <row r="36" spans="1:18" s="1054" customFormat="1">
      <c r="A36" s="1067" t="s">
        <v>680</v>
      </c>
      <c r="B36" s="1054" t="s">
        <v>681</v>
      </c>
      <c r="J36" s="1067" t="s">
        <v>680</v>
      </c>
      <c r="K36" s="1054" t="s">
        <v>681</v>
      </c>
    </row>
    <row r="37" spans="1:18" s="1054" customFormat="1">
      <c r="A37" s="1067" t="s">
        <v>682</v>
      </c>
      <c r="B37" s="1054" t="s">
        <v>683</v>
      </c>
      <c r="J37" s="1067" t="s">
        <v>682</v>
      </c>
      <c r="K37" s="1054" t="s">
        <v>683</v>
      </c>
    </row>
    <row r="38" spans="1:18" s="1054" customFormat="1">
      <c r="A38" s="1057" t="s">
        <v>638</v>
      </c>
      <c r="B38" s="1054" t="s">
        <v>684</v>
      </c>
      <c r="J38" s="1057" t="s">
        <v>638</v>
      </c>
      <c r="K38" s="1054" t="s">
        <v>684</v>
      </c>
    </row>
    <row r="39" spans="1:18" s="1054" customFormat="1">
      <c r="A39" s="1067" t="s">
        <v>685</v>
      </c>
      <c r="B39" s="1054" t="s">
        <v>686</v>
      </c>
      <c r="J39" s="1067" t="s">
        <v>685</v>
      </c>
      <c r="K39" s="1054" t="s">
        <v>686</v>
      </c>
    </row>
  </sheetData>
  <mergeCells count="69">
    <mergeCell ref="Q31:R31"/>
    <mergeCell ref="G12:H12"/>
    <mergeCell ref="A31:B31"/>
    <mergeCell ref="C31:E31"/>
    <mergeCell ref="G9:I9"/>
    <mergeCell ref="G10:I10"/>
    <mergeCell ref="G11:I11"/>
    <mergeCell ref="O28:P28"/>
    <mergeCell ref="Q29:R29"/>
    <mergeCell ref="A30:B30"/>
    <mergeCell ref="C30:E30"/>
    <mergeCell ref="F30:G30"/>
    <mergeCell ref="H30:I30"/>
    <mergeCell ref="J30:K30"/>
    <mergeCell ref="L30:N30"/>
    <mergeCell ref="O30:P30"/>
    <mergeCell ref="Q5:R5"/>
    <mergeCell ref="P11:R11"/>
    <mergeCell ref="A14:I14"/>
    <mergeCell ref="J14:R14"/>
    <mergeCell ref="F31:G31"/>
    <mergeCell ref="H31:I31"/>
    <mergeCell ref="J31:K31"/>
    <mergeCell ref="L31:N31"/>
    <mergeCell ref="O29:P29"/>
    <mergeCell ref="F29:G29"/>
    <mergeCell ref="H29:I29"/>
    <mergeCell ref="J29:K29"/>
    <mergeCell ref="L29:N29"/>
    <mergeCell ref="O31:P31"/>
    <mergeCell ref="J28:K28"/>
    <mergeCell ref="L28:N28"/>
    <mergeCell ref="Q30:R30"/>
    <mergeCell ref="A29:B29"/>
    <mergeCell ref="C29:E29"/>
    <mergeCell ref="L26:N26"/>
    <mergeCell ref="O26:P26"/>
    <mergeCell ref="Q26:R26"/>
    <mergeCell ref="Q28:R28"/>
    <mergeCell ref="A27:B27"/>
    <mergeCell ref="C27:E27"/>
    <mergeCell ref="F27:G27"/>
    <mergeCell ref="H27:I27"/>
    <mergeCell ref="J27:K27"/>
    <mergeCell ref="L27:N27"/>
    <mergeCell ref="O27:P27"/>
    <mergeCell ref="Q27:R27"/>
    <mergeCell ref="A28:B28"/>
    <mergeCell ref="C28:E28"/>
    <mergeCell ref="F28:G28"/>
    <mergeCell ref="H28:I28"/>
    <mergeCell ref="A26:B26"/>
    <mergeCell ref="C26:E26"/>
    <mergeCell ref="F26:G26"/>
    <mergeCell ref="H26:I26"/>
    <mergeCell ref="J26:K26"/>
    <mergeCell ref="B23:D23"/>
    <mergeCell ref="G23:I23"/>
    <mergeCell ref="K23:M23"/>
    <mergeCell ref="G5:I5"/>
    <mergeCell ref="P23:R23"/>
    <mergeCell ref="A24:B25"/>
    <mergeCell ref="C24:E25"/>
    <mergeCell ref="F24:G25"/>
    <mergeCell ref="H24:I25"/>
    <mergeCell ref="J24:K25"/>
    <mergeCell ref="L24:N25"/>
    <mergeCell ref="O24:P25"/>
    <mergeCell ref="Q24:R25"/>
  </mergeCells>
  <phoneticPr fontId="2"/>
  <printOptions horizontalCentered="1" verticalCentered="1"/>
  <pageMargins left="0.7" right="0.7" top="0.75" bottom="0.75" header="0.3" footer="0.3"/>
  <pageSetup paperSize="9" orientation="portrait" blackAndWhite="1"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P41"/>
  <sheetViews>
    <sheetView view="pageBreakPreview" zoomScaleNormal="100" zoomScaleSheetLayoutView="100" workbookViewId="0"/>
  </sheetViews>
  <sheetFormatPr defaultColWidth="3.125" defaultRowHeight="24" customHeight="1"/>
  <cols>
    <col min="1" max="16" width="10.125" style="147" customWidth="1"/>
    <col min="17" max="255" width="9" style="147" customWidth="1"/>
    <col min="256" max="16384" width="3.125" style="147"/>
  </cols>
  <sheetData>
    <row r="1" spans="1:16" s="145" customFormat="1" ht="24" customHeight="1">
      <c r="A1" s="145" t="s">
        <v>2021</v>
      </c>
      <c r="I1" s="145" t="str">
        <f>A1</f>
        <v>第23号様式（建設工事請負契約約款第18条関係）</v>
      </c>
      <c r="P1" s="146" t="s">
        <v>398</v>
      </c>
    </row>
    <row r="2" spans="1:16" ht="24" customHeight="1">
      <c r="F2" s="1547" t="s">
        <v>1757</v>
      </c>
      <c r="G2" s="1547"/>
      <c r="H2" s="1547"/>
      <c r="O2" s="156"/>
      <c r="P2" s="190" t="s">
        <v>1778</v>
      </c>
    </row>
    <row r="3" spans="1:16" ht="24" customHeight="1">
      <c r="A3" s="663" t="str">
        <f>+入力欄!U8</f>
        <v>沖縄県知事 　玉城 康裕　　殿</v>
      </c>
      <c r="I3" s="663" t="s">
        <v>1062</v>
      </c>
    </row>
    <row r="4" spans="1:16" ht="24" customHeight="1">
      <c r="D4" s="717" t="s">
        <v>615</v>
      </c>
      <c r="E4" s="148" t="s">
        <v>417</v>
      </c>
      <c r="F4" s="2003" t="str">
        <f>+入力欄!$M$25</f>
        <v>沖縄県那覇市○○－○　○○ビル○階</v>
      </c>
      <c r="G4" s="2003"/>
      <c r="H4" s="2003"/>
      <c r="I4" s="703"/>
      <c r="J4" s="703"/>
      <c r="L4" s="717" t="s">
        <v>615</v>
      </c>
      <c r="M4" s="148" t="s">
        <v>417</v>
      </c>
      <c r="N4" s="663" t="s">
        <v>400</v>
      </c>
    </row>
    <row r="5" spans="1:16" ht="24" customHeight="1">
      <c r="E5" s="148" t="s">
        <v>418</v>
      </c>
      <c r="F5" s="2003" t="str">
        <f>+入力欄!$M$26</f>
        <v>株式会社　○○建設</v>
      </c>
      <c r="G5" s="2003"/>
      <c r="H5" s="2003"/>
      <c r="I5" s="703"/>
      <c r="J5" s="703"/>
      <c r="M5" s="148" t="s">
        <v>418</v>
      </c>
      <c r="N5" s="663" t="s">
        <v>399</v>
      </c>
      <c r="O5" s="157"/>
    </row>
    <row r="6" spans="1:16" ht="24" customHeight="1">
      <c r="E6" s="148" t="s">
        <v>419</v>
      </c>
      <c r="F6" s="2003" t="str">
        <f>+入力欄!$M$27</f>
        <v>代表取締役　△△　△△</v>
      </c>
      <c r="G6" s="2003"/>
      <c r="H6" s="2003"/>
      <c r="I6" s="703"/>
      <c r="J6" s="703"/>
      <c r="M6" s="148" t="s">
        <v>419</v>
      </c>
      <c r="N6" s="663" t="s">
        <v>472</v>
      </c>
      <c r="P6" s="664"/>
    </row>
    <row r="7" spans="1:16" ht="24" customHeight="1">
      <c r="E7" s="156"/>
      <c r="F7" s="671"/>
      <c r="I7" s="156"/>
      <c r="J7" s="156"/>
      <c r="M7" s="156"/>
      <c r="N7" s="671"/>
      <c r="P7" s="664"/>
    </row>
    <row r="9" spans="1:16" ht="24" customHeight="1">
      <c r="A9" s="1534" t="s">
        <v>588</v>
      </c>
      <c r="B9" s="1534"/>
      <c r="C9" s="1534"/>
      <c r="D9" s="1534"/>
      <c r="E9" s="1534"/>
      <c r="F9" s="1534"/>
      <c r="G9" s="1534"/>
      <c r="H9" s="1534"/>
      <c r="I9" s="1534" t="s">
        <v>588</v>
      </c>
      <c r="J9" s="1534"/>
      <c r="K9" s="1534"/>
      <c r="L9" s="1534"/>
      <c r="M9" s="1534"/>
      <c r="N9" s="1534"/>
      <c r="O9" s="1534"/>
      <c r="P9" s="1534"/>
    </row>
    <row r="11" spans="1:16" ht="24" customHeight="1">
      <c r="A11" s="663" t="str">
        <f>+入力欄!M17&amp;"付で契約した次の工事について、下記のとおり施工条件の変更等が"</f>
        <v>令和６年４月１日付で契約した次の工事について、下記のとおり施工条件の変更等が</v>
      </c>
      <c r="I11" s="663" t="s">
        <v>1793</v>
      </c>
    </row>
    <row r="12" spans="1:16" ht="24" customHeight="1">
      <c r="A12" s="147" t="s">
        <v>564</v>
      </c>
      <c r="I12" s="147" t="s">
        <v>564</v>
      </c>
    </row>
    <row r="14" spans="1:16" ht="24" customHeight="1">
      <c r="B14" s="712" t="s">
        <v>259</v>
      </c>
      <c r="C14" s="390" t="str">
        <f>+入力欄!$D$15</f>
        <v>○○○○○○工事（Ｒ６－１)</v>
      </c>
      <c r="D14" s="195"/>
      <c r="E14" s="195"/>
      <c r="F14" s="195"/>
      <c r="G14" s="195"/>
      <c r="J14" s="712" t="s">
        <v>64</v>
      </c>
      <c r="K14" s="276" t="s">
        <v>533</v>
      </c>
      <c r="L14" s="195"/>
      <c r="M14" s="195"/>
      <c r="N14" s="195"/>
      <c r="O14" s="195"/>
    </row>
    <row r="16" spans="1:16" ht="24" customHeight="1">
      <c r="B16" s="1525" t="s">
        <v>113</v>
      </c>
      <c r="C16" s="1525"/>
      <c r="D16" s="1525"/>
      <c r="E16" s="1525"/>
      <c r="F16" s="1525"/>
      <c r="G16" s="1525"/>
      <c r="J16" s="1525" t="s">
        <v>113</v>
      </c>
      <c r="K16" s="1525"/>
      <c r="L16" s="1525"/>
      <c r="M16" s="1525"/>
      <c r="N16" s="1525"/>
      <c r="O16" s="1525"/>
    </row>
    <row r="18" spans="1:12" ht="24" customHeight="1">
      <c r="A18" s="150" t="s">
        <v>6</v>
      </c>
      <c r="B18" s="1521" t="s">
        <v>242</v>
      </c>
      <c r="C18" s="1521"/>
      <c r="I18" s="150" t="s">
        <v>6</v>
      </c>
      <c r="J18" s="1521" t="s">
        <v>242</v>
      </c>
      <c r="K18" s="1521"/>
    </row>
    <row r="19" spans="1:12" ht="24" customHeight="1">
      <c r="A19" s="150"/>
      <c r="I19" s="150"/>
      <c r="J19" s="663" t="s">
        <v>481</v>
      </c>
    </row>
    <row r="20" spans="1:12" ht="24" customHeight="1">
      <c r="A20" s="150"/>
      <c r="I20" s="150"/>
    </row>
    <row r="32" spans="1:12" ht="24" customHeight="1">
      <c r="A32" s="157" t="s">
        <v>260</v>
      </c>
      <c r="B32" s="703"/>
      <c r="C32" s="703"/>
      <c r="D32" s="703"/>
      <c r="I32" s="157" t="s">
        <v>260</v>
      </c>
      <c r="J32" s="703"/>
      <c r="K32" s="703"/>
      <c r="L32" s="703"/>
    </row>
    <row r="33" spans="1:3" ht="24" customHeight="1">
      <c r="A33" s="157"/>
    </row>
    <row r="41" spans="1:3" ht="24" customHeight="1">
      <c r="C41" s="157"/>
    </row>
  </sheetData>
  <mergeCells count="10">
    <mergeCell ref="F2:H2"/>
    <mergeCell ref="J16:O16"/>
    <mergeCell ref="J18:K18"/>
    <mergeCell ref="A9:H9"/>
    <mergeCell ref="I9:P9"/>
    <mergeCell ref="F4:H4"/>
    <mergeCell ref="F5:H5"/>
    <mergeCell ref="F6:H6"/>
    <mergeCell ref="B16:G16"/>
    <mergeCell ref="B18:C18"/>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theme="9" tint="0.59999389629810485"/>
  </sheetPr>
  <dimension ref="A1:P39"/>
  <sheetViews>
    <sheetView view="pageBreakPreview" zoomScaleNormal="100" zoomScaleSheetLayoutView="100" workbookViewId="0"/>
  </sheetViews>
  <sheetFormatPr defaultColWidth="3.125" defaultRowHeight="24" customHeight="1"/>
  <cols>
    <col min="1" max="16" width="10.125" style="1346" customWidth="1"/>
    <col min="17" max="255" width="9" style="1346" customWidth="1"/>
    <col min="256" max="16384" width="3.125" style="1346"/>
  </cols>
  <sheetData>
    <row r="1" spans="1:16" s="1353" customFormat="1" ht="24" customHeight="1">
      <c r="A1" s="1353" t="s">
        <v>1933</v>
      </c>
      <c r="I1" s="1353" t="str">
        <f>A1</f>
        <v>第24号様式（建設工事請負契約約款第18条関係）</v>
      </c>
      <c r="P1" s="1354" t="s">
        <v>398</v>
      </c>
    </row>
    <row r="2" spans="1:16" s="1353" customFormat="1" ht="24" customHeight="1">
      <c r="G2" s="2451" t="s">
        <v>1899</v>
      </c>
      <c r="H2" s="2451"/>
      <c r="O2" s="2451" t="s">
        <v>1899</v>
      </c>
      <c r="P2" s="2451"/>
    </row>
    <row r="3" spans="1:16" ht="24" customHeight="1">
      <c r="F3" s="1371"/>
      <c r="G3" s="2451" t="s">
        <v>1758</v>
      </c>
      <c r="H3" s="2451"/>
      <c r="O3" s="1376"/>
      <c r="P3" s="1386" t="s">
        <v>1778</v>
      </c>
    </row>
    <row r="4" spans="1:16" ht="24" customHeight="1">
      <c r="A4" s="1360" t="s">
        <v>615</v>
      </c>
      <c r="B4" s="1372" t="s">
        <v>417</v>
      </c>
      <c r="C4" s="1359" t="str">
        <f>+入力欄!T25</f>
        <v>沖縄県那覇市○○－○　○○ビル○階</v>
      </c>
      <c r="I4" s="1360" t="s">
        <v>615</v>
      </c>
      <c r="J4" s="1358" t="s">
        <v>417</v>
      </c>
      <c r="K4" s="1359" t="s">
        <v>400</v>
      </c>
    </row>
    <row r="5" spans="1:16" ht="24" customHeight="1">
      <c r="B5" s="1372" t="s">
        <v>418</v>
      </c>
      <c r="C5" s="1359" t="str">
        <f>+入力欄!T26</f>
        <v>株式会社　○○建設</v>
      </c>
      <c r="J5" s="1358" t="s">
        <v>418</v>
      </c>
      <c r="K5" s="1359" t="s">
        <v>399</v>
      </c>
    </row>
    <row r="6" spans="1:16" ht="24" customHeight="1">
      <c r="B6" s="1372" t="s">
        <v>419</v>
      </c>
      <c r="C6" s="1359" t="str">
        <f>+入力欄!T27</f>
        <v>代表取締役　△△　△△　殿</v>
      </c>
      <c r="D6" s="1360"/>
      <c r="J6" s="1358" t="s">
        <v>419</v>
      </c>
      <c r="K6" s="1359" t="s">
        <v>461</v>
      </c>
      <c r="O6" s="1359"/>
    </row>
    <row r="7" spans="1:16" ht="24" customHeight="1">
      <c r="B7" s="1376"/>
      <c r="C7" s="1379"/>
      <c r="G7" s="1360"/>
      <c r="H7" s="1373" t="str">
        <f>+入力欄!$M$8</f>
        <v>沖縄県知事 　玉城 康裕</v>
      </c>
      <c r="J7" s="1376"/>
      <c r="K7" s="1379"/>
      <c r="P7" s="1387" t="s">
        <v>2216</v>
      </c>
    </row>
    <row r="8" spans="1:16" ht="24" customHeight="1">
      <c r="B8" s="1376"/>
      <c r="C8" s="1379"/>
      <c r="G8" s="1360"/>
      <c r="H8" s="1373" t="s">
        <v>2209</v>
      </c>
      <c r="J8" s="1376"/>
      <c r="K8" s="1379"/>
      <c r="P8" s="1387"/>
    </row>
    <row r="10" spans="1:16" ht="24" customHeight="1">
      <c r="A10" s="2454" t="s">
        <v>307</v>
      </c>
      <c r="B10" s="2454"/>
      <c r="C10" s="2454"/>
      <c r="D10" s="2454"/>
      <c r="E10" s="2454"/>
      <c r="F10" s="2454"/>
      <c r="G10" s="2454"/>
      <c r="H10" s="2454"/>
      <c r="I10" s="2454" t="s">
        <v>307</v>
      </c>
      <c r="J10" s="2454"/>
      <c r="K10" s="2454"/>
      <c r="L10" s="2454"/>
      <c r="M10" s="2454"/>
      <c r="N10" s="2454"/>
      <c r="O10" s="2454"/>
      <c r="P10" s="2454"/>
    </row>
    <row r="11" spans="1:16" ht="24" customHeight="1">
      <c r="B11" s="1346" t="s">
        <v>589</v>
      </c>
    </row>
    <row r="12" spans="1:16" ht="24" customHeight="1">
      <c r="A12" s="2455" t="s">
        <v>1794</v>
      </c>
      <c r="B12" s="2455"/>
      <c r="C12" s="1346" t="s">
        <v>1025</v>
      </c>
      <c r="I12" s="1356" t="s">
        <v>1795</v>
      </c>
    </row>
    <row r="13" spans="1:16" ht="24" customHeight="1">
      <c r="A13" s="1346" t="s">
        <v>565</v>
      </c>
      <c r="I13" s="1346" t="s">
        <v>565</v>
      </c>
    </row>
    <row r="14" spans="1:16" ht="24" customHeight="1"/>
    <row r="15" spans="1:16" ht="24" customHeight="1">
      <c r="B15" s="1362" t="s">
        <v>259</v>
      </c>
      <c r="C15" s="1368" t="str">
        <f>+入力欄!$D$15</f>
        <v>○○○○○○工事（Ｒ６－１)</v>
      </c>
      <c r="D15" s="1363"/>
      <c r="E15" s="1363"/>
      <c r="F15" s="1363"/>
      <c r="G15" s="1363"/>
      <c r="J15" s="1362" t="s">
        <v>64</v>
      </c>
      <c r="K15" s="1364" t="s">
        <v>533</v>
      </c>
      <c r="L15" s="1363"/>
      <c r="M15" s="1363"/>
      <c r="N15" s="1363"/>
      <c r="O15" s="1363"/>
    </row>
    <row r="17" spans="1:15" ht="24" customHeight="1">
      <c r="B17" s="2452" t="s">
        <v>113</v>
      </c>
      <c r="C17" s="2452"/>
      <c r="D17" s="2452"/>
      <c r="E17" s="2452"/>
      <c r="F17" s="2452"/>
      <c r="G17" s="2452"/>
      <c r="J17" s="2452" t="s">
        <v>113</v>
      </c>
      <c r="K17" s="2452"/>
      <c r="L17" s="2452"/>
      <c r="M17" s="2452"/>
      <c r="N17" s="2452"/>
      <c r="O17" s="2452"/>
    </row>
    <row r="19" spans="1:15" ht="24" customHeight="1">
      <c r="A19" s="1365" t="s">
        <v>6</v>
      </c>
      <c r="B19" s="2453" t="s">
        <v>243</v>
      </c>
      <c r="C19" s="2453"/>
      <c r="I19" s="1365" t="s">
        <v>6</v>
      </c>
      <c r="J19" s="2453" t="s">
        <v>243</v>
      </c>
      <c r="K19" s="2453"/>
    </row>
    <row r="20" spans="1:15" ht="24" customHeight="1">
      <c r="A20" s="1365"/>
      <c r="I20" s="1365"/>
      <c r="J20" s="1356" t="s">
        <v>483</v>
      </c>
    </row>
    <row r="21" spans="1:15" ht="24" customHeight="1">
      <c r="A21" s="1365"/>
      <c r="J21" s="1382" t="s">
        <v>484</v>
      </c>
    </row>
    <row r="22" spans="1:15" ht="24" customHeight="1">
      <c r="J22" s="1356" t="s">
        <v>482</v>
      </c>
    </row>
    <row r="28" spans="1:15" s="1390" customFormat="1" ht="24" customHeight="1"/>
    <row r="30" spans="1:15" ht="24" customHeight="1">
      <c r="C30" s="1519" t="str">
        <f>入力欄!$B$11</f>
        <v>所属名</v>
      </c>
      <c r="D30" s="1520"/>
      <c r="E30" s="1513" t="str">
        <f>入力欄!$M$11</f>
        <v>○○○土木事務所 　×××××班</v>
      </c>
      <c r="F30" s="1513"/>
      <c r="G30" s="1513"/>
      <c r="H30" s="1514"/>
    </row>
    <row r="31" spans="1:15" ht="24" customHeight="1">
      <c r="A31" s="1359"/>
      <c r="B31" s="1367"/>
      <c r="C31" s="1543" t="str">
        <f>入力欄!$B$12</f>
        <v>担当者名</v>
      </c>
      <c r="D31" s="1544"/>
      <c r="E31" s="1545" t="str">
        <f>入力欄!$M$12</f>
        <v>技術　一郎</v>
      </c>
      <c r="F31" s="1545"/>
      <c r="G31" s="1545"/>
      <c r="H31" s="1546"/>
    </row>
    <row r="32" spans="1:15" ht="24" customHeight="1">
      <c r="A32" s="1359"/>
      <c r="C32" s="1517" t="str">
        <f>入力欄!$B$13</f>
        <v>電話番号</v>
      </c>
      <c r="D32" s="1518"/>
      <c r="E32" s="1515" t="str">
        <f>入力欄!$D$13</f>
        <v>０００－１１１－２２２２</v>
      </c>
      <c r="F32" s="1515"/>
      <c r="G32" s="1515"/>
      <c r="H32" s="1516"/>
    </row>
    <row r="39" spans="3:3" ht="24" customHeight="1">
      <c r="C39" s="1359"/>
    </row>
  </sheetData>
  <mergeCells count="16">
    <mergeCell ref="G2:H2"/>
    <mergeCell ref="G3:H3"/>
    <mergeCell ref="O2:P2"/>
    <mergeCell ref="B17:G17"/>
    <mergeCell ref="B19:C19"/>
    <mergeCell ref="J17:O17"/>
    <mergeCell ref="J19:K19"/>
    <mergeCell ref="A10:H10"/>
    <mergeCell ref="I10:P10"/>
    <mergeCell ref="A12:B12"/>
    <mergeCell ref="C30:D30"/>
    <mergeCell ref="E30:H30"/>
    <mergeCell ref="C31:D31"/>
    <mergeCell ref="E31:H31"/>
    <mergeCell ref="C32:D32"/>
    <mergeCell ref="E32:H32"/>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P44"/>
  <sheetViews>
    <sheetView view="pageBreakPreview" zoomScaleNormal="100" zoomScaleSheetLayoutView="100" workbookViewId="0"/>
  </sheetViews>
  <sheetFormatPr defaultColWidth="10.125" defaultRowHeight="24" customHeight="1"/>
  <cols>
    <col min="1" max="16384" width="10.125" style="1346"/>
  </cols>
  <sheetData>
    <row r="1" spans="1:16" s="1353" customFormat="1" ht="21" customHeight="1">
      <c r="A1" s="1353" t="s">
        <v>2022</v>
      </c>
      <c r="I1" s="1353" t="str">
        <f>A1</f>
        <v>第25号様式（建設工事請負契約約款第20条関係）</v>
      </c>
      <c r="P1" s="1354" t="s">
        <v>398</v>
      </c>
    </row>
    <row r="2" spans="1:16" s="1353" customFormat="1" ht="21" customHeight="1">
      <c r="G2" s="2451" t="s">
        <v>1899</v>
      </c>
      <c r="H2" s="2451"/>
      <c r="P2" s="1354"/>
    </row>
    <row r="3" spans="1:16" ht="21" customHeight="1">
      <c r="D3" s="1381"/>
      <c r="F3" s="1371"/>
      <c r="G3" s="2451" t="s">
        <v>1758</v>
      </c>
      <c r="H3" s="2451"/>
      <c r="L3" s="1381"/>
      <c r="P3" s="1360" t="s">
        <v>1784</v>
      </c>
    </row>
    <row r="4" spans="1:16" ht="21" customHeight="1">
      <c r="A4" s="1360" t="s">
        <v>615</v>
      </c>
      <c r="B4" s="1372" t="s">
        <v>417</v>
      </c>
      <c r="C4" s="1346" t="str">
        <f>+入力欄!T25</f>
        <v>沖縄県那覇市○○－○　○○ビル○階</v>
      </c>
      <c r="I4" s="1360" t="s">
        <v>615</v>
      </c>
      <c r="J4" s="1358" t="s">
        <v>417</v>
      </c>
      <c r="K4" s="1359" t="s">
        <v>400</v>
      </c>
    </row>
    <row r="5" spans="1:16" ht="21" customHeight="1">
      <c r="B5" s="1372" t="s">
        <v>418</v>
      </c>
      <c r="C5" s="1346" t="str">
        <f>+入力欄!T26</f>
        <v>株式会社　○○建設</v>
      </c>
      <c r="J5" s="1358" t="s">
        <v>418</v>
      </c>
      <c r="K5" s="1359" t="s">
        <v>399</v>
      </c>
    </row>
    <row r="6" spans="1:16" ht="21" customHeight="1">
      <c r="B6" s="1372" t="s">
        <v>419</v>
      </c>
      <c r="C6" s="1346" t="str">
        <f>+入力欄!T27</f>
        <v>代表取締役　△△　△△　殿</v>
      </c>
      <c r="J6" s="1358" t="s">
        <v>419</v>
      </c>
      <c r="K6" s="1359" t="s">
        <v>461</v>
      </c>
    </row>
    <row r="7" spans="1:16" ht="21" customHeight="1">
      <c r="G7" s="1360"/>
      <c r="H7" s="1436" t="str">
        <f>+入力欄!$M$7</f>
        <v xml:space="preserve">沖縄県知事 　玉城 康裕 　印 </v>
      </c>
      <c r="P7" s="1361" t="s">
        <v>2217</v>
      </c>
    </row>
    <row r="8" spans="1:16" ht="21" customHeight="1"/>
    <row r="9" spans="1:16" ht="24" customHeight="1">
      <c r="B9" s="2458" t="s">
        <v>534</v>
      </c>
      <c r="C9" s="2458"/>
      <c r="D9" s="2458"/>
      <c r="E9" s="2458"/>
      <c r="F9" s="2458"/>
      <c r="G9" s="2458"/>
      <c r="H9" s="2458"/>
      <c r="I9" s="2454" t="s">
        <v>1614</v>
      </c>
      <c r="J9" s="2454"/>
      <c r="K9" s="2454"/>
      <c r="L9" s="2454"/>
      <c r="M9" s="2454"/>
      <c r="N9" s="2454"/>
      <c r="O9" s="2454"/>
      <c r="P9" s="2454"/>
    </row>
    <row r="10" spans="1:16" ht="21" customHeight="1"/>
    <row r="11" spans="1:16" ht="21" customHeight="1">
      <c r="A11" s="1356" t="str">
        <f>+入力欄!M17&amp;"付で契約した次の工事について、建設工事請負契約書第20条"</f>
        <v>令和６年４月１日付で契約した次の工事について、建設工事請負契約書第20条</v>
      </c>
      <c r="I11" s="1356" t="s">
        <v>1796</v>
      </c>
    </row>
    <row r="12" spans="1:16" ht="21" customHeight="1">
      <c r="A12" s="2456" t="s">
        <v>548</v>
      </c>
      <c r="B12" s="2456"/>
      <c r="C12" s="2456"/>
      <c r="D12" s="2456"/>
      <c r="E12" s="2456"/>
      <c r="I12" s="1346" t="s">
        <v>549</v>
      </c>
    </row>
    <row r="13" spans="1:16" ht="21" customHeight="1"/>
    <row r="14" spans="1:16" ht="21" customHeight="1">
      <c r="B14" s="1362" t="s">
        <v>64</v>
      </c>
      <c r="C14" s="1363" t="str">
        <f>+入力欄!$D$15</f>
        <v>○○○○○○工事（Ｒ６－１)</v>
      </c>
      <c r="D14" s="1363"/>
      <c r="E14" s="1363"/>
      <c r="F14" s="1363"/>
      <c r="G14" s="1363"/>
      <c r="J14" s="1362" t="s">
        <v>64</v>
      </c>
      <c r="K14" s="1364" t="s">
        <v>533</v>
      </c>
      <c r="L14" s="1363"/>
      <c r="M14" s="1363"/>
      <c r="N14" s="1363"/>
      <c r="O14" s="1363"/>
    </row>
    <row r="15" spans="1:16" ht="21" customHeight="1"/>
    <row r="16" spans="1:16" ht="21" customHeight="1">
      <c r="C16" s="2452" t="s">
        <v>113</v>
      </c>
      <c r="D16" s="2452"/>
      <c r="E16" s="2452"/>
      <c r="F16" s="2452"/>
      <c r="K16" s="2452" t="s">
        <v>113</v>
      </c>
      <c r="L16" s="2452"/>
      <c r="M16" s="2452"/>
      <c r="N16" s="2452"/>
    </row>
    <row r="17" spans="1:15" ht="21" customHeight="1"/>
    <row r="18" spans="1:15" ht="21" customHeight="1">
      <c r="A18" s="2457" t="s">
        <v>1797</v>
      </c>
      <c r="B18" s="2457"/>
      <c r="C18" s="2457"/>
      <c r="D18" s="2456" t="str">
        <f>+IF(B9=I40,I43,IF(B9=I41,I44,I42))</f>
        <v>から 〔 全部 ・ 一部 〕 一時中止します。</v>
      </c>
      <c r="E18" s="2456"/>
      <c r="F18" s="2456"/>
      <c r="G18" s="2456"/>
      <c r="H18" s="2456"/>
      <c r="I18" s="1374" t="s">
        <v>1798</v>
      </c>
    </row>
    <row r="19" spans="1:15" ht="21" customHeight="1">
      <c r="A19" s="1374" t="s">
        <v>247</v>
      </c>
      <c r="I19" s="1374" t="s">
        <v>247</v>
      </c>
    </row>
    <row r="20" spans="1:15" ht="21" customHeight="1">
      <c r="A20" s="1374"/>
      <c r="B20" s="1359"/>
      <c r="C20" s="1359"/>
      <c r="D20" s="1359"/>
      <c r="E20" s="1359"/>
      <c r="F20" s="1359"/>
      <c r="G20" s="1359"/>
      <c r="I20" s="1374"/>
      <c r="J20" s="1359" t="s">
        <v>488</v>
      </c>
      <c r="K20" s="1359"/>
      <c r="L20" s="1359"/>
      <c r="M20" s="1359"/>
      <c r="N20" s="1359"/>
      <c r="O20" s="1359"/>
    </row>
    <row r="21" spans="1:15" ht="21" customHeight="1">
      <c r="A21" s="1374"/>
      <c r="B21" s="1359"/>
      <c r="C21" s="1359"/>
      <c r="D21" s="1359"/>
      <c r="E21" s="1359"/>
      <c r="F21" s="1359"/>
      <c r="G21" s="1359"/>
      <c r="I21" s="1374"/>
      <c r="J21" s="1359"/>
      <c r="K21" s="1359"/>
      <c r="L21" s="1359"/>
      <c r="M21" s="1359"/>
      <c r="N21" s="1359"/>
      <c r="O21" s="1359"/>
    </row>
    <row r="22" spans="1:15" ht="21" customHeight="1">
      <c r="A22" s="1374" t="s">
        <v>246</v>
      </c>
      <c r="I22" s="1374" t="s">
        <v>246</v>
      </c>
    </row>
    <row r="23" spans="1:15" ht="21" customHeight="1">
      <c r="A23" s="1374"/>
      <c r="B23" s="1359"/>
      <c r="C23" s="1359"/>
      <c r="D23" s="1359"/>
      <c r="E23" s="1359"/>
      <c r="F23" s="1359"/>
      <c r="G23" s="1359"/>
      <c r="I23" s="1374"/>
      <c r="J23" s="1359" t="s">
        <v>485</v>
      </c>
      <c r="K23" s="1359"/>
      <c r="L23" s="1359"/>
      <c r="M23" s="1359"/>
      <c r="N23" s="1359"/>
      <c r="O23" s="1359"/>
    </row>
    <row r="24" spans="1:15" ht="21" customHeight="1">
      <c r="A24" s="1374"/>
      <c r="B24" s="1359"/>
      <c r="C24" s="1359"/>
      <c r="D24" s="1359"/>
      <c r="E24" s="1359"/>
      <c r="F24" s="1359"/>
      <c r="G24" s="1359"/>
      <c r="I24" s="1374"/>
      <c r="J24" s="1359"/>
      <c r="K24" s="1359"/>
      <c r="L24" s="1359"/>
      <c r="M24" s="1359"/>
      <c r="N24" s="1359"/>
      <c r="O24" s="1359"/>
    </row>
    <row r="25" spans="1:15" ht="21" customHeight="1">
      <c r="A25" s="1374" t="s">
        <v>1045</v>
      </c>
      <c r="D25" s="1346" t="s">
        <v>1799</v>
      </c>
      <c r="I25" s="1374" t="s">
        <v>1800</v>
      </c>
    </row>
    <row r="26" spans="1:15" ht="21" customHeight="1">
      <c r="A26" s="1374" t="s">
        <v>244</v>
      </c>
      <c r="I26" s="1374" t="s">
        <v>244</v>
      </c>
    </row>
    <row r="27" spans="1:15" ht="21" customHeight="1">
      <c r="A27" s="1374" t="s">
        <v>245</v>
      </c>
      <c r="I27" s="1374" t="s">
        <v>245</v>
      </c>
    </row>
    <row r="28" spans="1:15" ht="21" customHeight="1">
      <c r="A28" s="1374"/>
      <c r="I28" s="1374"/>
      <c r="J28" s="1346" t="s">
        <v>486</v>
      </c>
    </row>
    <row r="29" spans="1:15" s="1390" customFormat="1" ht="21" customHeight="1">
      <c r="A29" s="1374"/>
      <c r="I29" s="1374"/>
    </row>
    <row r="30" spans="1:15" s="1390" customFormat="1" ht="21" customHeight="1">
      <c r="A30" s="1374"/>
      <c r="I30" s="1374"/>
    </row>
    <row r="31" spans="1:15" s="1390" customFormat="1" ht="21" customHeight="1">
      <c r="A31" s="1374"/>
      <c r="I31" s="1374"/>
    </row>
    <row r="32" spans="1:15" s="1390" customFormat="1" ht="21" customHeight="1">
      <c r="A32" s="1374"/>
      <c r="I32" s="1374"/>
    </row>
    <row r="33" spans="1:16" ht="21" customHeight="1">
      <c r="A33" s="1359" t="s">
        <v>249</v>
      </c>
      <c r="B33" s="1356"/>
      <c r="C33" s="1356"/>
      <c r="D33" s="1356"/>
      <c r="I33" s="1359" t="s">
        <v>249</v>
      </c>
      <c r="J33" s="1356"/>
      <c r="K33" s="1356"/>
      <c r="L33" s="1356"/>
    </row>
    <row r="34" spans="1:16" ht="21" customHeight="1">
      <c r="C34" s="1390"/>
      <c r="D34" s="1390"/>
      <c r="E34" s="1390"/>
      <c r="F34" s="1390"/>
      <c r="G34" s="1390"/>
      <c r="H34" s="1390"/>
    </row>
    <row r="35" spans="1:16" ht="21" customHeight="1">
      <c r="C35" s="151"/>
      <c r="D35" s="151"/>
      <c r="E35" s="1420"/>
      <c r="F35" s="1420"/>
      <c r="G35" s="1420"/>
      <c r="H35" s="1420"/>
      <c r="I35" s="1346" t="s">
        <v>548</v>
      </c>
    </row>
    <row r="36" spans="1:16" ht="21" customHeight="1">
      <c r="C36" s="151"/>
      <c r="D36" s="151"/>
      <c r="E36" s="1420"/>
      <c r="F36" s="1420"/>
      <c r="G36" s="1420"/>
      <c r="H36" s="1420"/>
      <c r="I36" s="1346" t="s">
        <v>1048</v>
      </c>
    </row>
    <row r="37" spans="1:16" ht="21" customHeight="1">
      <c r="C37" s="151"/>
      <c r="D37" s="151"/>
      <c r="E37" s="1420"/>
      <c r="F37" s="1420"/>
      <c r="G37" s="1420"/>
      <c r="H37" s="1420"/>
      <c r="I37" s="1346" t="s">
        <v>1049</v>
      </c>
    </row>
    <row r="38" spans="1:16" ht="21" customHeight="1">
      <c r="C38" s="151"/>
      <c r="D38" s="151"/>
      <c r="E38" s="1420"/>
      <c r="F38" s="1420"/>
      <c r="G38" s="1420"/>
      <c r="H38" s="1420"/>
    </row>
    <row r="39" spans="1:16" ht="18" customHeight="1">
      <c r="C39" s="1390"/>
      <c r="D39" s="1390"/>
      <c r="E39" s="1390"/>
      <c r="F39" s="1390"/>
      <c r="G39" s="1390"/>
      <c r="H39" s="1390"/>
      <c r="I39" s="1385" t="s">
        <v>534</v>
      </c>
      <c r="J39" s="1385"/>
      <c r="K39" s="1385"/>
      <c r="L39" s="1385"/>
      <c r="M39" s="1385"/>
      <c r="N39" s="1385"/>
      <c r="O39" s="1385"/>
      <c r="P39" s="1385"/>
    </row>
    <row r="40" spans="1:16" ht="18" customHeight="1">
      <c r="C40" s="1390"/>
      <c r="D40" s="1390"/>
      <c r="E40" s="1390"/>
      <c r="F40" s="1390"/>
      <c r="G40" s="1390"/>
      <c r="H40" s="1390"/>
      <c r="I40" s="1385" t="s">
        <v>1615</v>
      </c>
    </row>
    <row r="41" spans="1:16" ht="18" customHeight="1">
      <c r="I41" s="1385" t="s">
        <v>1616</v>
      </c>
    </row>
    <row r="42" spans="1:16" ht="18" customHeight="1">
      <c r="I42" s="1346" t="s">
        <v>1026</v>
      </c>
    </row>
    <row r="43" spans="1:16" ht="18" customHeight="1">
      <c r="I43" s="1346" t="s">
        <v>1046</v>
      </c>
    </row>
    <row r="44" spans="1:16" ht="24" customHeight="1">
      <c r="I44" s="1346" t="s">
        <v>1047</v>
      </c>
    </row>
  </sheetData>
  <mergeCells count="9">
    <mergeCell ref="G2:H2"/>
    <mergeCell ref="G3:H3"/>
    <mergeCell ref="B9:H9"/>
    <mergeCell ref="D18:H18"/>
    <mergeCell ref="A18:C18"/>
    <mergeCell ref="I9:P9"/>
    <mergeCell ref="K16:N16"/>
    <mergeCell ref="C16:F16"/>
    <mergeCell ref="A12:E12"/>
  </mergeCells>
  <phoneticPr fontId="2"/>
  <dataValidations count="2">
    <dataValidation type="list" allowBlank="1" showInputMessage="1" showErrorMessage="1" sqref="A12">
      <formula1>$I$35:$I$37</formula1>
    </dataValidation>
    <dataValidation type="list" allowBlank="1" showInputMessage="1" showErrorMessage="1" sqref="B9">
      <formula1>$I$39:$I$41</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P45"/>
  <sheetViews>
    <sheetView view="pageBreakPreview" zoomScaleNormal="100" zoomScaleSheetLayoutView="100" workbookViewId="0">
      <selection activeCell="H7" sqref="H7"/>
    </sheetView>
  </sheetViews>
  <sheetFormatPr defaultColWidth="10.125" defaultRowHeight="24" customHeight="1"/>
  <cols>
    <col min="1" max="16384" width="10.125" style="1346"/>
  </cols>
  <sheetData>
    <row r="1" spans="1:16" s="1353" customFormat="1" ht="24" customHeight="1">
      <c r="A1" s="1353" t="s">
        <v>1934</v>
      </c>
      <c r="I1" s="1353" t="str">
        <f>A1</f>
        <v>第26号様式（建設工事請負契約約款第20条関係）</v>
      </c>
      <c r="P1" s="1354" t="s">
        <v>398</v>
      </c>
    </row>
    <row r="2" spans="1:16" s="1353" customFormat="1" ht="24" customHeight="1">
      <c r="G2" s="2451" t="s">
        <v>1899</v>
      </c>
      <c r="H2" s="2451"/>
      <c r="P2" s="1354"/>
    </row>
    <row r="3" spans="1:16" ht="24" customHeight="1">
      <c r="D3" s="1381"/>
      <c r="F3" s="1371"/>
      <c r="G3" s="2451" t="s">
        <v>1758</v>
      </c>
      <c r="H3" s="2451"/>
      <c r="L3" s="1381"/>
      <c r="P3" s="1360" t="s">
        <v>1781</v>
      </c>
    </row>
    <row r="4" spans="1:16" ht="24" customHeight="1">
      <c r="A4" s="1360" t="s">
        <v>615</v>
      </c>
      <c r="B4" s="1372" t="s">
        <v>417</v>
      </c>
      <c r="C4" s="1346" t="str">
        <f>+入力欄!T25</f>
        <v>沖縄県那覇市○○－○　○○ビル○階</v>
      </c>
      <c r="I4" s="1360" t="s">
        <v>615</v>
      </c>
      <c r="J4" s="1358" t="s">
        <v>417</v>
      </c>
      <c r="K4" s="1359" t="s">
        <v>400</v>
      </c>
    </row>
    <row r="5" spans="1:16" ht="24" customHeight="1">
      <c r="B5" s="1372" t="s">
        <v>418</v>
      </c>
      <c r="C5" s="1346" t="str">
        <f>+入力欄!T26</f>
        <v>株式会社　○○建設</v>
      </c>
      <c r="J5" s="1358" t="s">
        <v>418</v>
      </c>
      <c r="K5" s="1359" t="s">
        <v>399</v>
      </c>
    </row>
    <row r="6" spans="1:16" ht="24" customHeight="1">
      <c r="B6" s="1372" t="s">
        <v>419</v>
      </c>
      <c r="C6" s="1346" t="str">
        <f>+入力欄!T27</f>
        <v>代表取締役　△△　△△　殿</v>
      </c>
      <c r="J6" s="1358" t="s">
        <v>419</v>
      </c>
      <c r="K6" s="1359" t="s">
        <v>461</v>
      </c>
    </row>
    <row r="7" spans="1:16" ht="24" customHeight="1">
      <c r="G7" s="1360"/>
      <c r="H7" s="1436" t="str">
        <f>+入力欄!$M$7</f>
        <v xml:space="preserve">沖縄県知事 　玉城 康裕 　印 </v>
      </c>
      <c r="P7" s="1361" t="s">
        <v>2217</v>
      </c>
    </row>
    <row r="9" spans="1:16" ht="24" customHeight="1">
      <c r="A9" s="2460" t="s">
        <v>535</v>
      </c>
      <c r="B9" s="2460"/>
      <c r="C9" s="2460"/>
      <c r="D9" s="2460"/>
      <c r="E9" s="2460"/>
      <c r="F9" s="2460"/>
      <c r="G9" s="2460"/>
      <c r="H9" s="2460"/>
      <c r="I9" s="2454" t="s">
        <v>1617</v>
      </c>
      <c r="J9" s="2454"/>
      <c r="K9" s="2454"/>
      <c r="L9" s="2454"/>
      <c r="M9" s="2454"/>
      <c r="N9" s="2454"/>
      <c r="O9" s="2454"/>
      <c r="P9" s="2454"/>
    </row>
    <row r="10" spans="1:16" ht="24" customHeight="1">
      <c r="A10" s="2460" t="s">
        <v>536</v>
      </c>
      <c r="B10" s="2460"/>
      <c r="C10" s="2460"/>
      <c r="D10" s="2460"/>
      <c r="E10" s="2460"/>
      <c r="F10" s="2460"/>
      <c r="G10" s="2460"/>
      <c r="H10" s="2460"/>
      <c r="I10" s="2454" t="s">
        <v>1618</v>
      </c>
      <c r="J10" s="2454"/>
      <c r="K10" s="2454"/>
      <c r="L10" s="2454"/>
      <c r="M10" s="2454"/>
      <c r="N10" s="2454"/>
      <c r="O10" s="2454"/>
      <c r="P10" s="2454"/>
    </row>
    <row r="12" spans="1:16" ht="24" customHeight="1">
      <c r="A12" s="1356" t="s">
        <v>1801</v>
      </c>
      <c r="I12" s="1356" t="s">
        <v>1802</v>
      </c>
    </row>
    <row r="13" spans="1:16" ht="24" customHeight="1">
      <c r="A13" s="1346" t="s">
        <v>487</v>
      </c>
      <c r="I13" s="1346" t="s">
        <v>541</v>
      </c>
    </row>
    <row r="15" spans="1:16" ht="24" customHeight="1">
      <c r="B15" s="1362" t="s">
        <v>64</v>
      </c>
      <c r="C15" s="1363" t="str">
        <f>+入力欄!$D$15</f>
        <v>○○○○○○工事（Ｒ６－１)</v>
      </c>
      <c r="D15" s="1363"/>
      <c r="E15" s="1363"/>
      <c r="F15" s="1363"/>
      <c r="G15" s="1363"/>
      <c r="J15" s="1362" t="s">
        <v>64</v>
      </c>
      <c r="K15" s="1364" t="s">
        <v>448</v>
      </c>
      <c r="L15" s="1363"/>
      <c r="M15" s="1363"/>
      <c r="N15" s="1363"/>
      <c r="O15" s="1363"/>
    </row>
    <row r="17" spans="1:15" ht="24" customHeight="1">
      <c r="C17" s="2452" t="s">
        <v>113</v>
      </c>
      <c r="D17" s="2452"/>
      <c r="E17" s="2452"/>
      <c r="F17" s="2452"/>
      <c r="K17" s="2452" t="s">
        <v>113</v>
      </c>
      <c r="L17" s="2452"/>
      <c r="M17" s="2452"/>
      <c r="N17" s="2452"/>
    </row>
    <row r="19" spans="1:15" ht="24" customHeight="1">
      <c r="A19" s="1374">
        <v>1</v>
      </c>
      <c r="B19" s="2459">
        <v>45292</v>
      </c>
      <c r="C19" s="2459"/>
      <c r="D19" s="1346" t="str">
        <f>+IF(A9=I33,I40,IF(A9=I34,I41,I42))</f>
        <v>〔 全部 ・ 一部 〕 一時中止を行っている本工事を、</v>
      </c>
      <c r="I19" s="1374" t="s">
        <v>1803</v>
      </c>
    </row>
    <row r="20" spans="1:15" ht="24" customHeight="1">
      <c r="A20" s="1382"/>
      <c r="B20" s="2459">
        <v>45293</v>
      </c>
      <c r="C20" s="2459"/>
      <c r="D20" s="1346" t="str">
        <f>+IF(A10=I36,I43,IF(A10=I37,I44,I45))</f>
        <v>〔 全部 ・ 一部 〕 再開します。</v>
      </c>
      <c r="I20" s="1382" t="s">
        <v>1804</v>
      </c>
    </row>
    <row r="21" spans="1:15" ht="24" customHeight="1">
      <c r="A21" s="1374" t="s">
        <v>250</v>
      </c>
      <c r="I21" s="1374" t="s">
        <v>250</v>
      </c>
    </row>
    <row r="22" spans="1:15" ht="24" customHeight="1">
      <c r="A22" s="1374"/>
      <c r="B22" s="1359"/>
      <c r="C22" s="1359"/>
      <c r="D22" s="1359"/>
      <c r="E22" s="1359"/>
      <c r="F22" s="1359"/>
      <c r="G22" s="1359"/>
      <c r="I22" s="1374"/>
      <c r="J22" s="1359" t="s">
        <v>485</v>
      </c>
      <c r="K22" s="1359"/>
      <c r="L22" s="1359"/>
      <c r="M22" s="1359"/>
      <c r="N22" s="1359"/>
      <c r="O22" s="1359"/>
    </row>
    <row r="23" spans="1:15" ht="24" customHeight="1">
      <c r="A23" s="1374"/>
      <c r="B23" s="1359"/>
      <c r="C23" s="1359"/>
      <c r="D23" s="1359"/>
      <c r="E23" s="1359"/>
      <c r="F23" s="1359"/>
      <c r="G23" s="1359"/>
      <c r="I23" s="1374"/>
      <c r="J23" s="1359"/>
      <c r="K23" s="1359"/>
      <c r="L23" s="1359"/>
      <c r="M23" s="1359"/>
      <c r="N23" s="1359"/>
      <c r="O23" s="1359"/>
    </row>
    <row r="24" spans="1:15" ht="24" customHeight="1">
      <c r="A24" s="1382"/>
      <c r="I24" s="1374"/>
    </row>
    <row r="25" spans="1:15" ht="24" customHeight="1">
      <c r="A25" s="1374"/>
      <c r="B25" s="1359"/>
      <c r="C25" s="1359"/>
      <c r="D25" s="1359"/>
      <c r="E25" s="1359"/>
      <c r="F25" s="1359"/>
      <c r="G25" s="1359"/>
      <c r="I25" s="1374"/>
      <c r="J25" s="1359"/>
      <c r="K25" s="1359"/>
      <c r="L25" s="1359"/>
      <c r="M25" s="1359"/>
      <c r="N25" s="1359"/>
      <c r="O25" s="1359"/>
    </row>
    <row r="26" spans="1:15" ht="24" customHeight="1">
      <c r="B26" s="1359"/>
      <c r="C26" s="1359"/>
      <c r="D26" s="1359"/>
      <c r="E26" s="1359"/>
      <c r="F26" s="1359"/>
      <c r="G26" s="1359"/>
      <c r="I26" s="1374"/>
      <c r="J26" s="1359"/>
      <c r="K26" s="1359"/>
      <c r="L26" s="1359"/>
      <c r="M26" s="1359"/>
      <c r="N26" s="1359"/>
      <c r="O26" s="1359"/>
    </row>
    <row r="27" spans="1:15" ht="24" customHeight="1">
      <c r="A27" s="1374"/>
      <c r="B27" s="1359"/>
      <c r="C27" s="1359"/>
      <c r="D27" s="1359"/>
      <c r="E27" s="1359"/>
      <c r="F27" s="1359"/>
      <c r="G27" s="1359"/>
      <c r="I27" s="1374"/>
      <c r="J27" s="1359"/>
      <c r="K27" s="1359"/>
      <c r="L27" s="1359"/>
      <c r="M27" s="1359"/>
      <c r="N27" s="1359"/>
      <c r="O27" s="1359"/>
    </row>
    <row r="28" spans="1:15" ht="24" customHeight="1">
      <c r="A28" s="1374"/>
      <c r="C28" s="151"/>
      <c r="D28" s="151"/>
      <c r="E28" s="1420"/>
      <c r="F28" s="1420"/>
      <c r="G28" s="1420"/>
      <c r="H28" s="1420"/>
      <c r="I28" s="1374"/>
    </row>
    <row r="29" spans="1:15" ht="24" customHeight="1">
      <c r="A29" s="1374"/>
      <c r="C29" s="151"/>
      <c r="D29" s="151"/>
      <c r="E29" s="1420"/>
      <c r="F29" s="1420"/>
      <c r="G29" s="1420"/>
      <c r="H29" s="1420"/>
      <c r="I29" s="1374"/>
    </row>
    <row r="30" spans="1:15" ht="24" customHeight="1">
      <c r="C30" s="151"/>
      <c r="D30" s="151"/>
      <c r="E30" s="1420"/>
      <c r="F30" s="1420"/>
      <c r="G30" s="1420"/>
      <c r="H30" s="1420"/>
    </row>
    <row r="31" spans="1:15" ht="24" customHeight="1">
      <c r="B31" s="1356"/>
      <c r="C31" s="151"/>
      <c r="D31" s="151"/>
      <c r="E31" s="1420"/>
      <c r="F31" s="1420"/>
      <c r="G31" s="1420"/>
      <c r="H31" s="1420"/>
      <c r="I31" s="1359" t="s">
        <v>249</v>
      </c>
      <c r="J31" s="1356"/>
      <c r="K31" s="1356"/>
      <c r="L31" s="1356"/>
    </row>
    <row r="32" spans="1:15" ht="24" customHeight="1">
      <c r="A32" s="1359" t="s">
        <v>249</v>
      </c>
    </row>
    <row r="33" spans="9:16" ht="24" customHeight="1">
      <c r="I33" s="1383" t="s">
        <v>535</v>
      </c>
    </row>
    <row r="34" spans="9:16" ht="24" customHeight="1">
      <c r="I34" s="1383" t="s">
        <v>1619</v>
      </c>
    </row>
    <row r="35" spans="9:16" ht="24" customHeight="1">
      <c r="I35" s="1383" t="s">
        <v>1620</v>
      </c>
    </row>
    <row r="36" spans="9:16" ht="24" customHeight="1">
      <c r="I36" s="1383" t="s">
        <v>536</v>
      </c>
      <c r="J36" s="1384"/>
      <c r="K36" s="1384"/>
      <c r="L36" s="1384"/>
      <c r="M36" s="1384"/>
      <c r="N36" s="1384"/>
      <c r="O36" s="1384"/>
      <c r="P36" s="1384"/>
    </row>
    <row r="37" spans="9:16" ht="24" customHeight="1">
      <c r="I37" s="1383" t="s">
        <v>1621</v>
      </c>
    </row>
    <row r="38" spans="9:16" ht="24" customHeight="1">
      <c r="I38" s="1383" t="s">
        <v>1622</v>
      </c>
    </row>
    <row r="40" spans="9:16" ht="24" customHeight="1">
      <c r="I40" s="1346" t="s">
        <v>1068</v>
      </c>
    </row>
    <row r="41" spans="9:16" ht="24" customHeight="1">
      <c r="I41" s="1346" t="s">
        <v>1063</v>
      </c>
    </row>
    <row r="42" spans="9:16" ht="24" customHeight="1">
      <c r="I42" s="1346" t="s">
        <v>1064</v>
      </c>
    </row>
    <row r="43" spans="9:16" ht="24" customHeight="1">
      <c r="I43" s="1346" t="s">
        <v>1065</v>
      </c>
    </row>
    <row r="44" spans="9:16" ht="24" customHeight="1">
      <c r="I44" s="1346" t="s">
        <v>1066</v>
      </c>
    </row>
    <row r="45" spans="9:16" ht="24" customHeight="1">
      <c r="I45" s="1346" t="s">
        <v>1067</v>
      </c>
    </row>
  </sheetData>
  <mergeCells count="10">
    <mergeCell ref="G2:H2"/>
    <mergeCell ref="B19:C19"/>
    <mergeCell ref="B20:C20"/>
    <mergeCell ref="I9:P9"/>
    <mergeCell ref="I10:P10"/>
    <mergeCell ref="K17:N17"/>
    <mergeCell ref="C17:F17"/>
    <mergeCell ref="A10:H10"/>
    <mergeCell ref="A9:H9"/>
    <mergeCell ref="G3:H3"/>
  </mergeCells>
  <phoneticPr fontId="2"/>
  <dataValidations count="2">
    <dataValidation type="list" allowBlank="1" showInputMessage="1" showErrorMessage="1" sqref="A9:H9">
      <formula1>$I$33:$I$35</formula1>
    </dataValidation>
    <dataValidation type="list" allowBlank="1" showInputMessage="1" showErrorMessage="1" sqref="A10:H10">
      <formula1>$I$36:$I$38</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R31"/>
  <sheetViews>
    <sheetView view="pageBreakPreview" zoomScaleNormal="100" zoomScaleSheetLayoutView="100" workbookViewId="0"/>
  </sheetViews>
  <sheetFormatPr defaultRowHeight="24" customHeight="1"/>
  <cols>
    <col min="1" max="4" width="9" style="147" customWidth="1"/>
    <col min="5" max="5" width="9.125" style="147" customWidth="1"/>
    <col min="6" max="9" width="9" style="147" customWidth="1"/>
    <col min="10" max="16384" width="9" style="147"/>
  </cols>
  <sheetData>
    <row r="1" spans="1:18" s="145" customFormat="1" ht="24" customHeight="1">
      <c r="A1" s="145" t="s">
        <v>576</v>
      </c>
      <c r="J1" s="145" t="s">
        <v>576</v>
      </c>
      <c r="Q1" s="146" t="s">
        <v>398</v>
      </c>
    </row>
    <row r="2" spans="1:18" s="145" customFormat="1" ht="18.75" customHeight="1">
      <c r="H2" s="1532" t="s">
        <v>1899</v>
      </c>
      <c r="I2" s="1532"/>
      <c r="P2" s="1533" t="s">
        <v>1899</v>
      </c>
      <c r="Q2" s="1533"/>
    </row>
    <row r="3" spans="1:18" ht="24" customHeight="1">
      <c r="H3" s="1535" t="s">
        <v>1758</v>
      </c>
      <c r="I3" s="1535"/>
      <c r="Q3" s="717" t="s">
        <v>1759</v>
      </c>
    </row>
    <row r="4" spans="1:18" ht="24" customHeight="1">
      <c r="A4" s="717" t="s">
        <v>598</v>
      </c>
      <c r="B4" s="664" t="s">
        <v>420</v>
      </c>
      <c r="C4" s="147" t="str">
        <f>+入力欄!$T$25</f>
        <v>沖縄県那覇市○○－○　○○ビル○階</v>
      </c>
      <c r="J4" s="717" t="s">
        <v>598</v>
      </c>
      <c r="K4" s="664" t="s">
        <v>420</v>
      </c>
      <c r="L4" s="147" t="s">
        <v>400</v>
      </c>
    </row>
    <row r="5" spans="1:18" ht="24" customHeight="1">
      <c r="B5" s="664" t="s">
        <v>421</v>
      </c>
      <c r="C5" s="147" t="str">
        <f>+入力欄!$T$26</f>
        <v>株式会社　○○建設</v>
      </c>
      <c r="K5" s="664" t="s">
        <v>421</v>
      </c>
      <c r="L5" s="147" t="s">
        <v>399</v>
      </c>
    </row>
    <row r="6" spans="1:18" ht="24" customHeight="1">
      <c r="B6" s="664" t="s">
        <v>422</v>
      </c>
      <c r="C6" s="147" t="str">
        <f>+入力欄!$T$27</f>
        <v>代表取締役　△△　△△　殿</v>
      </c>
      <c r="E6" s="664"/>
      <c r="K6" s="664" t="s">
        <v>422</v>
      </c>
      <c r="L6" s="148" t="s">
        <v>406</v>
      </c>
      <c r="N6" s="664"/>
    </row>
    <row r="7" spans="1:18" ht="24" customHeight="1">
      <c r="H7" s="717"/>
      <c r="I7" s="636" t="str">
        <f>+入力欄!$M$8</f>
        <v>沖縄県知事 　玉城 康裕</v>
      </c>
      <c r="P7" s="717"/>
      <c r="Q7" s="636" t="str">
        <f>+入力欄!$M$8</f>
        <v>沖縄県知事 　玉城 康裕</v>
      </c>
      <c r="R7" s="664"/>
    </row>
    <row r="8" spans="1:18" ht="24" customHeight="1">
      <c r="H8" s="717"/>
      <c r="I8" s="636" t="s">
        <v>2209</v>
      </c>
      <c r="P8" s="717"/>
      <c r="Q8" s="636" t="s">
        <v>2209</v>
      </c>
      <c r="R8" s="664"/>
    </row>
    <row r="9" spans="1:18" ht="24" customHeight="1">
      <c r="C9" s="717"/>
      <c r="D9" s="717"/>
      <c r="L9" s="717"/>
      <c r="M9" s="717"/>
    </row>
    <row r="10" spans="1:18" ht="24" customHeight="1">
      <c r="A10" s="1534" t="s">
        <v>195</v>
      </c>
      <c r="B10" s="1534"/>
      <c r="C10" s="1534"/>
      <c r="D10" s="1534"/>
      <c r="E10" s="1534"/>
      <c r="F10" s="1534"/>
      <c r="G10" s="1534"/>
      <c r="H10" s="1534"/>
      <c r="I10" s="1534"/>
      <c r="J10" s="1534" t="s">
        <v>195</v>
      </c>
      <c r="K10" s="1534"/>
      <c r="L10" s="1534"/>
      <c r="M10" s="1534"/>
      <c r="N10" s="1534"/>
      <c r="O10" s="1534"/>
      <c r="P10" s="1534"/>
      <c r="Q10" s="1534"/>
      <c r="R10" s="1534"/>
    </row>
    <row r="12" spans="1:18" ht="24" customHeight="1">
      <c r="A12" s="704"/>
      <c r="B12" s="717" t="str">
        <f>+入力欄!$M$17</f>
        <v>令和６年４月１日</v>
      </c>
      <c r="C12" s="147" t="s">
        <v>990</v>
      </c>
      <c r="J12" s="663" t="s">
        <v>1760</v>
      </c>
    </row>
    <row r="13" spans="1:18" ht="24" customHeight="1">
      <c r="A13" s="147" t="s">
        <v>624</v>
      </c>
      <c r="J13" s="147" t="s">
        <v>624</v>
      </c>
    </row>
    <row r="15" spans="1:18" ht="24" customHeight="1">
      <c r="A15" s="1521" t="s">
        <v>877</v>
      </c>
      <c r="B15" s="1522"/>
      <c r="C15" s="1524" t="str">
        <f>+入力欄!$M$33</f>
        <v>第4300000000000号</v>
      </c>
      <c r="D15" s="1524"/>
      <c r="E15" s="1524"/>
      <c r="F15" s="1524"/>
      <c r="J15" s="1521" t="s">
        <v>877</v>
      </c>
      <c r="K15" s="1522"/>
      <c r="L15" s="663" t="s">
        <v>868</v>
      </c>
    </row>
    <row r="16" spans="1:18" ht="24" customHeight="1">
      <c r="A16" s="1521" t="s">
        <v>878</v>
      </c>
      <c r="B16" s="1522"/>
      <c r="C16" s="663" t="str">
        <f>+入力欄!$D$15</f>
        <v>○○○○○○工事（Ｒ６－１)</v>
      </c>
      <c r="J16" s="1521" t="s">
        <v>878</v>
      </c>
      <c r="K16" s="1522"/>
      <c r="L16" s="663" t="s">
        <v>407</v>
      </c>
    </row>
    <row r="17" spans="1:18" ht="24" customHeight="1">
      <c r="A17" s="1521" t="s">
        <v>116</v>
      </c>
      <c r="B17" s="1522"/>
      <c r="C17" s="663" t="str">
        <f>+入力欄!$D$16</f>
        <v>沖縄県○○地内</v>
      </c>
      <c r="J17" s="1521" t="s">
        <v>116</v>
      </c>
      <c r="K17" s="1522"/>
      <c r="L17" s="663" t="s">
        <v>869</v>
      </c>
    </row>
    <row r="19" spans="1:18" ht="24" customHeight="1">
      <c r="A19" s="1525" t="s">
        <v>126</v>
      </c>
      <c r="B19" s="1525"/>
      <c r="C19" s="1525"/>
      <c r="D19" s="1525"/>
      <c r="E19" s="1525"/>
      <c r="F19" s="1525"/>
      <c r="G19" s="1525"/>
      <c r="H19" s="1525"/>
      <c r="I19" s="1525"/>
      <c r="J19" s="1525" t="s">
        <v>126</v>
      </c>
      <c r="K19" s="1525"/>
      <c r="L19" s="1525"/>
      <c r="M19" s="1525"/>
      <c r="N19" s="1525"/>
      <c r="O19" s="1525"/>
      <c r="P19" s="1525"/>
      <c r="Q19" s="1525"/>
      <c r="R19" s="1525"/>
    </row>
    <row r="20" spans="1:18" ht="24" customHeight="1">
      <c r="A20" s="664"/>
      <c r="B20" s="664"/>
      <c r="C20" s="664"/>
      <c r="D20" s="664"/>
      <c r="E20" s="664"/>
      <c r="F20" s="664"/>
      <c r="G20" s="664"/>
      <c r="H20" s="664"/>
      <c r="I20" s="664"/>
      <c r="J20" s="664"/>
      <c r="K20" s="664"/>
      <c r="L20" s="664"/>
      <c r="M20" s="664"/>
      <c r="N20" s="664"/>
      <c r="O20" s="664"/>
      <c r="P20" s="664"/>
      <c r="Q20" s="664"/>
      <c r="R20" s="664"/>
    </row>
    <row r="21" spans="1:18" ht="24" customHeight="1">
      <c r="A21" s="150"/>
      <c r="B21" s="1526"/>
      <c r="C21" s="1526"/>
      <c r="D21" s="151"/>
      <c r="E21" s="151"/>
      <c r="F21" s="151"/>
      <c r="G21" s="151"/>
      <c r="H21" s="151"/>
      <c r="J21" s="150"/>
      <c r="K21" s="1526"/>
      <c r="L21" s="1526"/>
      <c r="M21" s="151"/>
      <c r="N21" s="151"/>
      <c r="O21" s="151"/>
      <c r="P21" s="151"/>
      <c r="Q21" s="151"/>
    </row>
    <row r="22" spans="1:18" ht="24" customHeight="1">
      <c r="A22" s="150"/>
      <c r="B22" s="1523"/>
      <c r="C22" s="1523"/>
      <c r="D22" s="1531" t="s">
        <v>130</v>
      </c>
      <c r="E22" s="1531"/>
      <c r="F22" s="1530" t="s">
        <v>196</v>
      </c>
      <c r="G22" s="1530"/>
      <c r="H22" s="1530"/>
      <c r="J22" s="150"/>
      <c r="K22" s="1523"/>
      <c r="L22" s="1523"/>
      <c r="M22" s="1531" t="s">
        <v>130</v>
      </c>
      <c r="N22" s="1531"/>
      <c r="O22" s="1530" t="s">
        <v>196</v>
      </c>
      <c r="P22" s="1530"/>
      <c r="Q22" s="1530"/>
    </row>
    <row r="23" spans="1:18" ht="38.25" customHeight="1">
      <c r="A23" s="150"/>
      <c r="B23" s="1527" t="s">
        <v>17</v>
      </c>
      <c r="C23" s="1527"/>
      <c r="D23" s="1523"/>
      <c r="E23" s="1523"/>
      <c r="F23" s="1523"/>
      <c r="G23" s="1523"/>
      <c r="H23" s="1523"/>
      <c r="J23" s="150"/>
      <c r="K23" s="1527" t="s">
        <v>17</v>
      </c>
      <c r="L23" s="1527"/>
      <c r="M23" s="1528" t="s">
        <v>401</v>
      </c>
      <c r="N23" s="1529"/>
      <c r="O23" s="1523" t="s">
        <v>462</v>
      </c>
      <c r="P23" s="1523"/>
      <c r="Q23" s="1523"/>
    </row>
    <row r="24" spans="1:18" ht="38.25" customHeight="1">
      <c r="A24" s="150"/>
      <c r="B24" s="1527" t="s">
        <v>18</v>
      </c>
      <c r="C24" s="1527"/>
      <c r="D24" s="1523"/>
      <c r="E24" s="1523"/>
      <c r="F24" s="1523"/>
      <c r="G24" s="1523"/>
      <c r="H24" s="1523"/>
      <c r="J24" s="150"/>
      <c r="K24" s="1527" t="s">
        <v>18</v>
      </c>
      <c r="L24" s="1527"/>
      <c r="M24" s="1523" t="s">
        <v>402</v>
      </c>
      <c r="N24" s="1523"/>
      <c r="O24" s="1523" t="s">
        <v>463</v>
      </c>
      <c r="P24" s="1523"/>
      <c r="Q24" s="1523"/>
    </row>
    <row r="25" spans="1:18" ht="24" customHeight="1">
      <c r="A25" s="150"/>
      <c r="B25" s="157"/>
      <c r="C25" s="157"/>
      <c r="D25" s="157"/>
      <c r="E25" s="157"/>
      <c r="F25" s="157"/>
      <c r="G25" s="157"/>
      <c r="H25" s="157"/>
      <c r="J25" s="150"/>
      <c r="K25" s="157"/>
      <c r="L25" s="157"/>
      <c r="M25" s="157"/>
      <c r="N25" s="157"/>
      <c r="O25" s="157"/>
      <c r="P25" s="157"/>
      <c r="Q25" s="157"/>
    </row>
    <row r="26" spans="1:18" ht="24" customHeight="1">
      <c r="A26" s="150"/>
      <c r="B26" s="157"/>
      <c r="C26" s="157"/>
      <c r="D26" s="157"/>
      <c r="E26" s="157"/>
      <c r="F26" s="157"/>
      <c r="G26" s="157"/>
      <c r="H26" s="157"/>
      <c r="J26" s="150"/>
      <c r="K26" s="157"/>
      <c r="L26" s="157"/>
      <c r="M26" s="157"/>
      <c r="N26" s="157"/>
      <c r="O26" s="157"/>
      <c r="P26" s="157"/>
      <c r="Q26" s="157"/>
    </row>
    <row r="27" spans="1:18" ht="24" customHeight="1">
      <c r="A27" s="150"/>
      <c r="J27" s="1525" t="s">
        <v>405</v>
      </c>
      <c r="K27" s="1525"/>
      <c r="L27" s="1525"/>
      <c r="M27" s="1525"/>
      <c r="N27" s="1525"/>
      <c r="O27" s="1525"/>
      <c r="P27" s="1525"/>
      <c r="Q27" s="1525"/>
      <c r="R27" s="1525"/>
    </row>
    <row r="28" spans="1:18" ht="24" customHeight="1">
      <c r="A28" s="150"/>
      <c r="B28" s="663"/>
      <c r="J28" s="150" t="s">
        <v>8</v>
      </c>
      <c r="K28" s="147" t="s">
        <v>1609</v>
      </c>
    </row>
    <row r="29" spans="1:18" ht="24" customHeight="1">
      <c r="A29" s="150"/>
      <c r="J29" s="150"/>
      <c r="K29" s="663" t="s">
        <v>403</v>
      </c>
      <c r="L29" s="147" t="s">
        <v>557</v>
      </c>
    </row>
    <row r="30" spans="1:18" ht="24" customHeight="1">
      <c r="A30" s="150"/>
      <c r="D30" s="1519" t="str">
        <f>入力欄!$B$11</f>
        <v>所属名</v>
      </c>
      <c r="E30" s="1520"/>
      <c r="F30" s="1513" t="str">
        <f>入力欄!$M$11</f>
        <v>○○○土木事務所 　×××××班</v>
      </c>
      <c r="G30" s="1513"/>
      <c r="H30" s="1513"/>
      <c r="I30" s="1514"/>
      <c r="J30" s="150"/>
      <c r="L30" s="147" t="s">
        <v>558</v>
      </c>
    </row>
    <row r="31" spans="1:18" ht="24" customHeight="1">
      <c r="A31" s="150"/>
      <c r="D31" s="1517" t="str">
        <f>入力欄!$B$13</f>
        <v>電話番号</v>
      </c>
      <c r="E31" s="1518"/>
      <c r="F31" s="1515" t="str">
        <f>入力欄!$D$13</f>
        <v>０００－１１１－２２２２</v>
      </c>
      <c r="G31" s="1515"/>
      <c r="H31" s="1515"/>
      <c r="I31" s="1516"/>
      <c r="J31" s="150"/>
      <c r="K31" s="663" t="s">
        <v>404</v>
      </c>
      <c r="L31" s="147" t="s">
        <v>559</v>
      </c>
    </row>
  </sheetData>
  <mergeCells count="39">
    <mergeCell ref="H2:I2"/>
    <mergeCell ref="P2:Q2"/>
    <mergeCell ref="B24:C24"/>
    <mergeCell ref="K22:L22"/>
    <mergeCell ref="O23:Q23"/>
    <mergeCell ref="M24:N24"/>
    <mergeCell ref="D24:E24"/>
    <mergeCell ref="D23:E23"/>
    <mergeCell ref="B23:C23"/>
    <mergeCell ref="J17:K17"/>
    <mergeCell ref="D22:E22"/>
    <mergeCell ref="A10:I10"/>
    <mergeCell ref="A15:B15"/>
    <mergeCell ref="H3:I3"/>
    <mergeCell ref="J10:R10"/>
    <mergeCell ref="J15:K15"/>
    <mergeCell ref="J27:R27"/>
    <mergeCell ref="F23:H23"/>
    <mergeCell ref="K23:L23"/>
    <mergeCell ref="M23:N23"/>
    <mergeCell ref="O22:Q22"/>
    <mergeCell ref="F24:H24"/>
    <mergeCell ref="K24:L24"/>
    <mergeCell ref="M22:N22"/>
    <mergeCell ref="O24:Q24"/>
    <mergeCell ref="F22:H22"/>
    <mergeCell ref="A16:B16"/>
    <mergeCell ref="J16:K16"/>
    <mergeCell ref="B22:C22"/>
    <mergeCell ref="C15:F15"/>
    <mergeCell ref="J19:R19"/>
    <mergeCell ref="K21:L21"/>
    <mergeCell ref="A19:I19"/>
    <mergeCell ref="B21:C21"/>
    <mergeCell ref="F30:I30"/>
    <mergeCell ref="F31:I31"/>
    <mergeCell ref="D31:E31"/>
    <mergeCell ref="D30:E30"/>
    <mergeCell ref="A17:B17"/>
  </mergeCells>
  <phoneticPr fontId="2"/>
  <printOptions horizontalCentered="1" verticalCentered="1"/>
  <pageMargins left="0.98425196850393704" right="0.98425196850393704" top="0.98425196850393704" bottom="1.02" header="0.51181102362204722" footer="0.51181102362204722"/>
  <pageSetup paperSize="9" orientation="portrait" blackAndWhite="1"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I50"/>
  <sheetViews>
    <sheetView view="pageBreakPreview" zoomScaleNormal="100" zoomScaleSheetLayoutView="100" workbookViewId="0"/>
  </sheetViews>
  <sheetFormatPr defaultColWidth="2.375" defaultRowHeight="13.5"/>
  <cols>
    <col min="1" max="16384" width="2.375" style="777"/>
  </cols>
  <sheetData>
    <row r="1" spans="1:35">
      <c r="A1" s="169" t="s">
        <v>2023</v>
      </c>
    </row>
    <row r="3" spans="1:35">
      <c r="Z3" s="793" t="s">
        <v>1114</v>
      </c>
      <c r="AA3" s="2462" t="s">
        <v>2211</v>
      </c>
      <c r="AB3" s="2462"/>
      <c r="AC3" s="2462"/>
      <c r="AD3" s="2462"/>
      <c r="AE3" s="2462"/>
      <c r="AF3" s="2462"/>
      <c r="AG3" s="2462"/>
      <c r="AH3" s="2462"/>
      <c r="AI3" s="2462"/>
    </row>
    <row r="4" spans="1:35">
      <c r="Z4" s="793"/>
      <c r="AB4" s="1068"/>
      <c r="AC4" s="1068"/>
      <c r="AD4" s="1068"/>
      <c r="AE4" s="1068"/>
      <c r="AF4" s="1068"/>
      <c r="AG4" s="1068"/>
      <c r="AH4" s="1068"/>
      <c r="AI4" s="1068"/>
    </row>
    <row r="6" spans="1:35">
      <c r="A6" s="777" t="s">
        <v>975</v>
      </c>
    </row>
    <row r="7" spans="1:35">
      <c r="E7" s="777" t="str">
        <f>+入力欄!U8</f>
        <v>沖縄県知事 　玉城 康裕　　殿</v>
      </c>
      <c r="G7" s="794"/>
      <c r="H7" s="794"/>
      <c r="I7" s="794"/>
      <c r="J7" s="794"/>
      <c r="K7" s="794"/>
      <c r="L7" s="794"/>
      <c r="M7" s="794"/>
      <c r="N7" s="794"/>
      <c r="O7" s="794"/>
    </row>
    <row r="8" spans="1:35">
      <c r="G8" s="1069"/>
      <c r="H8" s="1069"/>
      <c r="I8" s="1069"/>
      <c r="J8" s="1069"/>
      <c r="K8" s="1069"/>
      <c r="L8" s="1069"/>
      <c r="M8" s="1069"/>
      <c r="N8" s="1069"/>
      <c r="O8" s="1069"/>
    </row>
    <row r="9" spans="1:35">
      <c r="T9" s="777" t="str">
        <f>+入力欄!M25</f>
        <v>沖縄県那覇市○○－○　○○ビル○階</v>
      </c>
    </row>
    <row r="10" spans="1:35">
      <c r="T10" s="777" t="str">
        <f>+入力欄!M26</f>
        <v>株式会社　○○建設</v>
      </c>
      <c r="Y10" s="794"/>
      <c r="Z10" s="794"/>
      <c r="AA10" s="794"/>
      <c r="AB10" s="794"/>
      <c r="AC10" s="794"/>
      <c r="AD10" s="794"/>
      <c r="AE10" s="794"/>
      <c r="AF10" s="794"/>
      <c r="AG10" s="794"/>
    </row>
    <row r="11" spans="1:35">
      <c r="T11" s="777" t="str">
        <f>+入力欄!M27</f>
        <v>代表取締役　△△　△△</v>
      </c>
    </row>
    <row r="13" spans="1:35" ht="30" customHeight="1">
      <c r="A13" s="2463" t="s">
        <v>1234</v>
      </c>
      <c r="B13" s="2463"/>
      <c r="C13" s="2463"/>
      <c r="D13" s="2463"/>
      <c r="E13" s="2463"/>
      <c r="F13" s="2463"/>
      <c r="G13" s="2463"/>
      <c r="H13" s="2463"/>
      <c r="I13" s="2463"/>
      <c r="J13" s="2463"/>
      <c r="K13" s="2463"/>
      <c r="L13" s="2463"/>
      <c r="M13" s="2463"/>
      <c r="N13" s="2463"/>
      <c r="O13" s="2463"/>
      <c r="P13" s="2463"/>
      <c r="Q13" s="2463"/>
      <c r="R13" s="2463"/>
      <c r="S13" s="2463"/>
      <c r="T13" s="2463"/>
      <c r="U13" s="2463"/>
      <c r="V13" s="2463"/>
      <c r="W13" s="2463"/>
      <c r="X13" s="2463"/>
      <c r="Y13" s="2463"/>
      <c r="Z13" s="2463"/>
      <c r="AA13" s="2463"/>
      <c r="AB13" s="2463"/>
      <c r="AC13" s="2463"/>
      <c r="AD13" s="2463"/>
      <c r="AE13" s="2463"/>
      <c r="AF13" s="2463"/>
      <c r="AG13" s="2463"/>
      <c r="AH13" s="2463"/>
      <c r="AI13" s="2463"/>
    </row>
    <row r="17" spans="1:35">
      <c r="A17" s="797" t="s">
        <v>2170</v>
      </c>
      <c r="B17" s="797"/>
      <c r="C17" s="797"/>
      <c r="D17" s="797"/>
      <c r="E17" s="797"/>
      <c r="F17" s="797"/>
      <c r="G17" s="797"/>
      <c r="H17" s="797"/>
      <c r="I17" s="797"/>
      <c r="J17" s="797"/>
      <c r="K17" s="797"/>
      <c r="L17" s="797"/>
      <c r="M17" s="797"/>
      <c r="N17" s="797"/>
      <c r="O17" s="797"/>
      <c r="P17" s="797"/>
      <c r="Q17" s="797"/>
      <c r="R17" s="797"/>
      <c r="S17" s="797"/>
      <c r="T17" s="797"/>
      <c r="U17" s="797"/>
      <c r="V17" s="797"/>
      <c r="W17" s="797"/>
      <c r="X17" s="797"/>
      <c r="Y17" s="797"/>
      <c r="Z17" s="797"/>
      <c r="AA17" s="797"/>
      <c r="AB17" s="797"/>
      <c r="AC17" s="797"/>
      <c r="AD17" s="797"/>
      <c r="AE17" s="797"/>
      <c r="AF17" s="797"/>
      <c r="AG17" s="797"/>
      <c r="AH17" s="797"/>
      <c r="AI17" s="797"/>
    </row>
    <row r="21" spans="1:35">
      <c r="A21" s="2461" t="s">
        <v>1233</v>
      </c>
      <c r="B21" s="2461"/>
      <c r="C21" s="2461"/>
      <c r="D21" s="2461"/>
      <c r="E21" s="2461"/>
      <c r="F21" s="2461"/>
      <c r="G21" s="2461"/>
      <c r="H21" s="2461"/>
      <c r="I21" s="2461"/>
      <c r="J21" s="2461"/>
      <c r="K21" s="2461"/>
      <c r="L21" s="24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row>
    <row r="23" spans="1:35">
      <c r="A23" s="2464" t="s">
        <v>1232</v>
      </c>
      <c r="B23" s="2465"/>
      <c r="C23" s="2465"/>
      <c r="D23" s="2465"/>
      <c r="E23" s="2465"/>
      <c r="F23" s="2465"/>
      <c r="G23" s="2465"/>
      <c r="H23" s="2466"/>
      <c r="I23" s="2467" t="str">
        <f>+入力欄!D15</f>
        <v>○○○○○○工事（Ｒ６－１)</v>
      </c>
      <c r="J23" s="2468"/>
      <c r="K23" s="2468"/>
      <c r="L23" s="2468"/>
      <c r="M23" s="2468"/>
      <c r="N23" s="2468"/>
      <c r="O23" s="2468"/>
      <c r="P23" s="2468"/>
      <c r="Q23" s="2468"/>
      <c r="R23" s="2468"/>
      <c r="S23" s="2468"/>
      <c r="T23" s="2468"/>
      <c r="U23" s="2468"/>
      <c r="V23" s="2468"/>
      <c r="W23" s="2468"/>
      <c r="X23" s="2468"/>
      <c r="Y23" s="2468"/>
      <c r="Z23" s="2468"/>
      <c r="AA23" s="2468"/>
      <c r="AB23" s="2468"/>
      <c r="AC23" s="2468"/>
      <c r="AD23" s="2468"/>
      <c r="AE23" s="2468"/>
      <c r="AF23" s="2468"/>
      <c r="AG23" s="2468"/>
      <c r="AH23" s="2468"/>
      <c r="AI23" s="2469"/>
    </row>
    <row r="24" spans="1:35">
      <c r="A24" s="2464"/>
      <c r="B24" s="2465"/>
      <c r="C24" s="2465"/>
      <c r="D24" s="2465"/>
      <c r="E24" s="2465"/>
      <c r="F24" s="2465"/>
      <c r="G24" s="2465"/>
      <c r="H24" s="2466"/>
      <c r="I24" s="2467"/>
      <c r="J24" s="2468"/>
      <c r="K24" s="2468"/>
      <c r="L24" s="2468"/>
      <c r="M24" s="2468"/>
      <c r="N24" s="2468"/>
      <c r="O24" s="2468"/>
      <c r="P24" s="2468"/>
      <c r="Q24" s="2468"/>
      <c r="R24" s="2468"/>
      <c r="S24" s="2468"/>
      <c r="T24" s="2468"/>
      <c r="U24" s="2468"/>
      <c r="V24" s="2468"/>
      <c r="W24" s="2468"/>
      <c r="X24" s="2468"/>
      <c r="Y24" s="2468"/>
      <c r="Z24" s="2468"/>
      <c r="AA24" s="2468"/>
      <c r="AB24" s="2468"/>
      <c r="AC24" s="2468"/>
      <c r="AD24" s="2468"/>
      <c r="AE24" s="2468"/>
      <c r="AF24" s="2468"/>
      <c r="AG24" s="2468"/>
      <c r="AH24" s="2468"/>
      <c r="AI24" s="2469"/>
    </row>
    <row r="25" spans="1:35">
      <c r="A25" s="2464" t="s">
        <v>1231</v>
      </c>
      <c r="B25" s="2465"/>
      <c r="C25" s="2465"/>
      <c r="D25" s="2465"/>
      <c r="E25" s="2465"/>
      <c r="F25" s="2465"/>
      <c r="G25" s="2465"/>
      <c r="H25" s="2466"/>
      <c r="I25" s="2470" t="str">
        <f>+入力欄!M17</f>
        <v>令和６年４月１日</v>
      </c>
      <c r="J25" s="2471"/>
      <c r="K25" s="2471"/>
      <c r="L25" s="2471"/>
      <c r="M25" s="2471"/>
      <c r="N25" s="2471"/>
      <c r="O25" s="2471"/>
      <c r="P25" s="2471"/>
      <c r="Q25" s="2471"/>
      <c r="R25" s="2471"/>
      <c r="S25" s="2471"/>
      <c r="T25" s="2471"/>
      <c r="U25" s="2471"/>
      <c r="V25" s="2471"/>
      <c r="W25" s="2471"/>
      <c r="X25" s="2471"/>
      <c r="Y25" s="2471"/>
      <c r="Z25" s="2471"/>
      <c r="AA25" s="2471"/>
      <c r="AB25" s="2471"/>
      <c r="AC25" s="2471"/>
      <c r="AD25" s="2471"/>
      <c r="AE25" s="2471"/>
      <c r="AF25" s="2471"/>
      <c r="AG25" s="2471"/>
      <c r="AH25" s="2471"/>
      <c r="AI25" s="2472"/>
    </row>
    <row r="26" spans="1:35">
      <c r="A26" s="2464"/>
      <c r="B26" s="2465"/>
      <c r="C26" s="2465"/>
      <c r="D26" s="2465"/>
      <c r="E26" s="2465"/>
      <c r="F26" s="2465"/>
      <c r="G26" s="2465"/>
      <c r="H26" s="2466"/>
      <c r="I26" s="2470"/>
      <c r="J26" s="2471"/>
      <c r="K26" s="2471"/>
      <c r="L26" s="2471"/>
      <c r="M26" s="2471"/>
      <c r="N26" s="2471"/>
      <c r="O26" s="2471"/>
      <c r="P26" s="2471"/>
      <c r="Q26" s="2471"/>
      <c r="R26" s="2471"/>
      <c r="S26" s="2471"/>
      <c r="T26" s="2471"/>
      <c r="U26" s="2471"/>
      <c r="V26" s="2471"/>
      <c r="W26" s="2471"/>
      <c r="X26" s="2471"/>
      <c r="Y26" s="2471"/>
      <c r="Z26" s="2471"/>
      <c r="AA26" s="2471"/>
      <c r="AB26" s="2471"/>
      <c r="AC26" s="2471"/>
      <c r="AD26" s="2471"/>
      <c r="AE26" s="2471"/>
      <c r="AF26" s="2471"/>
      <c r="AG26" s="2471"/>
      <c r="AH26" s="2471"/>
      <c r="AI26" s="2472"/>
    </row>
    <row r="27" spans="1:35" ht="15.75" customHeight="1">
      <c r="A27" s="2464" t="s">
        <v>1230</v>
      </c>
      <c r="B27" s="2465"/>
      <c r="C27" s="2465"/>
      <c r="D27" s="2465"/>
      <c r="E27" s="2465"/>
      <c r="F27" s="2465"/>
      <c r="G27" s="2465"/>
      <c r="H27" s="2466"/>
      <c r="I27" s="2473" t="s">
        <v>708</v>
      </c>
      <c r="J27" s="2474"/>
      <c r="K27" s="2474"/>
      <c r="L27" s="2474"/>
      <c r="M27" s="2474"/>
      <c r="N27" s="2474"/>
      <c r="O27" s="2475" t="str">
        <f>+入力欄!S20</f>
        <v>令和６年４月２日</v>
      </c>
      <c r="P27" s="2475"/>
      <c r="Q27" s="2475"/>
      <c r="R27" s="2475"/>
      <c r="S27" s="2475"/>
      <c r="T27" s="2475"/>
      <c r="U27" s="2475"/>
      <c r="V27" s="2475"/>
      <c r="W27" s="2475"/>
      <c r="X27" s="2475"/>
      <c r="Y27" s="2475"/>
      <c r="Z27" s="2475"/>
      <c r="AA27" s="2475"/>
      <c r="AB27" s="2475"/>
      <c r="AC27" s="2475"/>
      <c r="AD27" s="2475"/>
      <c r="AE27" s="2475"/>
      <c r="AF27" s="2475"/>
      <c r="AG27" s="2475"/>
      <c r="AH27" s="2475"/>
      <c r="AI27" s="2476"/>
    </row>
    <row r="28" spans="1:35" ht="15.75" customHeight="1">
      <c r="A28" s="2464"/>
      <c r="B28" s="2465"/>
      <c r="C28" s="2465"/>
      <c r="D28" s="2465"/>
      <c r="E28" s="2465"/>
      <c r="F28" s="2465"/>
      <c r="G28" s="2465"/>
      <c r="H28" s="2466"/>
      <c r="I28" s="2477" t="s">
        <v>707</v>
      </c>
      <c r="J28" s="2478"/>
      <c r="K28" s="2478"/>
      <c r="L28" s="2478"/>
      <c r="M28" s="2478"/>
      <c r="N28" s="2478"/>
      <c r="O28" s="2479" t="str">
        <f>+入力欄!S21</f>
        <v>令和６年９月３０日</v>
      </c>
      <c r="P28" s="2479"/>
      <c r="Q28" s="2479"/>
      <c r="R28" s="2479"/>
      <c r="S28" s="2479"/>
      <c r="T28" s="2479"/>
      <c r="U28" s="2479"/>
      <c r="V28" s="2479"/>
      <c r="W28" s="2479"/>
      <c r="X28" s="2479"/>
      <c r="Y28" s="2479"/>
      <c r="Z28" s="2479"/>
      <c r="AA28" s="2479"/>
      <c r="AB28" s="2479"/>
      <c r="AC28" s="2479"/>
      <c r="AD28" s="2479"/>
      <c r="AE28" s="2479"/>
      <c r="AF28" s="2479"/>
      <c r="AG28" s="2479"/>
      <c r="AH28" s="2479"/>
      <c r="AI28" s="2480"/>
    </row>
    <row r="29" spans="1:35" ht="15.75" customHeight="1">
      <c r="A29" s="2464" t="s">
        <v>1229</v>
      </c>
      <c r="B29" s="2465"/>
      <c r="C29" s="2465"/>
      <c r="D29" s="2465"/>
      <c r="E29" s="2465"/>
      <c r="F29" s="2465"/>
      <c r="G29" s="2465"/>
      <c r="H29" s="2466"/>
      <c r="I29" s="2473" t="s">
        <v>708</v>
      </c>
      <c r="J29" s="2474"/>
      <c r="K29" s="2474"/>
      <c r="L29" s="2474"/>
      <c r="M29" s="2474"/>
      <c r="N29" s="2474"/>
      <c r="O29" s="2482" t="str">
        <f>+O27</f>
        <v>令和６年４月２日</v>
      </c>
      <c r="P29" s="2482"/>
      <c r="Q29" s="2482"/>
      <c r="R29" s="2482"/>
      <c r="S29" s="2482"/>
      <c r="T29" s="2482"/>
      <c r="U29" s="2482"/>
      <c r="V29" s="2482"/>
      <c r="W29" s="2482"/>
      <c r="X29" s="2482"/>
      <c r="Y29" s="2482"/>
      <c r="Z29" s="2482"/>
      <c r="AA29" s="2482"/>
      <c r="AB29" s="2482"/>
      <c r="AC29" s="2482"/>
      <c r="AD29" s="2482"/>
      <c r="AE29" s="2482"/>
      <c r="AF29" s="2482"/>
      <c r="AG29" s="2482"/>
      <c r="AH29" s="2482"/>
      <c r="AI29" s="2483"/>
    </row>
    <row r="30" spans="1:35" ht="15.75" customHeight="1">
      <c r="A30" s="2464"/>
      <c r="B30" s="2465"/>
      <c r="C30" s="2465"/>
      <c r="D30" s="2465"/>
      <c r="E30" s="2465"/>
      <c r="F30" s="2465"/>
      <c r="G30" s="2465"/>
      <c r="H30" s="2466"/>
      <c r="I30" s="2477" t="s">
        <v>707</v>
      </c>
      <c r="J30" s="2478"/>
      <c r="K30" s="2478"/>
      <c r="L30" s="2478"/>
      <c r="M30" s="2478"/>
      <c r="N30" s="2478"/>
      <c r="O30" s="2484">
        <v>44520</v>
      </c>
      <c r="P30" s="2484"/>
      <c r="Q30" s="2484"/>
      <c r="R30" s="2484"/>
      <c r="S30" s="2484"/>
      <c r="T30" s="2484"/>
      <c r="U30" s="2484"/>
      <c r="V30" s="2484"/>
      <c r="W30" s="2484"/>
      <c r="X30" s="2484"/>
      <c r="Y30" s="2484"/>
      <c r="Z30" s="2484"/>
      <c r="AA30" s="2484"/>
      <c r="AB30" s="2484"/>
      <c r="AC30" s="2484"/>
      <c r="AD30" s="2484"/>
      <c r="AE30" s="2484"/>
      <c r="AF30" s="2484"/>
      <c r="AG30" s="2484"/>
      <c r="AH30" s="2484"/>
      <c r="AI30" s="2485"/>
    </row>
    <row r="31" spans="1:35">
      <c r="A31" s="2464" t="s">
        <v>1228</v>
      </c>
      <c r="B31" s="2465"/>
      <c r="C31" s="2465"/>
      <c r="D31" s="2465"/>
      <c r="E31" s="2465"/>
      <c r="F31" s="2465"/>
      <c r="G31" s="2465"/>
      <c r="H31" s="2466"/>
      <c r="I31" s="2486"/>
      <c r="J31" s="2487"/>
      <c r="K31" s="2487"/>
      <c r="L31" s="2487"/>
      <c r="M31" s="2487"/>
      <c r="N31" s="2487"/>
      <c r="O31" s="2487"/>
      <c r="P31" s="2487"/>
      <c r="Q31" s="2487"/>
      <c r="R31" s="2487"/>
      <c r="S31" s="2487"/>
      <c r="T31" s="2487"/>
      <c r="U31" s="2487"/>
      <c r="V31" s="2487"/>
      <c r="W31" s="2487"/>
      <c r="X31" s="2487"/>
      <c r="Y31" s="2487"/>
      <c r="Z31" s="2487"/>
      <c r="AA31" s="2487"/>
      <c r="AB31" s="2487"/>
      <c r="AC31" s="2487"/>
      <c r="AD31" s="2487"/>
      <c r="AE31" s="2487"/>
      <c r="AF31" s="2487"/>
      <c r="AG31" s="2487"/>
      <c r="AH31" s="2487"/>
      <c r="AI31" s="2488"/>
    </row>
    <row r="32" spans="1:35">
      <c r="A32" s="2464"/>
      <c r="B32" s="2465"/>
      <c r="C32" s="2465"/>
      <c r="D32" s="2465"/>
      <c r="E32" s="2465"/>
      <c r="F32" s="2465"/>
      <c r="G32" s="2465"/>
      <c r="H32" s="2466"/>
      <c r="I32" s="2489"/>
      <c r="J32" s="2490"/>
      <c r="K32" s="2490"/>
      <c r="L32" s="2490"/>
      <c r="M32" s="2490"/>
      <c r="N32" s="2490"/>
      <c r="O32" s="2490"/>
      <c r="P32" s="2490"/>
      <c r="Q32" s="2490"/>
      <c r="R32" s="2490"/>
      <c r="S32" s="2490"/>
      <c r="T32" s="2490"/>
      <c r="U32" s="2490"/>
      <c r="V32" s="2490"/>
      <c r="W32" s="2490"/>
      <c r="X32" s="2490"/>
      <c r="Y32" s="2490"/>
      <c r="Z32" s="2490"/>
      <c r="AA32" s="2490"/>
      <c r="AB32" s="2490"/>
      <c r="AC32" s="2490"/>
      <c r="AD32" s="2490"/>
      <c r="AE32" s="2490"/>
      <c r="AF32" s="2490"/>
      <c r="AG32" s="2490"/>
      <c r="AH32" s="2490"/>
      <c r="AI32" s="2491"/>
    </row>
    <row r="33" spans="1:35">
      <c r="A33" s="2464"/>
      <c r="B33" s="2465"/>
      <c r="C33" s="2465"/>
      <c r="D33" s="2465"/>
      <c r="E33" s="2465"/>
      <c r="F33" s="2465"/>
      <c r="G33" s="2465"/>
      <c r="H33" s="2466"/>
      <c r="I33" s="2489"/>
      <c r="J33" s="2490"/>
      <c r="K33" s="2490"/>
      <c r="L33" s="2490"/>
      <c r="M33" s="2490"/>
      <c r="N33" s="2490"/>
      <c r="O33" s="2490"/>
      <c r="P33" s="2490"/>
      <c r="Q33" s="2490"/>
      <c r="R33" s="2490"/>
      <c r="S33" s="2490"/>
      <c r="T33" s="2490"/>
      <c r="U33" s="2490"/>
      <c r="V33" s="2490"/>
      <c r="W33" s="2490"/>
      <c r="X33" s="2490"/>
      <c r="Y33" s="2490"/>
      <c r="Z33" s="2490"/>
      <c r="AA33" s="2490"/>
      <c r="AB33" s="2490"/>
      <c r="AC33" s="2490"/>
      <c r="AD33" s="2490"/>
      <c r="AE33" s="2490"/>
      <c r="AF33" s="2490"/>
      <c r="AG33" s="2490"/>
      <c r="AH33" s="2490"/>
      <c r="AI33" s="2491"/>
    </row>
    <row r="34" spans="1:35">
      <c r="A34" s="2464"/>
      <c r="B34" s="2465"/>
      <c r="C34" s="2465"/>
      <c r="D34" s="2465"/>
      <c r="E34" s="2465"/>
      <c r="F34" s="2465"/>
      <c r="G34" s="2465"/>
      <c r="H34" s="2466"/>
      <c r="I34" s="2489"/>
      <c r="J34" s="2490"/>
      <c r="K34" s="2490"/>
      <c r="L34" s="2490"/>
      <c r="M34" s="2490"/>
      <c r="N34" s="2490"/>
      <c r="O34" s="2490"/>
      <c r="P34" s="2490"/>
      <c r="Q34" s="2490"/>
      <c r="R34" s="2490"/>
      <c r="S34" s="2490"/>
      <c r="T34" s="2490"/>
      <c r="U34" s="2490"/>
      <c r="V34" s="2490"/>
      <c r="W34" s="2490"/>
      <c r="X34" s="2490"/>
      <c r="Y34" s="2490"/>
      <c r="Z34" s="2490"/>
      <c r="AA34" s="2490"/>
      <c r="AB34" s="2490"/>
      <c r="AC34" s="2490"/>
      <c r="AD34" s="2490"/>
      <c r="AE34" s="2490"/>
      <c r="AF34" s="2490"/>
      <c r="AG34" s="2490"/>
      <c r="AH34" s="2490"/>
      <c r="AI34" s="2491"/>
    </row>
    <row r="35" spans="1:35">
      <c r="A35" s="2464"/>
      <c r="B35" s="2465"/>
      <c r="C35" s="2465"/>
      <c r="D35" s="2465"/>
      <c r="E35" s="2465"/>
      <c r="F35" s="2465"/>
      <c r="G35" s="2465"/>
      <c r="H35" s="2466"/>
      <c r="I35" s="2489"/>
      <c r="J35" s="2490"/>
      <c r="K35" s="2490"/>
      <c r="L35" s="2490"/>
      <c r="M35" s="2490"/>
      <c r="N35" s="2490"/>
      <c r="O35" s="2490"/>
      <c r="P35" s="2490"/>
      <c r="Q35" s="2490"/>
      <c r="R35" s="2490"/>
      <c r="S35" s="2490"/>
      <c r="T35" s="2490"/>
      <c r="U35" s="2490"/>
      <c r="V35" s="2490"/>
      <c r="W35" s="2490"/>
      <c r="X35" s="2490"/>
      <c r="Y35" s="2490"/>
      <c r="Z35" s="2490"/>
      <c r="AA35" s="2490"/>
      <c r="AB35" s="2490"/>
      <c r="AC35" s="2490"/>
      <c r="AD35" s="2490"/>
      <c r="AE35" s="2490"/>
      <c r="AF35" s="2490"/>
      <c r="AG35" s="2490"/>
      <c r="AH35" s="2490"/>
      <c r="AI35" s="2491"/>
    </row>
    <row r="36" spans="1:35">
      <c r="A36" s="2464"/>
      <c r="B36" s="2465"/>
      <c r="C36" s="2465"/>
      <c r="D36" s="2465"/>
      <c r="E36" s="2465"/>
      <c r="F36" s="2465"/>
      <c r="G36" s="2465"/>
      <c r="H36" s="2466"/>
      <c r="I36" s="2489"/>
      <c r="J36" s="2490"/>
      <c r="K36" s="2490"/>
      <c r="L36" s="2490"/>
      <c r="M36" s="2490"/>
      <c r="N36" s="2490"/>
      <c r="O36" s="2490"/>
      <c r="P36" s="2490"/>
      <c r="Q36" s="2490"/>
      <c r="R36" s="2490"/>
      <c r="S36" s="2490"/>
      <c r="T36" s="2490"/>
      <c r="U36" s="2490"/>
      <c r="V36" s="2490"/>
      <c r="W36" s="2490"/>
      <c r="X36" s="2490"/>
      <c r="Y36" s="2490"/>
      <c r="Z36" s="2490"/>
      <c r="AA36" s="2490"/>
      <c r="AB36" s="2490"/>
      <c r="AC36" s="2490"/>
      <c r="AD36" s="2490"/>
      <c r="AE36" s="2490"/>
      <c r="AF36" s="2490"/>
      <c r="AG36" s="2490"/>
      <c r="AH36" s="2490"/>
      <c r="AI36" s="2491"/>
    </row>
    <row r="37" spans="1:35">
      <c r="A37" s="2464"/>
      <c r="B37" s="2465"/>
      <c r="C37" s="2465"/>
      <c r="D37" s="2465"/>
      <c r="E37" s="2465"/>
      <c r="F37" s="2465"/>
      <c r="G37" s="2465"/>
      <c r="H37" s="2466"/>
      <c r="I37" s="2489"/>
      <c r="J37" s="2490"/>
      <c r="K37" s="2490"/>
      <c r="L37" s="2490"/>
      <c r="M37" s="2490"/>
      <c r="N37" s="2490"/>
      <c r="O37" s="2490"/>
      <c r="P37" s="2490"/>
      <c r="Q37" s="2490"/>
      <c r="R37" s="2490"/>
      <c r="S37" s="2490"/>
      <c r="T37" s="2490"/>
      <c r="U37" s="2490"/>
      <c r="V37" s="2490"/>
      <c r="W37" s="2490"/>
      <c r="X37" s="2490"/>
      <c r="Y37" s="2490"/>
      <c r="Z37" s="2490"/>
      <c r="AA37" s="2490"/>
      <c r="AB37" s="2490"/>
      <c r="AC37" s="2490"/>
      <c r="AD37" s="2490"/>
      <c r="AE37" s="2490"/>
      <c r="AF37" s="2490"/>
      <c r="AG37" s="2490"/>
      <c r="AH37" s="2490"/>
      <c r="AI37" s="2491"/>
    </row>
    <row r="38" spans="1:35">
      <c r="A38" s="2464"/>
      <c r="B38" s="2465"/>
      <c r="C38" s="2465"/>
      <c r="D38" s="2465"/>
      <c r="E38" s="2465"/>
      <c r="F38" s="2465"/>
      <c r="G38" s="2465"/>
      <c r="H38" s="2466"/>
      <c r="I38" s="2489"/>
      <c r="J38" s="2490"/>
      <c r="K38" s="2490"/>
      <c r="L38" s="2490"/>
      <c r="M38" s="2490"/>
      <c r="N38" s="2490"/>
      <c r="O38" s="2490"/>
      <c r="P38" s="2490"/>
      <c r="Q38" s="2490"/>
      <c r="R38" s="2490"/>
      <c r="S38" s="2490"/>
      <c r="T38" s="2490"/>
      <c r="U38" s="2490"/>
      <c r="V38" s="2490"/>
      <c r="W38" s="2490"/>
      <c r="X38" s="2490"/>
      <c r="Y38" s="2490"/>
      <c r="Z38" s="2490"/>
      <c r="AA38" s="2490"/>
      <c r="AB38" s="2490"/>
      <c r="AC38" s="2490"/>
      <c r="AD38" s="2490"/>
      <c r="AE38" s="2490"/>
      <c r="AF38" s="2490"/>
      <c r="AG38" s="2490"/>
      <c r="AH38" s="2490"/>
      <c r="AI38" s="2491"/>
    </row>
    <row r="39" spans="1:35">
      <c r="A39" s="2464"/>
      <c r="B39" s="2465"/>
      <c r="C39" s="2465"/>
      <c r="D39" s="2465"/>
      <c r="E39" s="2465"/>
      <c r="F39" s="2465"/>
      <c r="G39" s="2465"/>
      <c r="H39" s="2466"/>
      <c r="I39" s="2492"/>
      <c r="J39" s="2493"/>
      <c r="K39" s="2493"/>
      <c r="L39" s="2493"/>
      <c r="M39" s="2493"/>
      <c r="N39" s="2493"/>
      <c r="O39" s="2493"/>
      <c r="P39" s="2493"/>
      <c r="Q39" s="2493"/>
      <c r="R39" s="2493"/>
      <c r="S39" s="2493"/>
      <c r="T39" s="2493"/>
      <c r="U39" s="2493"/>
      <c r="V39" s="2493"/>
      <c r="W39" s="2493"/>
      <c r="X39" s="2493"/>
      <c r="Y39" s="2493"/>
      <c r="Z39" s="2493"/>
      <c r="AA39" s="2493"/>
      <c r="AB39" s="2493"/>
      <c r="AC39" s="2493"/>
      <c r="AD39" s="2493"/>
      <c r="AE39" s="2493"/>
      <c r="AF39" s="2493"/>
      <c r="AG39" s="2493"/>
      <c r="AH39" s="2493"/>
      <c r="AI39" s="2494"/>
    </row>
    <row r="41" spans="1:35">
      <c r="A41" s="803"/>
      <c r="B41" s="803"/>
      <c r="C41" s="803"/>
      <c r="D41" s="803"/>
      <c r="E41" s="803"/>
      <c r="F41" s="803"/>
      <c r="G41" s="803"/>
      <c r="H41" s="803"/>
      <c r="I41" s="803"/>
      <c r="J41" s="803"/>
      <c r="K41" s="803"/>
      <c r="L41" s="803"/>
      <c r="M41" s="803"/>
      <c r="N41" s="803"/>
      <c r="O41" s="803"/>
      <c r="P41" s="803"/>
      <c r="Q41" s="803"/>
      <c r="R41" s="803"/>
      <c r="S41" s="803"/>
      <c r="T41" s="803"/>
      <c r="U41" s="803"/>
      <c r="V41" s="803"/>
      <c r="W41" s="803"/>
      <c r="X41" s="803"/>
      <c r="Y41" s="803"/>
      <c r="Z41" s="803"/>
      <c r="AA41" s="803"/>
      <c r="AB41" s="803"/>
      <c r="AC41" s="803"/>
      <c r="AD41" s="803"/>
      <c r="AE41" s="803"/>
      <c r="AF41" s="803"/>
      <c r="AG41" s="803"/>
      <c r="AH41" s="803"/>
      <c r="AI41" s="803"/>
    </row>
    <row r="43" spans="1:35">
      <c r="B43" s="1070" t="s">
        <v>699</v>
      </c>
    </row>
    <row r="44" spans="1:35">
      <c r="B44" s="1070"/>
      <c r="C44" s="1071"/>
      <c r="D44" s="777">
        <v>1</v>
      </c>
      <c r="E44" s="777" t="s">
        <v>1227</v>
      </c>
    </row>
    <row r="45" spans="1:35">
      <c r="B45" s="1070"/>
      <c r="E45" s="777" t="s">
        <v>1226</v>
      </c>
      <c r="F45" s="2481" t="s">
        <v>1225</v>
      </c>
      <c r="G45" s="2481"/>
      <c r="H45" s="2481"/>
      <c r="I45" s="2481"/>
      <c r="J45" s="2481"/>
      <c r="K45" s="2481"/>
      <c r="L45" s="2481"/>
      <c r="M45" s="2481"/>
      <c r="N45" s="2481"/>
      <c r="O45" s="2481"/>
      <c r="P45" s="2481"/>
      <c r="Q45" s="2481"/>
      <c r="R45" s="2481"/>
      <c r="S45" s="2481"/>
      <c r="T45" s="2481"/>
      <c r="U45" s="2481"/>
      <c r="V45" s="2481"/>
      <c r="W45" s="2481"/>
      <c r="X45" s="2481"/>
      <c r="Y45" s="2481"/>
      <c r="Z45" s="2481"/>
      <c r="AA45" s="2481"/>
      <c r="AB45" s="2481"/>
      <c r="AC45" s="2481"/>
      <c r="AD45" s="2481"/>
      <c r="AE45" s="2481"/>
      <c r="AF45" s="2481"/>
      <c r="AG45" s="2481"/>
    </row>
    <row r="46" spans="1:35">
      <c r="B46" s="1070"/>
      <c r="F46" s="2481"/>
      <c r="G46" s="2481"/>
      <c r="H46" s="2481"/>
      <c r="I46" s="2481"/>
      <c r="J46" s="2481"/>
      <c r="K46" s="2481"/>
      <c r="L46" s="2481"/>
      <c r="M46" s="2481"/>
      <c r="N46" s="2481"/>
      <c r="O46" s="2481"/>
      <c r="P46" s="2481"/>
      <c r="Q46" s="2481"/>
      <c r="R46" s="2481"/>
      <c r="S46" s="2481"/>
      <c r="T46" s="2481"/>
      <c r="U46" s="2481"/>
      <c r="V46" s="2481"/>
      <c r="W46" s="2481"/>
      <c r="X46" s="2481"/>
      <c r="Y46" s="2481"/>
      <c r="Z46" s="2481"/>
      <c r="AA46" s="2481"/>
      <c r="AB46" s="2481"/>
      <c r="AC46" s="2481"/>
      <c r="AD46" s="2481"/>
      <c r="AE46" s="2481"/>
      <c r="AF46" s="2481"/>
      <c r="AG46" s="2481"/>
    </row>
    <row r="47" spans="1:35">
      <c r="B47" s="1070"/>
      <c r="E47" s="777" t="s">
        <v>1224</v>
      </c>
      <c r="F47" s="2481" t="s">
        <v>1223</v>
      </c>
      <c r="G47" s="2481"/>
      <c r="H47" s="2481"/>
      <c r="I47" s="2481"/>
      <c r="J47" s="2481"/>
      <c r="K47" s="2481"/>
      <c r="L47" s="2481"/>
      <c r="M47" s="2481"/>
      <c r="N47" s="2481"/>
      <c r="O47" s="2481"/>
      <c r="P47" s="2481"/>
      <c r="Q47" s="2481"/>
      <c r="R47" s="2481"/>
      <c r="S47" s="2481"/>
      <c r="T47" s="2481"/>
      <c r="U47" s="2481"/>
      <c r="V47" s="2481"/>
      <c r="W47" s="2481"/>
      <c r="X47" s="2481"/>
      <c r="Y47" s="2481"/>
      <c r="Z47" s="2481"/>
      <c r="AA47" s="2481"/>
      <c r="AB47" s="2481"/>
      <c r="AC47" s="2481"/>
      <c r="AD47" s="2481"/>
      <c r="AE47" s="2481"/>
      <c r="AF47" s="2481"/>
      <c r="AG47" s="2481"/>
    </row>
    <row r="48" spans="1:35">
      <c r="B48" s="1070"/>
      <c r="F48" s="2481"/>
      <c r="G48" s="2481"/>
      <c r="H48" s="2481"/>
      <c r="I48" s="2481"/>
      <c r="J48" s="2481"/>
      <c r="K48" s="2481"/>
      <c r="L48" s="2481"/>
      <c r="M48" s="2481"/>
      <c r="N48" s="2481"/>
      <c r="O48" s="2481"/>
      <c r="P48" s="2481"/>
      <c r="Q48" s="2481"/>
      <c r="R48" s="2481"/>
      <c r="S48" s="2481"/>
      <c r="T48" s="2481"/>
      <c r="U48" s="2481"/>
      <c r="V48" s="2481"/>
      <c r="W48" s="2481"/>
      <c r="X48" s="2481"/>
      <c r="Y48" s="2481"/>
      <c r="Z48" s="2481"/>
      <c r="AA48" s="2481"/>
      <c r="AB48" s="2481"/>
      <c r="AC48" s="2481"/>
      <c r="AD48" s="2481"/>
      <c r="AE48" s="2481"/>
      <c r="AF48" s="2481"/>
      <c r="AG48" s="2481"/>
    </row>
    <row r="49" spans="2:6">
      <c r="B49" s="1070"/>
      <c r="E49" s="777" t="s">
        <v>1222</v>
      </c>
      <c r="F49" s="777" t="s">
        <v>1221</v>
      </c>
    </row>
    <row r="50" spans="2:6">
      <c r="B50" s="1070"/>
      <c r="D50" s="777">
        <v>2</v>
      </c>
      <c r="E50" s="777" t="s">
        <v>1220</v>
      </c>
    </row>
  </sheetData>
  <mergeCells count="21">
    <mergeCell ref="F45:AG46"/>
    <mergeCell ref="F47:AG48"/>
    <mergeCell ref="A29:H30"/>
    <mergeCell ref="I29:N29"/>
    <mergeCell ref="O29:AI29"/>
    <mergeCell ref="I30:N30"/>
    <mergeCell ref="O30:AI30"/>
    <mergeCell ref="A31:H39"/>
    <mergeCell ref="I31:AI39"/>
    <mergeCell ref="A25:H26"/>
    <mergeCell ref="I25:AI26"/>
    <mergeCell ref="A27:H28"/>
    <mergeCell ref="I27:N27"/>
    <mergeCell ref="O27:AI27"/>
    <mergeCell ref="I28:N28"/>
    <mergeCell ref="O28:AI28"/>
    <mergeCell ref="A21:AI21"/>
    <mergeCell ref="AA3:AI3"/>
    <mergeCell ref="A13:AI13"/>
    <mergeCell ref="A23:H24"/>
    <mergeCell ref="I23:AI24"/>
  </mergeCells>
  <phoneticPr fontId="2"/>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P37"/>
  <sheetViews>
    <sheetView view="pageBreakPreview" zoomScaleNormal="100" zoomScaleSheetLayoutView="100" workbookViewId="0"/>
  </sheetViews>
  <sheetFormatPr defaultColWidth="10.125" defaultRowHeight="24" customHeight="1"/>
  <cols>
    <col min="1" max="16384" width="10.125" style="1346"/>
  </cols>
  <sheetData>
    <row r="1" spans="1:16" s="1353" customFormat="1" ht="24" customHeight="1">
      <c r="A1" s="1353" t="s">
        <v>2171</v>
      </c>
      <c r="I1" s="1353" t="str">
        <f>A1</f>
        <v>第28号様式（建設工事請負契約約款第23条関係）</v>
      </c>
      <c r="P1" s="1354" t="s">
        <v>398</v>
      </c>
    </row>
    <row r="2" spans="1:16" s="1353" customFormat="1" ht="24" customHeight="1">
      <c r="G2" s="2451" t="s">
        <v>1899</v>
      </c>
      <c r="H2" s="2451"/>
      <c r="O2" s="2451" t="s">
        <v>1899</v>
      </c>
      <c r="P2" s="2451"/>
    </row>
    <row r="3" spans="1:16" ht="24" customHeight="1">
      <c r="F3" s="1371"/>
      <c r="G3" s="2451" t="s">
        <v>1758</v>
      </c>
      <c r="H3" s="2451"/>
      <c r="P3" s="1360" t="s">
        <v>1805</v>
      </c>
    </row>
    <row r="4" spans="1:16" ht="24" customHeight="1">
      <c r="A4" s="1360" t="s">
        <v>615</v>
      </c>
      <c r="B4" s="1372" t="s">
        <v>417</v>
      </c>
      <c r="C4" s="1346" t="str">
        <f>+入力欄!T25</f>
        <v>沖縄県那覇市○○－○　○○ビル○階</v>
      </c>
      <c r="I4" s="1360" t="s">
        <v>615</v>
      </c>
      <c r="J4" s="1358" t="s">
        <v>417</v>
      </c>
      <c r="K4" s="1359" t="s">
        <v>400</v>
      </c>
    </row>
    <row r="5" spans="1:16" ht="24" customHeight="1">
      <c r="B5" s="1372" t="s">
        <v>418</v>
      </c>
      <c r="C5" s="1346" t="str">
        <f>+入力欄!T26</f>
        <v>株式会社　○○建設</v>
      </c>
      <c r="J5" s="1358" t="s">
        <v>418</v>
      </c>
      <c r="K5" s="1359" t="s">
        <v>399</v>
      </c>
    </row>
    <row r="6" spans="1:16" ht="24" customHeight="1">
      <c r="B6" s="1372" t="s">
        <v>419</v>
      </c>
      <c r="C6" s="1346" t="str">
        <f>+入力欄!T27</f>
        <v>代表取締役　△△　△△　殿</v>
      </c>
      <c r="J6" s="1358" t="s">
        <v>419</v>
      </c>
      <c r="K6" s="1359" t="s">
        <v>461</v>
      </c>
    </row>
    <row r="7" spans="1:16" ht="24" customHeight="1">
      <c r="G7" s="1360"/>
      <c r="H7" s="1436" t="str">
        <f>+入力欄!$M$7</f>
        <v xml:space="preserve">沖縄県知事 　玉城 康裕 　印 </v>
      </c>
      <c r="P7" s="1361" t="s">
        <v>2217</v>
      </c>
    </row>
    <row r="9" spans="1:16" ht="24" customHeight="1">
      <c r="A9" s="2454" t="s">
        <v>590</v>
      </c>
      <c r="B9" s="2454"/>
      <c r="C9" s="2454"/>
      <c r="D9" s="2454"/>
      <c r="E9" s="2454"/>
      <c r="F9" s="2454"/>
      <c r="G9" s="2454"/>
      <c r="H9" s="2454"/>
      <c r="I9" s="2454" t="s">
        <v>590</v>
      </c>
      <c r="J9" s="2454"/>
      <c r="K9" s="2454"/>
      <c r="L9" s="2454"/>
      <c r="M9" s="2454"/>
      <c r="N9" s="2454"/>
      <c r="O9" s="2454"/>
      <c r="P9" s="2454"/>
    </row>
    <row r="11" spans="1:16" ht="24" customHeight="1">
      <c r="A11" s="1356" t="str">
        <f>+入力欄!M17&amp;"付で契約した次の工事について、建設工事請負契約書第23条"</f>
        <v>令和６年４月１日付で契約した次の工事について、建設工事請負契約書第23条</v>
      </c>
      <c r="I11" s="1356" t="s">
        <v>2172</v>
      </c>
    </row>
    <row r="12" spans="1:16" ht="24" customHeight="1">
      <c r="A12" s="2497" t="s">
        <v>1027</v>
      </c>
      <c r="B12" s="2497"/>
      <c r="C12" s="2497"/>
      <c r="D12" s="2497"/>
      <c r="E12" s="2497"/>
      <c r="F12" s="2497"/>
      <c r="G12" s="2497"/>
      <c r="I12" s="1359" t="s">
        <v>550</v>
      </c>
    </row>
    <row r="14" spans="1:16" ht="24" customHeight="1">
      <c r="B14" s="1362" t="s">
        <v>64</v>
      </c>
      <c r="C14" s="1363" t="str">
        <f>+入力欄!$D$15</f>
        <v>○○○○○○工事（Ｒ６－１)</v>
      </c>
      <c r="D14" s="1363"/>
      <c r="E14" s="1363"/>
      <c r="F14" s="1363"/>
      <c r="G14" s="1363"/>
      <c r="J14" s="1362" t="s">
        <v>64</v>
      </c>
      <c r="K14" s="1364" t="s">
        <v>533</v>
      </c>
      <c r="L14" s="1363"/>
      <c r="M14" s="1363"/>
      <c r="N14" s="1363"/>
      <c r="O14" s="1363"/>
    </row>
    <row r="16" spans="1:16" ht="24" customHeight="1">
      <c r="C16" s="1359"/>
      <c r="D16" s="2452" t="s">
        <v>113</v>
      </c>
      <c r="E16" s="2452"/>
      <c r="K16" s="1359"/>
      <c r="L16" s="2452" t="s">
        <v>113</v>
      </c>
      <c r="M16" s="2452"/>
    </row>
    <row r="17" spans="1:12" ht="24" customHeight="1">
      <c r="A17" s="1375" t="s">
        <v>6</v>
      </c>
      <c r="B17" s="2495" t="s">
        <v>251</v>
      </c>
      <c r="C17" s="2495"/>
      <c r="D17" s="1376" t="str">
        <f>+入力欄!M20</f>
        <v>自　令和６年４月２日</v>
      </c>
      <c r="I17" s="1375" t="s">
        <v>6</v>
      </c>
      <c r="J17" s="2495" t="s">
        <v>251</v>
      </c>
      <c r="K17" s="2495"/>
      <c r="L17" s="1376" t="s">
        <v>1806</v>
      </c>
    </row>
    <row r="18" spans="1:12" ht="24" customHeight="1">
      <c r="A18" s="1375"/>
      <c r="B18" s="1377"/>
      <c r="C18" s="1377"/>
      <c r="D18" s="1376" t="str">
        <f>+入力欄!M21</f>
        <v>至　令和６年９月３０日</v>
      </c>
      <c r="I18" s="1375"/>
      <c r="J18" s="1377"/>
      <c r="K18" s="1377"/>
      <c r="L18" s="1376" t="s">
        <v>1789</v>
      </c>
    </row>
    <row r="19" spans="1:12" ht="24" customHeight="1">
      <c r="A19" s="1375" t="s">
        <v>8</v>
      </c>
      <c r="B19" s="2495" t="s">
        <v>252</v>
      </c>
      <c r="C19" s="2495"/>
      <c r="D19" s="1376" t="str">
        <f>+D17</f>
        <v>自　令和６年４月２日</v>
      </c>
      <c r="I19" s="1375" t="s">
        <v>8</v>
      </c>
      <c r="J19" s="2495" t="s">
        <v>252</v>
      </c>
      <c r="K19" s="2495"/>
      <c r="L19" s="1376" t="s">
        <v>1806</v>
      </c>
    </row>
    <row r="20" spans="1:12" ht="24" customHeight="1">
      <c r="A20" s="1375"/>
      <c r="B20" s="1377"/>
      <c r="C20" s="1377"/>
      <c r="D20" s="2496">
        <v>45534</v>
      </c>
      <c r="E20" s="2496"/>
      <c r="F20" s="2496"/>
      <c r="I20" s="1375"/>
      <c r="J20" s="1377"/>
      <c r="K20" s="1377"/>
      <c r="L20" s="1376" t="s">
        <v>1789</v>
      </c>
    </row>
    <row r="21" spans="1:12" ht="24" customHeight="1">
      <c r="A21" s="1375" t="s">
        <v>10</v>
      </c>
      <c r="B21" s="2495" t="s">
        <v>253</v>
      </c>
      <c r="C21" s="2495"/>
      <c r="D21" s="1376"/>
      <c r="I21" s="1375" t="s">
        <v>10</v>
      </c>
      <c r="J21" s="2495" t="s">
        <v>253</v>
      </c>
      <c r="K21" s="2495"/>
      <c r="L21" s="1376"/>
    </row>
    <row r="22" spans="1:12" ht="24" customHeight="1">
      <c r="A22" s="1378"/>
      <c r="B22" s="1376"/>
      <c r="C22" s="1376"/>
      <c r="D22" s="1376"/>
      <c r="I22" s="1378"/>
      <c r="J22" s="1379" t="s">
        <v>489</v>
      </c>
      <c r="K22" s="1376"/>
      <c r="L22" s="1376"/>
    </row>
    <row r="23" spans="1:12" ht="24" customHeight="1">
      <c r="A23" s="1378"/>
      <c r="B23" s="1376"/>
      <c r="C23" s="1376"/>
      <c r="D23" s="1376"/>
      <c r="I23" s="1378"/>
      <c r="J23" s="1380" t="s">
        <v>490</v>
      </c>
      <c r="K23" s="1376"/>
      <c r="L23" s="1376"/>
    </row>
    <row r="24" spans="1:12" ht="24" customHeight="1">
      <c r="A24" s="1378"/>
      <c r="B24" s="1376"/>
      <c r="C24" s="1376"/>
      <c r="D24" s="1376"/>
      <c r="I24" s="1378"/>
      <c r="J24" s="1376"/>
      <c r="K24" s="1376"/>
      <c r="L24" s="1376"/>
    </row>
    <row r="25" spans="1:12" ht="24" customHeight="1">
      <c r="A25" s="1378"/>
      <c r="B25" s="1376"/>
      <c r="C25" s="1376"/>
      <c r="D25" s="1376"/>
      <c r="I25" s="1378"/>
      <c r="J25" s="1376"/>
      <c r="K25" s="1376"/>
      <c r="L25" s="1376"/>
    </row>
    <row r="26" spans="1:12" ht="24" customHeight="1">
      <c r="B26" s="1376"/>
      <c r="C26" s="1376"/>
      <c r="D26" s="1376"/>
      <c r="I26" s="1378"/>
      <c r="J26" s="1376"/>
      <c r="K26" s="1376"/>
      <c r="L26" s="1376"/>
    </row>
    <row r="27" spans="1:12" ht="24" customHeight="1">
      <c r="A27" s="1378"/>
      <c r="B27" s="1376"/>
      <c r="C27" s="1376"/>
      <c r="D27" s="1376"/>
      <c r="I27" s="1378"/>
      <c r="J27" s="1376"/>
      <c r="K27" s="1376"/>
      <c r="L27" s="1376"/>
    </row>
    <row r="28" spans="1:12" ht="24" customHeight="1">
      <c r="A28" s="1376"/>
      <c r="B28" s="1376"/>
      <c r="C28" s="151"/>
      <c r="D28" s="151"/>
      <c r="E28" s="1420"/>
      <c r="F28" s="1420"/>
      <c r="G28" s="1420"/>
      <c r="H28" s="1420"/>
      <c r="I28" s="1376"/>
      <c r="J28" s="1376"/>
      <c r="K28" s="1376"/>
      <c r="L28" s="1376"/>
    </row>
    <row r="29" spans="1:12" ht="24" customHeight="1">
      <c r="A29" s="1356"/>
      <c r="B29" s="1376"/>
      <c r="C29" s="151"/>
      <c r="D29" s="151"/>
      <c r="E29" s="1420"/>
      <c r="F29" s="1420"/>
      <c r="G29" s="1420"/>
      <c r="H29" s="1420"/>
      <c r="I29" s="1356"/>
      <c r="J29" s="1376"/>
      <c r="K29" s="1376"/>
      <c r="L29" s="1376"/>
    </row>
    <row r="30" spans="1:12" ht="24" customHeight="1">
      <c r="A30" s="1379"/>
      <c r="B30" s="1376"/>
      <c r="C30" s="151"/>
      <c r="D30" s="151"/>
      <c r="E30" s="1420"/>
      <c r="F30" s="1420"/>
      <c r="G30" s="1420"/>
      <c r="H30" s="1420"/>
      <c r="I30" s="1379"/>
      <c r="J30" s="1376"/>
      <c r="K30" s="1376"/>
      <c r="L30" s="1376"/>
    </row>
    <row r="31" spans="1:12" ht="24" customHeight="1">
      <c r="B31" s="1376"/>
      <c r="C31" s="151"/>
      <c r="D31" s="151"/>
      <c r="E31" s="1420"/>
      <c r="F31" s="1420"/>
      <c r="G31" s="1420"/>
      <c r="H31" s="1420"/>
      <c r="I31" s="1376" t="s">
        <v>261</v>
      </c>
      <c r="J31" s="1376"/>
      <c r="K31" s="1376"/>
      <c r="L31" s="1376"/>
    </row>
    <row r="32" spans="1:12" ht="24" customHeight="1">
      <c r="A32" s="1376" t="s">
        <v>261</v>
      </c>
      <c r="B32" s="1376"/>
      <c r="C32" s="1376"/>
      <c r="D32" s="1376"/>
    </row>
    <row r="33" spans="1:9" ht="24" customHeight="1">
      <c r="A33" s="1376"/>
      <c r="B33" s="1376"/>
      <c r="C33" s="1376"/>
      <c r="D33" s="1376"/>
      <c r="I33" s="1359" t="s">
        <v>1028</v>
      </c>
    </row>
    <row r="34" spans="1:9" ht="24" customHeight="1">
      <c r="A34" s="1376"/>
      <c r="B34" s="1376"/>
      <c r="C34" s="1376"/>
      <c r="D34" s="1376"/>
      <c r="I34" s="1359" t="s">
        <v>1050</v>
      </c>
    </row>
    <row r="35" spans="1:9" ht="24" customHeight="1">
      <c r="A35" s="1376"/>
      <c r="B35" s="1376"/>
      <c r="C35" s="1376"/>
      <c r="D35" s="1376"/>
      <c r="I35" s="1359" t="s">
        <v>1051</v>
      </c>
    </row>
    <row r="36" spans="1:9" ht="24" customHeight="1">
      <c r="A36" s="1376"/>
      <c r="B36" s="1376"/>
      <c r="C36" s="1376"/>
      <c r="D36" s="1376"/>
    </row>
    <row r="37" spans="1:9" ht="24" customHeight="1">
      <c r="A37" s="1376"/>
      <c r="B37" s="1376"/>
      <c r="C37" s="1376"/>
      <c r="D37" s="1376"/>
    </row>
  </sheetData>
  <mergeCells count="15">
    <mergeCell ref="G2:H2"/>
    <mergeCell ref="G3:H3"/>
    <mergeCell ref="O2:P2"/>
    <mergeCell ref="B21:C21"/>
    <mergeCell ref="L16:M16"/>
    <mergeCell ref="J17:K17"/>
    <mergeCell ref="J19:K19"/>
    <mergeCell ref="J21:K21"/>
    <mergeCell ref="D20:F20"/>
    <mergeCell ref="B19:C19"/>
    <mergeCell ref="A9:H9"/>
    <mergeCell ref="I9:P9"/>
    <mergeCell ref="D16:E16"/>
    <mergeCell ref="B17:C17"/>
    <mergeCell ref="A12:G12"/>
  </mergeCells>
  <phoneticPr fontId="2"/>
  <dataValidations count="1">
    <dataValidation type="list" allowBlank="1" showInputMessage="1" showErrorMessage="1" sqref="A12:G12">
      <formula1>$I$33:$I$35</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1:P41"/>
  <sheetViews>
    <sheetView view="pageBreakPreview" zoomScaleNormal="100" zoomScaleSheetLayoutView="100" workbookViewId="0"/>
  </sheetViews>
  <sheetFormatPr defaultColWidth="10.125" defaultRowHeight="24" customHeight="1"/>
  <cols>
    <col min="1" max="16384" width="10.125" style="1346"/>
  </cols>
  <sheetData>
    <row r="1" spans="1:16" s="1353" customFormat="1" ht="24" customHeight="1">
      <c r="A1" s="1353" t="s">
        <v>2173</v>
      </c>
      <c r="I1" s="1353" t="str">
        <f>A1</f>
        <v>第29号様式（建設工事請負契約約款第24条、第25条、第26条、第31条関係）</v>
      </c>
      <c r="P1" s="1354" t="s">
        <v>398</v>
      </c>
    </row>
    <row r="2" spans="1:16" s="1353" customFormat="1" ht="24" customHeight="1">
      <c r="O2" s="2451" t="s">
        <v>1899</v>
      </c>
      <c r="P2" s="2451"/>
    </row>
    <row r="3" spans="1:16" ht="24" customHeight="1">
      <c r="F3" s="2501" t="s">
        <v>1757</v>
      </c>
      <c r="G3" s="2501"/>
      <c r="H3" s="2501"/>
      <c r="I3" s="1346" t="s">
        <v>1030</v>
      </c>
      <c r="P3" s="1360" t="s">
        <v>1805</v>
      </c>
    </row>
    <row r="4" spans="1:16" ht="24" customHeight="1">
      <c r="A4" s="1356" t="str">
        <f>+IF($I$4=$I$40,入力欄!U8,"住　所　"&amp;入力欄!T25)</f>
        <v>住　所　沖縄県那覇市○○－○　○○ビル○階</v>
      </c>
      <c r="I4" s="1357" t="s">
        <v>1032</v>
      </c>
      <c r="J4" s="1358" t="s">
        <v>417</v>
      </c>
      <c r="K4" s="1359" t="s">
        <v>400</v>
      </c>
    </row>
    <row r="5" spans="1:16" ht="24" customHeight="1">
      <c r="A5" s="1356" t="str">
        <f>+IF($I$4=$I$40,"","商　号　"&amp;入力欄!T26)</f>
        <v>商　号　株式会社　○○建設</v>
      </c>
      <c r="J5" s="1358" t="s">
        <v>418</v>
      </c>
      <c r="K5" s="1359" t="s">
        <v>399</v>
      </c>
    </row>
    <row r="6" spans="1:16" ht="24" customHeight="1">
      <c r="A6" s="1356" t="str">
        <f>+IF($I$4=$I$40,"","氏　名　"&amp;入力欄!T27)</f>
        <v>氏　名　代表取締役　△△　△△　殿</v>
      </c>
      <c r="E6" s="2502" t="str">
        <f>+IF($I$4=$I$40,"住所　"&amp;入力欄!M25,"")</f>
        <v/>
      </c>
      <c r="F6" s="2502"/>
      <c r="G6" s="2502"/>
      <c r="H6" s="2502"/>
      <c r="J6" s="1358" t="s">
        <v>419</v>
      </c>
      <c r="K6" s="1359" t="s">
        <v>461</v>
      </c>
    </row>
    <row r="7" spans="1:16" ht="24" customHeight="1">
      <c r="E7" s="2502" t="str">
        <f>+IF($I$4=$I$40,"商号　"&amp;入力欄!M26,"")</f>
        <v/>
      </c>
      <c r="F7" s="2502"/>
      <c r="G7" s="2502"/>
      <c r="H7" s="2502"/>
      <c r="P7" s="1361" t="s">
        <v>2217</v>
      </c>
    </row>
    <row r="8" spans="1:16" ht="24" customHeight="1">
      <c r="E8" s="2502" t="str">
        <f>+IF($I$4=$I$40,"氏名　"&amp;入力欄!M27,入力欄!M7)</f>
        <v xml:space="preserve">沖縄県知事 　玉城 康裕 　印 </v>
      </c>
      <c r="F8" s="2502"/>
      <c r="G8" s="2502"/>
      <c r="H8" s="2502"/>
    </row>
    <row r="9" spans="1:16" ht="24" customHeight="1">
      <c r="E9" s="1367"/>
      <c r="F9" s="1367"/>
      <c r="G9" s="1367"/>
      <c r="H9" s="1367"/>
    </row>
    <row r="11" spans="1:16" ht="24" customHeight="1">
      <c r="A11" s="2454" t="s">
        <v>591</v>
      </c>
      <c r="B11" s="2454"/>
      <c r="C11" s="2454"/>
      <c r="D11" s="2454"/>
      <c r="E11" s="2454"/>
      <c r="F11" s="2454"/>
      <c r="G11" s="2454"/>
      <c r="H11" s="2454"/>
      <c r="I11" s="2454" t="s">
        <v>591</v>
      </c>
      <c r="J11" s="2454"/>
      <c r="K11" s="2454"/>
      <c r="L11" s="2454"/>
      <c r="M11" s="2454"/>
      <c r="N11" s="2454"/>
      <c r="O11" s="2454"/>
      <c r="P11" s="2454"/>
    </row>
    <row r="13" spans="1:16" ht="24" customHeight="1">
      <c r="A13" s="2498" t="str">
        <f>+入力欄!M17</f>
        <v>令和６年４月１日</v>
      </c>
      <c r="B13" s="2498"/>
      <c r="C13" s="2499" t="s">
        <v>1029</v>
      </c>
      <c r="D13" s="2499"/>
      <c r="E13" s="2499"/>
      <c r="F13" s="2499"/>
      <c r="G13" s="2499"/>
      <c r="H13" s="2499"/>
      <c r="I13" s="1356" t="s">
        <v>1826</v>
      </c>
    </row>
    <row r="14" spans="1:16" ht="24" customHeight="1">
      <c r="A14" s="1346" t="s">
        <v>2174</v>
      </c>
      <c r="I14" s="1346" t="s">
        <v>551</v>
      </c>
    </row>
    <row r="16" spans="1:16" ht="24" customHeight="1">
      <c r="B16" s="1362" t="s">
        <v>64</v>
      </c>
      <c r="C16" s="1368" t="str">
        <f>+入力欄!$D$15</f>
        <v>○○○○○○工事（Ｒ６－１)</v>
      </c>
      <c r="D16" s="1363"/>
      <c r="E16" s="1363"/>
      <c r="F16" s="1363"/>
      <c r="G16" s="1363"/>
      <c r="J16" s="1362" t="s">
        <v>64</v>
      </c>
      <c r="K16" s="1364" t="s">
        <v>533</v>
      </c>
      <c r="L16" s="1363"/>
      <c r="M16" s="1363"/>
      <c r="N16" s="1363"/>
      <c r="O16" s="1363"/>
    </row>
    <row r="18" spans="1:13" ht="24" customHeight="1">
      <c r="D18" s="2452" t="s">
        <v>113</v>
      </c>
      <c r="E18" s="2452"/>
      <c r="L18" s="2452" t="s">
        <v>113</v>
      </c>
      <c r="M18" s="2452"/>
    </row>
    <row r="20" spans="1:13" ht="24" customHeight="1">
      <c r="A20" s="1365" t="s">
        <v>6</v>
      </c>
      <c r="B20" s="2453" t="s">
        <v>254</v>
      </c>
      <c r="C20" s="2453"/>
      <c r="D20" s="2500" t="s">
        <v>1782</v>
      </c>
      <c r="E20" s="2500"/>
      <c r="F20" s="2500"/>
      <c r="I20" s="1365" t="s">
        <v>6</v>
      </c>
      <c r="J20" s="2453" t="s">
        <v>254</v>
      </c>
      <c r="K20" s="2453"/>
      <c r="L20" s="1346" t="s">
        <v>1778</v>
      </c>
    </row>
    <row r="21" spans="1:13" s="1390" customFormat="1" ht="24" customHeight="1">
      <c r="A21" s="1365"/>
      <c r="B21" s="1389"/>
      <c r="C21" s="1389"/>
      <c r="D21" s="1392"/>
      <c r="E21" s="1392"/>
      <c r="F21" s="1392"/>
      <c r="I21" s="1365"/>
      <c r="J21" s="1389"/>
      <c r="K21" s="1389"/>
    </row>
    <row r="22" spans="1:13" s="1390" customFormat="1" ht="24" customHeight="1">
      <c r="A22" s="1365"/>
      <c r="B22" s="1389"/>
      <c r="C22" s="1389"/>
      <c r="D22" s="1392"/>
      <c r="E22" s="1392"/>
      <c r="F22" s="1392"/>
      <c r="I22" s="1365"/>
      <c r="J22" s="1389"/>
      <c r="K22" s="1389"/>
    </row>
    <row r="23" spans="1:13" s="1390" customFormat="1" ht="24" customHeight="1">
      <c r="A23" s="1365"/>
      <c r="B23" s="1389"/>
      <c r="C23" s="1389"/>
      <c r="D23" s="1392"/>
      <c r="E23" s="1392"/>
      <c r="F23" s="1392"/>
      <c r="I23" s="1365"/>
      <c r="J23" s="1389"/>
      <c r="K23" s="1389"/>
    </row>
    <row r="24" spans="1:13" s="1390" customFormat="1" ht="24" customHeight="1">
      <c r="A24" s="1365"/>
      <c r="B24" s="1389"/>
      <c r="C24" s="1389"/>
      <c r="D24" s="1392"/>
      <c r="E24" s="1392"/>
      <c r="F24" s="1392"/>
      <c r="I24" s="1365"/>
      <c r="J24" s="1389"/>
      <c r="K24" s="1389"/>
    </row>
    <row r="25" spans="1:13" s="1390" customFormat="1" ht="24" customHeight="1">
      <c r="A25" s="1365"/>
      <c r="B25" s="1389"/>
      <c r="C25" s="1389"/>
      <c r="D25" s="1392"/>
      <c r="E25" s="1392"/>
      <c r="F25" s="1392"/>
      <c r="I25" s="1365"/>
      <c r="J25" s="1389"/>
      <c r="K25" s="1389"/>
    </row>
    <row r="26" spans="1:13" ht="24" customHeight="1">
      <c r="A26" s="1365"/>
      <c r="I26" s="1365"/>
    </row>
    <row r="27" spans="1:13" ht="24" customHeight="1">
      <c r="A27" s="1365"/>
      <c r="I27" s="1365"/>
    </row>
    <row r="28" spans="1:13" ht="24" customHeight="1">
      <c r="A28" s="1365"/>
      <c r="I28" s="1365"/>
    </row>
    <row r="29" spans="1:13" ht="24" customHeight="1">
      <c r="A29" s="1365"/>
      <c r="I29" s="1365"/>
    </row>
    <row r="30" spans="1:13" ht="24" customHeight="1">
      <c r="A30" s="1365"/>
      <c r="I30" s="1365"/>
    </row>
    <row r="31" spans="1:13" ht="24" customHeight="1">
      <c r="A31" s="1359" t="s">
        <v>566</v>
      </c>
      <c r="I31" s="1359" t="s">
        <v>566</v>
      </c>
    </row>
    <row r="32" spans="1:13" ht="24" customHeight="1">
      <c r="A32" s="1346" t="s">
        <v>255</v>
      </c>
      <c r="I32" s="1346" t="s">
        <v>255</v>
      </c>
    </row>
    <row r="34" spans="3:9" ht="24" customHeight="1">
      <c r="I34" s="1346" t="s">
        <v>2175</v>
      </c>
    </row>
    <row r="35" spans="3:9" ht="24" customHeight="1">
      <c r="C35" s="151"/>
      <c r="D35" s="151"/>
      <c r="E35" s="1420"/>
      <c r="F35" s="1420"/>
      <c r="G35" s="1420"/>
      <c r="H35" s="1420"/>
      <c r="I35" s="1346" t="s">
        <v>2176</v>
      </c>
    </row>
    <row r="36" spans="3:9" ht="24" customHeight="1">
      <c r="C36" s="151"/>
      <c r="D36" s="151"/>
      <c r="E36" s="1420"/>
      <c r="F36" s="1420"/>
      <c r="G36" s="1420"/>
      <c r="H36" s="1420"/>
      <c r="I36" s="1346" t="s">
        <v>2177</v>
      </c>
    </row>
    <row r="37" spans="3:9" ht="24" customHeight="1">
      <c r="C37" s="151"/>
      <c r="D37" s="151"/>
      <c r="E37" s="1420"/>
      <c r="F37" s="1420"/>
      <c r="G37" s="1420"/>
      <c r="H37" s="1420"/>
      <c r="I37" s="1346" t="s">
        <v>2178</v>
      </c>
    </row>
    <row r="38" spans="3:9" ht="24" customHeight="1">
      <c r="C38" s="151"/>
      <c r="D38" s="151"/>
      <c r="E38" s="1420"/>
      <c r="F38" s="1420"/>
      <c r="G38" s="1420"/>
      <c r="H38" s="1420"/>
      <c r="I38" s="1346" t="s">
        <v>2179</v>
      </c>
    </row>
    <row r="40" spans="3:9" ht="24" customHeight="1">
      <c r="I40" s="1346" t="s">
        <v>1031</v>
      </c>
    </row>
    <row r="41" spans="3:9" ht="24" customHeight="1">
      <c r="I41" s="1346" t="s">
        <v>1032</v>
      </c>
    </row>
  </sheetData>
  <mergeCells count="14">
    <mergeCell ref="O2:P2"/>
    <mergeCell ref="L18:M18"/>
    <mergeCell ref="J20:K20"/>
    <mergeCell ref="A11:H11"/>
    <mergeCell ref="I11:P11"/>
    <mergeCell ref="A13:B13"/>
    <mergeCell ref="C13:H13"/>
    <mergeCell ref="D20:F20"/>
    <mergeCell ref="B20:C20"/>
    <mergeCell ref="F3:H3"/>
    <mergeCell ref="E6:H6"/>
    <mergeCell ref="E7:H7"/>
    <mergeCell ref="E8:H8"/>
    <mergeCell ref="D18:E18"/>
  </mergeCells>
  <phoneticPr fontId="2"/>
  <dataValidations count="2">
    <dataValidation type="list" allowBlank="1" showInputMessage="1" showErrorMessage="1" sqref="C13:H13">
      <formula1>$I$34:$I$38</formula1>
    </dataValidation>
    <dataValidation type="list" allowBlank="1" showInputMessage="1" showErrorMessage="1" sqref="I4">
      <formula1>$I$40:$I$41</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P42"/>
  <sheetViews>
    <sheetView view="pageBreakPreview" zoomScaleNormal="100" zoomScaleSheetLayoutView="100" workbookViewId="0"/>
  </sheetViews>
  <sheetFormatPr defaultColWidth="10.125" defaultRowHeight="24" customHeight="1"/>
  <cols>
    <col min="1" max="16384" width="10.125" style="1346"/>
  </cols>
  <sheetData>
    <row r="1" spans="1:16" s="1353" customFormat="1" ht="24" customHeight="1">
      <c r="A1" s="1353" t="s">
        <v>2180</v>
      </c>
      <c r="I1" s="1353" t="str">
        <f>A1</f>
        <v>第30号様式（建設工事請負契約約款第26条関係）</v>
      </c>
      <c r="P1" s="1354" t="s">
        <v>398</v>
      </c>
    </row>
    <row r="2" spans="1:16" s="1353" customFormat="1" ht="24" customHeight="1">
      <c r="O2" s="2451" t="s">
        <v>1899</v>
      </c>
      <c r="P2" s="2451"/>
    </row>
    <row r="3" spans="1:16" ht="24" customHeight="1">
      <c r="F3" s="2501" t="s">
        <v>1757</v>
      </c>
      <c r="G3" s="2501"/>
      <c r="H3" s="2501"/>
      <c r="I3" s="1346" t="s">
        <v>1030</v>
      </c>
      <c r="P3" s="1360" t="s">
        <v>1805</v>
      </c>
    </row>
    <row r="4" spans="1:16" ht="24" customHeight="1">
      <c r="A4" s="1356" t="str">
        <f>+IF($I$4=$I$39,入力欄!U8,"住　所　"&amp;入力欄!T25)</f>
        <v>住　所　沖縄県那覇市○○－○　○○ビル○階</v>
      </c>
      <c r="I4" s="1369" t="s">
        <v>1032</v>
      </c>
      <c r="J4" s="1358" t="s">
        <v>417</v>
      </c>
      <c r="K4" s="1359" t="s">
        <v>400</v>
      </c>
    </row>
    <row r="5" spans="1:16" ht="24" customHeight="1">
      <c r="A5" s="1356" t="str">
        <f>+IF($I$4=$I$39,"","商　号　"&amp;入力欄!T26)</f>
        <v>商　号　株式会社　○○建設</v>
      </c>
      <c r="J5" s="1358" t="s">
        <v>418</v>
      </c>
      <c r="K5" s="1359" t="s">
        <v>399</v>
      </c>
    </row>
    <row r="6" spans="1:16" ht="24" customHeight="1">
      <c r="A6" s="1356" t="str">
        <f>+IF($I$4=$I$39,"","氏　名　"&amp;入力欄!T27)</f>
        <v>氏　名　代表取締役　△△　△△　殿</v>
      </c>
      <c r="E6" s="2502" t="str">
        <f>+IF($I$4=$I$39,"住所　"&amp;入力欄!M25,"")</f>
        <v/>
      </c>
      <c r="F6" s="2502"/>
      <c r="G6" s="2502"/>
      <c r="H6" s="2502"/>
      <c r="J6" s="1358" t="s">
        <v>419</v>
      </c>
      <c r="K6" s="1359" t="s">
        <v>461</v>
      </c>
    </row>
    <row r="7" spans="1:16" ht="24" customHeight="1">
      <c r="C7" s="1360"/>
      <c r="E7" s="2502" t="str">
        <f>+IF($I$4=$I$39,"商号　"&amp;入力欄!M26,"")</f>
        <v/>
      </c>
      <c r="F7" s="2502"/>
      <c r="G7" s="2502"/>
      <c r="H7" s="2502"/>
      <c r="P7" s="1361" t="s">
        <v>2217</v>
      </c>
    </row>
    <row r="8" spans="1:16" ht="24" customHeight="1">
      <c r="E8" s="2502" t="str">
        <f>+IF($I$4=$I$39,"氏名　"&amp;入力欄!M27,入力欄!M7)</f>
        <v xml:space="preserve">沖縄県知事 　玉城 康裕 　印 </v>
      </c>
      <c r="F8" s="2502"/>
      <c r="G8" s="2502"/>
      <c r="H8" s="2502"/>
    </row>
    <row r="9" spans="1:16" ht="24" customHeight="1">
      <c r="E9" s="1367"/>
      <c r="F9" s="1367"/>
      <c r="G9" s="1367"/>
      <c r="H9" s="1367"/>
    </row>
    <row r="11" spans="1:16" ht="24" customHeight="1">
      <c r="A11" s="2454" t="s">
        <v>592</v>
      </c>
      <c r="B11" s="2454"/>
      <c r="C11" s="2454"/>
      <c r="D11" s="2454"/>
      <c r="E11" s="2454"/>
      <c r="F11" s="2454"/>
      <c r="G11" s="2454"/>
      <c r="H11" s="2454"/>
      <c r="I11" s="2454" t="s">
        <v>592</v>
      </c>
      <c r="J11" s="2454"/>
      <c r="K11" s="2454"/>
      <c r="L11" s="2454"/>
      <c r="M11" s="2454"/>
      <c r="N11" s="2454"/>
      <c r="O11" s="2454"/>
      <c r="P11" s="2454"/>
    </row>
    <row r="13" spans="1:16" ht="24" customHeight="1">
      <c r="A13" s="1356" t="str">
        <f>+入力欄!M17&amp;"付で契約した次の工事について、建設工事請負契約書第26条"</f>
        <v>令和６年４月１日付で契約した次の工事について、建設工事請負契約書第26条</v>
      </c>
      <c r="I13" s="1356" t="s">
        <v>2181</v>
      </c>
    </row>
    <row r="14" spans="1:16" ht="24" customHeight="1">
      <c r="A14" s="2456" t="s">
        <v>552</v>
      </c>
      <c r="B14" s="2456"/>
      <c r="C14" s="2456"/>
      <c r="D14" s="2456"/>
      <c r="E14" s="2456"/>
      <c r="F14" s="2456"/>
      <c r="G14" s="2456"/>
      <c r="I14" s="1346" t="s">
        <v>553</v>
      </c>
    </row>
    <row r="16" spans="1:16" ht="24" customHeight="1">
      <c r="B16" s="1362" t="s">
        <v>64</v>
      </c>
      <c r="C16" s="1363" t="str">
        <f>+入力欄!$D$15</f>
        <v>○○○○○○工事（Ｒ６－１)</v>
      </c>
      <c r="D16" s="1363"/>
      <c r="E16" s="1363"/>
      <c r="F16" s="1363"/>
      <c r="G16" s="1363"/>
      <c r="J16" s="1362" t="s">
        <v>64</v>
      </c>
      <c r="K16" s="1364" t="s">
        <v>533</v>
      </c>
      <c r="L16" s="1363"/>
      <c r="M16" s="1363"/>
      <c r="N16" s="1363"/>
      <c r="O16" s="1363"/>
    </row>
    <row r="18" spans="1:13" ht="24" customHeight="1">
      <c r="D18" s="2452" t="s">
        <v>113</v>
      </c>
      <c r="E18" s="2452"/>
      <c r="L18" s="2452" t="s">
        <v>113</v>
      </c>
      <c r="M18" s="2452"/>
    </row>
    <row r="20" spans="1:13" ht="24" customHeight="1">
      <c r="A20" s="1365" t="s">
        <v>6</v>
      </c>
      <c r="B20" s="2503" t="s">
        <v>262</v>
      </c>
      <c r="C20" s="2503"/>
      <c r="D20" s="2504">
        <f>+入力欄!D22</f>
        <v>123456789</v>
      </c>
      <c r="E20" s="2504"/>
      <c r="F20" s="1370"/>
      <c r="I20" s="1365" t="s">
        <v>6</v>
      </c>
      <c r="J20" s="2503" t="s">
        <v>262</v>
      </c>
      <c r="K20" s="2503"/>
      <c r="L20" s="1356" t="s">
        <v>416</v>
      </c>
    </row>
    <row r="21" spans="1:13" ht="24" customHeight="1">
      <c r="A21" s="1365" t="s">
        <v>8</v>
      </c>
      <c r="B21" s="2503" t="s">
        <v>251</v>
      </c>
      <c r="C21" s="2503"/>
      <c r="D21" s="1356" t="str">
        <f>+入力欄!M20</f>
        <v>自　令和６年４月２日</v>
      </c>
      <c r="I21" s="1365" t="s">
        <v>8</v>
      </c>
      <c r="J21" s="2503" t="s">
        <v>251</v>
      </c>
      <c r="K21" s="2503"/>
      <c r="L21" s="1356" t="s">
        <v>1821</v>
      </c>
    </row>
    <row r="22" spans="1:13" ht="24" customHeight="1">
      <c r="A22" s="1365"/>
      <c r="D22" s="1356" t="str">
        <f>+入力欄!M21</f>
        <v>至　令和６年９月３０日</v>
      </c>
      <c r="I22" s="1365"/>
      <c r="L22" s="1356" t="s">
        <v>1822</v>
      </c>
    </row>
    <row r="23" spans="1:13" ht="24" customHeight="1">
      <c r="A23" s="1365" t="s">
        <v>10</v>
      </c>
      <c r="B23" s="2503" t="s">
        <v>263</v>
      </c>
      <c r="C23" s="2503"/>
      <c r="I23" s="1365" t="s">
        <v>10</v>
      </c>
      <c r="J23" s="2503" t="s">
        <v>263</v>
      </c>
      <c r="K23" s="2503"/>
      <c r="L23" s="1356" t="s">
        <v>491</v>
      </c>
    </row>
    <row r="24" spans="1:13" ht="24" customHeight="1">
      <c r="A24" s="1365" t="s">
        <v>12</v>
      </c>
      <c r="B24" s="2503" t="s">
        <v>264</v>
      </c>
      <c r="C24" s="2503"/>
      <c r="D24" s="2504">
        <v>0</v>
      </c>
      <c r="E24" s="2504"/>
      <c r="I24" s="1365" t="s">
        <v>12</v>
      </c>
      <c r="J24" s="2503" t="s">
        <v>264</v>
      </c>
      <c r="K24" s="2503"/>
      <c r="L24" s="1356" t="s">
        <v>416</v>
      </c>
    </row>
    <row r="25" spans="1:13" s="1390" customFormat="1" ht="24" customHeight="1">
      <c r="A25" s="1365"/>
      <c r="B25" s="1393"/>
      <c r="C25" s="1393"/>
      <c r="D25" s="1394"/>
      <c r="E25" s="1394"/>
      <c r="I25" s="1365"/>
      <c r="J25" s="1393"/>
      <c r="K25" s="1393"/>
      <c r="L25" s="1356"/>
    </row>
    <row r="26" spans="1:13" s="1390" customFormat="1" ht="24" customHeight="1">
      <c r="A26" s="1365"/>
      <c r="B26" s="1393"/>
      <c r="C26" s="1393"/>
      <c r="D26" s="1394"/>
      <c r="E26" s="1394"/>
      <c r="I26" s="1365"/>
      <c r="J26" s="1393"/>
      <c r="K26" s="1393"/>
      <c r="L26" s="1356"/>
    </row>
    <row r="27" spans="1:13" s="1390" customFormat="1" ht="24" customHeight="1">
      <c r="A27" s="1365"/>
      <c r="B27" s="1393"/>
      <c r="C27" s="1393"/>
      <c r="D27" s="1394"/>
      <c r="E27" s="1394"/>
      <c r="I27" s="1365"/>
      <c r="J27" s="1393"/>
      <c r="K27" s="1393"/>
      <c r="L27" s="1356"/>
    </row>
    <row r="28" spans="1:13" s="1390" customFormat="1" ht="24" customHeight="1">
      <c r="A28" s="1365"/>
      <c r="B28" s="1393"/>
      <c r="C28" s="1393"/>
      <c r="D28" s="1394"/>
      <c r="E28" s="1394"/>
      <c r="I28" s="1365"/>
      <c r="J28" s="1393"/>
      <c r="K28" s="1393"/>
      <c r="L28" s="1356"/>
    </row>
    <row r="29" spans="1:13" s="1390" customFormat="1" ht="24" customHeight="1">
      <c r="A29" s="1365"/>
      <c r="B29" s="1393"/>
      <c r="C29" s="1393"/>
      <c r="D29" s="1394"/>
      <c r="E29" s="1394"/>
      <c r="I29" s="1365"/>
      <c r="J29" s="1393"/>
      <c r="K29" s="1393"/>
      <c r="L29" s="1356"/>
    </row>
    <row r="30" spans="1:13" ht="24" customHeight="1">
      <c r="A30" s="1365"/>
      <c r="I30" s="1365"/>
    </row>
    <row r="32" spans="1:13" ht="24" customHeight="1">
      <c r="A32" s="1346" t="s">
        <v>265</v>
      </c>
      <c r="I32" s="1346" t="s">
        <v>265</v>
      </c>
    </row>
    <row r="33" spans="1:12" ht="24" customHeight="1">
      <c r="A33" s="1359"/>
      <c r="I33" s="1346" t="s">
        <v>552</v>
      </c>
    </row>
    <row r="34" spans="1:12" ht="24" customHeight="1">
      <c r="I34" s="1346" t="s">
        <v>1033</v>
      </c>
      <c r="J34" s="1367"/>
      <c r="K34" s="1367"/>
      <c r="L34" s="1367"/>
    </row>
    <row r="35" spans="1:12" ht="24" customHeight="1">
      <c r="I35" s="1346" t="s">
        <v>1034</v>
      </c>
    </row>
    <row r="36" spans="1:12" ht="24" customHeight="1">
      <c r="I36" s="1346" t="s">
        <v>1035</v>
      </c>
    </row>
    <row r="39" spans="1:12" ht="24" customHeight="1">
      <c r="I39" s="1346" t="s">
        <v>1031</v>
      </c>
    </row>
    <row r="40" spans="1:12" ht="24" customHeight="1">
      <c r="I40" s="1346" t="s">
        <v>1032</v>
      </c>
    </row>
    <row r="41" spans="1:12" ht="24" customHeight="1">
      <c r="I41" s="1346" t="s">
        <v>1031</v>
      </c>
    </row>
    <row r="42" spans="1:12" ht="24" customHeight="1">
      <c r="I42" s="1346" t="s">
        <v>1032</v>
      </c>
    </row>
  </sheetData>
  <mergeCells count="20">
    <mergeCell ref="L18:M18"/>
    <mergeCell ref="F3:H3"/>
    <mergeCell ref="E6:H6"/>
    <mergeCell ref="J24:K24"/>
    <mergeCell ref="B24:C24"/>
    <mergeCell ref="D18:E18"/>
    <mergeCell ref="B20:C20"/>
    <mergeCell ref="B21:C21"/>
    <mergeCell ref="B23:C23"/>
    <mergeCell ref="D24:E24"/>
    <mergeCell ref="D20:E20"/>
    <mergeCell ref="J20:K20"/>
    <mergeCell ref="J21:K21"/>
    <mergeCell ref="J23:K23"/>
    <mergeCell ref="A14:G14"/>
    <mergeCell ref="E7:H7"/>
    <mergeCell ref="E8:H8"/>
    <mergeCell ref="A11:H11"/>
    <mergeCell ref="O2:P2"/>
    <mergeCell ref="I11:P11"/>
  </mergeCells>
  <phoneticPr fontId="2"/>
  <dataValidations count="2">
    <dataValidation type="list" allowBlank="1" showInputMessage="1" showErrorMessage="1" sqref="I4">
      <formula1>$I$41:$I$42</formula1>
    </dataValidation>
    <dataValidation type="list" allowBlank="1" showInputMessage="1" showErrorMessage="1" sqref="A14:G14">
      <formula1>$I$33:$I$36</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1:P33"/>
  <sheetViews>
    <sheetView view="pageBreakPreview" zoomScaleNormal="100" zoomScaleSheetLayoutView="100" workbookViewId="0"/>
  </sheetViews>
  <sheetFormatPr defaultColWidth="10.125" defaultRowHeight="24" customHeight="1"/>
  <cols>
    <col min="1" max="16384" width="10.125" style="147"/>
  </cols>
  <sheetData>
    <row r="1" spans="1:16" s="145" customFormat="1" ht="24" customHeight="1">
      <c r="A1" s="145" t="s">
        <v>2182</v>
      </c>
      <c r="I1" s="145" t="str">
        <f>A1</f>
        <v>第31号様式（建設工事請負契約約款第27条関係）</v>
      </c>
      <c r="P1" s="146" t="s">
        <v>398</v>
      </c>
    </row>
    <row r="2" spans="1:16" ht="24" customHeight="1">
      <c r="F2" s="1547" t="s">
        <v>1757</v>
      </c>
      <c r="G2" s="1547"/>
      <c r="H2" s="1547"/>
      <c r="P2" s="717" t="s">
        <v>1805</v>
      </c>
    </row>
    <row r="3" spans="1:16" ht="24" customHeight="1">
      <c r="A3" s="663" t="s">
        <v>554</v>
      </c>
      <c r="I3" s="663" t="s">
        <v>554</v>
      </c>
    </row>
    <row r="4" spans="1:16" ht="24" customHeight="1">
      <c r="D4" s="717" t="s">
        <v>615</v>
      </c>
      <c r="E4" s="664" t="s">
        <v>417</v>
      </c>
      <c r="F4" s="1599" t="str">
        <f>+入力欄!D25</f>
        <v>沖縄県那覇市○○－○　○○ビル○階</v>
      </c>
      <c r="G4" s="1599"/>
      <c r="H4" s="1599"/>
      <c r="L4" s="717" t="s">
        <v>615</v>
      </c>
      <c r="M4" s="148" t="s">
        <v>417</v>
      </c>
      <c r="N4" s="663" t="s">
        <v>400</v>
      </c>
    </row>
    <row r="5" spans="1:16" ht="24" customHeight="1">
      <c r="E5" s="664" t="s">
        <v>418</v>
      </c>
      <c r="F5" s="1599" t="str">
        <f>+入力欄!D26</f>
        <v>株式会社　○○建設</v>
      </c>
      <c r="G5" s="1599"/>
      <c r="H5" s="1599"/>
      <c r="M5" s="148" t="s">
        <v>418</v>
      </c>
      <c r="N5" s="663" t="s">
        <v>399</v>
      </c>
      <c r="O5" s="157"/>
    </row>
    <row r="6" spans="1:16" ht="24" customHeight="1">
      <c r="E6" s="664" t="s">
        <v>419</v>
      </c>
      <c r="F6" s="1599" t="str">
        <f>+入力欄!D27</f>
        <v>代表取締役　△△　△△</v>
      </c>
      <c r="G6" s="1599"/>
      <c r="H6" s="1599"/>
      <c r="M6" s="148" t="s">
        <v>419</v>
      </c>
      <c r="N6" s="663" t="s">
        <v>472</v>
      </c>
      <c r="P6" s="664"/>
    </row>
    <row r="7" spans="1:16" ht="24" customHeight="1">
      <c r="E7" s="156" t="s">
        <v>469</v>
      </c>
      <c r="F7" s="671" t="str">
        <f>+入力欄!D29</f>
        <v>現場 太郎</v>
      </c>
      <c r="H7" s="664"/>
      <c r="M7" s="156" t="s">
        <v>469</v>
      </c>
      <c r="N7" s="671" t="s">
        <v>2169</v>
      </c>
      <c r="P7" s="664"/>
    </row>
    <row r="8" spans="1:16" ht="24" customHeight="1">
      <c r="E8" s="156"/>
      <c r="F8" s="191"/>
      <c r="H8" s="664"/>
      <c r="M8" s="156"/>
      <c r="N8" s="671"/>
      <c r="P8" s="664"/>
    </row>
    <row r="9" spans="1:16" ht="24" customHeight="1">
      <c r="A9" s="1534" t="s">
        <v>593</v>
      </c>
      <c r="B9" s="1534"/>
      <c r="C9" s="1534"/>
      <c r="D9" s="1534"/>
      <c r="E9" s="1534"/>
      <c r="F9" s="1534"/>
      <c r="G9" s="1534"/>
      <c r="H9" s="1534"/>
      <c r="I9" s="1534" t="s">
        <v>593</v>
      </c>
      <c r="J9" s="1534"/>
      <c r="K9" s="1534"/>
      <c r="L9" s="1534"/>
      <c r="M9" s="1534"/>
      <c r="N9" s="1534"/>
      <c r="O9" s="1534"/>
      <c r="P9" s="1534"/>
    </row>
    <row r="11" spans="1:16" ht="24" customHeight="1">
      <c r="A11" s="663" t="str">
        <f>+入力欄!M17&amp;"付で契約した次の工事について、下記のとおり臨機の措置をとった"</f>
        <v>令和６年４月１日付で契約した次の工事について、下記のとおり臨機の措置をとった</v>
      </c>
      <c r="I11" s="663" t="s">
        <v>1811</v>
      </c>
    </row>
    <row r="12" spans="1:16" ht="24" customHeight="1">
      <c r="A12" s="147" t="s">
        <v>2183</v>
      </c>
      <c r="I12" s="147" t="s">
        <v>2183</v>
      </c>
    </row>
    <row r="14" spans="1:16" ht="24" customHeight="1">
      <c r="B14" s="712" t="s">
        <v>64</v>
      </c>
      <c r="C14" s="195" t="str">
        <f>+入力欄!$D$15</f>
        <v>○○○○○○工事（Ｒ６－１)</v>
      </c>
      <c r="D14" s="195"/>
      <c r="E14" s="195"/>
      <c r="F14" s="195"/>
      <c r="G14" s="195"/>
      <c r="J14" s="712" t="s">
        <v>64</v>
      </c>
      <c r="K14" s="276" t="s">
        <v>533</v>
      </c>
      <c r="L14" s="195"/>
      <c r="M14" s="195"/>
      <c r="N14" s="195"/>
      <c r="O14" s="195"/>
    </row>
    <row r="16" spans="1:16" ht="24" customHeight="1">
      <c r="D16" s="1525" t="s">
        <v>113</v>
      </c>
      <c r="E16" s="1525"/>
      <c r="L16" s="1525" t="s">
        <v>113</v>
      </c>
      <c r="M16" s="1525"/>
    </row>
    <row r="18" spans="1:12" ht="24" customHeight="1">
      <c r="A18" s="150" t="s">
        <v>6</v>
      </c>
      <c r="B18" s="2218" t="s">
        <v>266</v>
      </c>
      <c r="C18" s="2218"/>
      <c r="I18" s="150" t="s">
        <v>6</v>
      </c>
      <c r="J18" s="2218" t="s">
        <v>266</v>
      </c>
      <c r="K18" s="2218"/>
    </row>
    <row r="19" spans="1:12" ht="24" customHeight="1">
      <c r="A19" s="150"/>
      <c r="B19" s="157"/>
      <c r="C19" s="157"/>
      <c r="D19" s="663"/>
      <c r="I19" s="150"/>
      <c r="J19" s="663" t="s">
        <v>492</v>
      </c>
      <c r="K19" s="157"/>
      <c r="L19" s="663"/>
    </row>
    <row r="20" spans="1:12" ht="24" customHeight="1">
      <c r="A20" s="150"/>
      <c r="D20" s="663"/>
      <c r="I20" s="150"/>
      <c r="L20" s="663"/>
    </row>
    <row r="21" spans="1:12" ht="24" customHeight="1">
      <c r="A21" s="150"/>
      <c r="B21" s="157"/>
      <c r="C21" s="157"/>
      <c r="I21" s="150"/>
      <c r="J21" s="157"/>
      <c r="K21" s="157"/>
    </row>
    <row r="22" spans="1:12" ht="24" customHeight="1">
      <c r="A22" s="150"/>
      <c r="B22" s="157"/>
      <c r="C22" s="157"/>
      <c r="I22" s="150"/>
      <c r="J22" s="157"/>
      <c r="K22" s="157"/>
    </row>
    <row r="23" spans="1:12" ht="24" customHeight="1">
      <c r="A23" s="150"/>
      <c r="I23" s="150"/>
    </row>
    <row r="32" spans="1:12" ht="24" customHeight="1">
      <c r="A32" s="157"/>
      <c r="I32" s="157"/>
    </row>
    <row r="33" spans="2:12" ht="24" customHeight="1">
      <c r="B33" s="703"/>
      <c r="C33" s="703"/>
      <c r="D33" s="703"/>
      <c r="J33" s="703"/>
      <c r="K33" s="703"/>
      <c r="L33" s="703"/>
    </row>
  </sheetData>
  <mergeCells count="10">
    <mergeCell ref="F2:H2"/>
    <mergeCell ref="L16:M16"/>
    <mergeCell ref="J18:K18"/>
    <mergeCell ref="A9:H9"/>
    <mergeCell ref="I9:P9"/>
    <mergeCell ref="F4:H4"/>
    <mergeCell ref="F5:H5"/>
    <mergeCell ref="F6:H6"/>
    <mergeCell ref="D16:E16"/>
    <mergeCell ref="B18:C18"/>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1:P32"/>
  <sheetViews>
    <sheetView view="pageBreakPreview" zoomScaleNormal="100" zoomScaleSheetLayoutView="100" workbookViewId="0"/>
  </sheetViews>
  <sheetFormatPr defaultColWidth="10.125" defaultRowHeight="24" customHeight="1"/>
  <cols>
    <col min="1" max="16384" width="10.125" style="147"/>
  </cols>
  <sheetData>
    <row r="1" spans="1:16" s="145" customFormat="1" ht="24" customHeight="1">
      <c r="A1" s="145" t="s">
        <v>2184</v>
      </c>
      <c r="I1" s="145" t="str">
        <f>A1</f>
        <v>第32号様式（建設工事請負契約約款第30条関係）</v>
      </c>
      <c r="P1" s="146" t="s">
        <v>398</v>
      </c>
    </row>
    <row r="2" spans="1:16" ht="24" customHeight="1">
      <c r="F2" s="1547" t="s">
        <v>1757</v>
      </c>
      <c r="G2" s="1547"/>
      <c r="H2" s="1547"/>
      <c r="P2" s="717" t="s">
        <v>1805</v>
      </c>
    </row>
    <row r="3" spans="1:16" ht="24" customHeight="1">
      <c r="A3" s="663" t="str">
        <f>+入力欄!$U$8</f>
        <v>沖縄県知事 　玉城 康裕　　殿</v>
      </c>
      <c r="I3" s="663" t="s">
        <v>121</v>
      </c>
    </row>
    <row r="4" spans="1:16" ht="24" customHeight="1">
      <c r="D4" s="717" t="s">
        <v>615</v>
      </c>
      <c r="E4" s="664" t="s">
        <v>420</v>
      </c>
      <c r="F4" s="2003" t="str">
        <f>+入力欄!M25</f>
        <v>沖縄県那覇市○○－○　○○ビル○階</v>
      </c>
      <c r="G4" s="2003"/>
      <c r="H4" s="2003"/>
      <c r="L4" s="717" t="s">
        <v>615</v>
      </c>
      <c r="M4" s="664" t="s">
        <v>420</v>
      </c>
      <c r="N4" s="147" t="s">
        <v>400</v>
      </c>
    </row>
    <row r="5" spans="1:16" ht="24" customHeight="1">
      <c r="E5" s="664" t="s">
        <v>421</v>
      </c>
      <c r="F5" s="2003" t="str">
        <f>+入力欄!M26</f>
        <v>株式会社　○○建設</v>
      </c>
      <c r="G5" s="2003"/>
      <c r="H5" s="2003"/>
      <c r="M5" s="664" t="s">
        <v>421</v>
      </c>
      <c r="N5" s="147" t="s">
        <v>399</v>
      </c>
      <c r="P5" s="717"/>
    </row>
    <row r="6" spans="1:16" ht="24" customHeight="1">
      <c r="E6" s="664" t="s">
        <v>422</v>
      </c>
      <c r="F6" s="2003" t="str">
        <f>+入力欄!M27</f>
        <v>代表取締役　△△　△△</v>
      </c>
      <c r="G6" s="2003"/>
      <c r="H6" s="2003"/>
      <c r="M6" s="664" t="s">
        <v>422</v>
      </c>
      <c r="N6" s="148" t="s">
        <v>472</v>
      </c>
      <c r="P6" s="392"/>
    </row>
    <row r="8" spans="1:16" ht="24" customHeight="1">
      <c r="A8" s="1534" t="s">
        <v>594</v>
      </c>
      <c r="B8" s="1534"/>
      <c r="C8" s="1534"/>
      <c r="D8" s="1534"/>
      <c r="E8" s="1534"/>
      <c r="F8" s="1534"/>
      <c r="G8" s="1534"/>
      <c r="H8" s="1534"/>
      <c r="I8" s="1534" t="s">
        <v>594</v>
      </c>
      <c r="J8" s="1534"/>
      <c r="K8" s="1534"/>
      <c r="L8" s="1534"/>
      <c r="M8" s="1534"/>
      <c r="N8" s="1534"/>
      <c r="O8" s="1534"/>
      <c r="P8" s="1534"/>
    </row>
    <row r="10" spans="1:16" ht="24" customHeight="1">
      <c r="A10" s="663" t="str">
        <f>+入力欄!M17&amp;"付で契約した次の工事について、下記のとおり天災その他不可抗力"</f>
        <v>令和６年４月１日付で契約した次の工事について、下記のとおり天災その他不可抗力</v>
      </c>
      <c r="I10" s="663" t="s">
        <v>1812</v>
      </c>
    </row>
    <row r="11" spans="1:16" ht="24" customHeight="1">
      <c r="A11" s="147" t="s">
        <v>2185</v>
      </c>
      <c r="I11" s="147" t="s">
        <v>2185</v>
      </c>
    </row>
    <row r="12" spans="1:16" ht="24" customHeight="1">
      <c r="A12" s="147" t="s">
        <v>542</v>
      </c>
      <c r="I12" s="147" t="s">
        <v>542</v>
      </c>
    </row>
    <row r="14" spans="1:16" ht="24" customHeight="1">
      <c r="B14" s="712" t="s">
        <v>64</v>
      </c>
      <c r="C14" s="195" t="str">
        <f>+入力欄!$D$15</f>
        <v>○○○○○○工事（Ｒ６－１)</v>
      </c>
      <c r="D14" s="195"/>
      <c r="E14" s="195"/>
      <c r="F14" s="195"/>
      <c r="G14" s="195"/>
      <c r="J14" s="712" t="s">
        <v>64</v>
      </c>
      <c r="K14" s="276" t="s">
        <v>533</v>
      </c>
      <c r="L14" s="195"/>
      <c r="M14" s="195"/>
      <c r="N14" s="195"/>
      <c r="O14" s="195"/>
    </row>
    <row r="16" spans="1:16" ht="24" customHeight="1">
      <c r="D16" s="1525" t="s">
        <v>113</v>
      </c>
      <c r="E16" s="1525"/>
      <c r="L16" s="1525" t="s">
        <v>113</v>
      </c>
      <c r="M16" s="1525"/>
    </row>
    <row r="18" spans="1:12" ht="24" customHeight="1">
      <c r="A18" s="150" t="s">
        <v>6</v>
      </c>
      <c r="B18" s="2218" t="s">
        <v>295</v>
      </c>
      <c r="C18" s="2218"/>
      <c r="D18" s="2505" t="s">
        <v>1782</v>
      </c>
      <c r="E18" s="2505"/>
      <c r="F18" s="2505"/>
      <c r="I18" s="150" t="s">
        <v>6</v>
      </c>
      <c r="J18" s="2218" t="s">
        <v>295</v>
      </c>
      <c r="K18" s="2218"/>
      <c r="L18" s="663" t="s">
        <v>1778</v>
      </c>
    </row>
    <row r="19" spans="1:12" ht="24" customHeight="1">
      <c r="A19" s="150" t="s">
        <v>8</v>
      </c>
      <c r="B19" s="2218" t="s">
        <v>267</v>
      </c>
      <c r="C19" s="2218"/>
      <c r="D19" s="663"/>
      <c r="I19" s="150" t="s">
        <v>8</v>
      </c>
      <c r="J19" s="2218" t="s">
        <v>267</v>
      </c>
      <c r="K19" s="2218"/>
      <c r="L19" s="663" t="s">
        <v>493</v>
      </c>
    </row>
    <row r="20" spans="1:12" ht="24" customHeight="1">
      <c r="A20" s="150" t="s">
        <v>10</v>
      </c>
      <c r="B20" s="2218" t="s">
        <v>268</v>
      </c>
      <c r="C20" s="2218"/>
      <c r="D20" s="663" t="s">
        <v>305</v>
      </c>
      <c r="I20" s="150" t="s">
        <v>10</v>
      </c>
      <c r="J20" s="2218" t="s">
        <v>268</v>
      </c>
      <c r="K20" s="2218"/>
      <c r="L20" s="663" t="s">
        <v>305</v>
      </c>
    </row>
    <row r="21" spans="1:12" ht="24" customHeight="1">
      <c r="A21" s="150" t="s">
        <v>12</v>
      </c>
      <c r="B21" s="2218" t="s">
        <v>269</v>
      </c>
      <c r="C21" s="2218"/>
      <c r="D21" s="663"/>
      <c r="I21" s="150" t="s">
        <v>12</v>
      </c>
      <c r="J21" s="2218" t="s">
        <v>269</v>
      </c>
      <c r="K21" s="2218"/>
      <c r="L21" s="663" t="s">
        <v>494</v>
      </c>
    </row>
    <row r="22" spans="1:12" ht="24" customHeight="1">
      <c r="A22" s="150"/>
      <c r="B22" s="157"/>
      <c r="C22" s="157"/>
      <c r="I22" s="150"/>
      <c r="J22" s="157"/>
      <c r="K22" s="157"/>
    </row>
    <row r="31" spans="1:12" ht="24" customHeight="1">
      <c r="A31" s="149"/>
      <c r="I31" s="149"/>
    </row>
    <row r="32" spans="1:12" ht="24" customHeight="1">
      <c r="A32" s="147" t="s">
        <v>278</v>
      </c>
      <c r="B32" s="703"/>
      <c r="C32" s="703"/>
      <c r="D32" s="703"/>
      <c r="I32" s="147" t="s">
        <v>278</v>
      </c>
      <c r="J32" s="703"/>
      <c r="K32" s="703"/>
      <c r="L32" s="703"/>
    </row>
  </sheetData>
  <mergeCells count="17">
    <mergeCell ref="J21:K21"/>
    <mergeCell ref="B21:C21"/>
    <mergeCell ref="D16:E16"/>
    <mergeCell ref="B18:C18"/>
    <mergeCell ref="B19:C19"/>
    <mergeCell ref="B20:C20"/>
    <mergeCell ref="J18:K18"/>
    <mergeCell ref="J19:K19"/>
    <mergeCell ref="D18:F18"/>
    <mergeCell ref="J20:K20"/>
    <mergeCell ref="A8:H8"/>
    <mergeCell ref="I8:P8"/>
    <mergeCell ref="L16:M16"/>
    <mergeCell ref="F2:H2"/>
    <mergeCell ref="F4:H4"/>
    <mergeCell ref="F5:H5"/>
    <mergeCell ref="F6:H6"/>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V18"/>
  <sheetViews>
    <sheetView view="pageBreakPreview" zoomScaleNormal="100" zoomScaleSheetLayoutView="100" workbookViewId="0"/>
  </sheetViews>
  <sheetFormatPr defaultColWidth="11.375" defaultRowHeight="27" customHeight="1"/>
  <cols>
    <col min="1" max="16384" width="11.375" style="179"/>
  </cols>
  <sheetData>
    <row r="1" spans="1:22" s="177" customFormat="1" ht="27" customHeight="1">
      <c r="A1" s="177" t="s">
        <v>2024</v>
      </c>
      <c r="L1" s="177" t="str">
        <f>A1</f>
        <v>別紙（第32号様式関係）</v>
      </c>
      <c r="V1" s="146" t="s">
        <v>398</v>
      </c>
    </row>
    <row r="2" spans="1:22" ht="27" customHeight="1">
      <c r="A2" s="1698" t="s">
        <v>595</v>
      </c>
      <c r="B2" s="1698"/>
      <c r="C2" s="1698"/>
      <c r="D2" s="1698"/>
      <c r="E2" s="1698"/>
      <c r="F2" s="1698"/>
      <c r="G2" s="1698"/>
      <c r="H2" s="1698"/>
      <c r="I2" s="1698"/>
      <c r="J2" s="1698"/>
      <c r="K2" s="1698"/>
      <c r="L2" s="1698" t="s">
        <v>595</v>
      </c>
      <c r="M2" s="1698"/>
      <c r="N2" s="1698"/>
      <c r="O2" s="1698"/>
      <c r="P2" s="1698"/>
      <c r="Q2" s="1698"/>
      <c r="R2" s="1698"/>
      <c r="S2" s="1698"/>
      <c r="T2" s="1698"/>
      <c r="U2" s="1698"/>
      <c r="V2" s="1698"/>
    </row>
    <row r="4" spans="1:22" ht="27" customHeight="1">
      <c r="A4" s="2512" t="s">
        <v>280</v>
      </c>
      <c r="B4" s="2511" t="s">
        <v>281</v>
      </c>
      <c r="C4" s="2511" t="s">
        <v>282</v>
      </c>
      <c r="D4" s="2508" t="s">
        <v>283</v>
      </c>
      <c r="E4" s="2512" t="s">
        <v>284</v>
      </c>
      <c r="F4" s="2508" t="s">
        <v>70</v>
      </c>
      <c r="G4" s="2215" t="s">
        <v>289</v>
      </c>
      <c r="H4" s="2215"/>
      <c r="I4" s="2215"/>
      <c r="J4" s="2215" t="s">
        <v>1627</v>
      </c>
      <c r="K4" s="2215" t="s">
        <v>287</v>
      </c>
      <c r="L4" s="2215" t="s">
        <v>280</v>
      </c>
      <c r="M4" s="2215" t="s">
        <v>281</v>
      </c>
      <c r="N4" s="2215" t="s">
        <v>282</v>
      </c>
      <c r="O4" s="2215" t="s">
        <v>283</v>
      </c>
      <c r="P4" s="2215" t="s">
        <v>284</v>
      </c>
      <c r="Q4" s="2215" t="s">
        <v>70</v>
      </c>
      <c r="R4" s="2215" t="s">
        <v>289</v>
      </c>
      <c r="S4" s="2215"/>
      <c r="T4" s="2215"/>
      <c r="U4" s="2215" t="s">
        <v>1627</v>
      </c>
      <c r="V4" s="2215" t="s">
        <v>287</v>
      </c>
    </row>
    <row r="5" spans="1:22" ht="27" customHeight="1">
      <c r="A5" s="2512"/>
      <c r="B5" s="2511"/>
      <c r="C5" s="2511"/>
      <c r="D5" s="2508"/>
      <c r="E5" s="2512"/>
      <c r="F5" s="2508"/>
      <c r="G5" s="720" t="s">
        <v>71</v>
      </c>
      <c r="H5" s="677" t="s">
        <v>288</v>
      </c>
      <c r="I5" s="678" t="s">
        <v>286</v>
      </c>
      <c r="J5" s="2215"/>
      <c r="K5" s="2215"/>
      <c r="L5" s="2215"/>
      <c r="M5" s="2215"/>
      <c r="N5" s="2215"/>
      <c r="O5" s="2215"/>
      <c r="P5" s="2215"/>
      <c r="Q5" s="2215"/>
      <c r="R5" s="675" t="s">
        <v>71</v>
      </c>
      <c r="S5" s="675" t="s">
        <v>288</v>
      </c>
      <c r="T5" s="675" t="s">
        <v>286</v>
      </c>
      <c r="U5" s="2215"/>
      <c r="V5" s="2215"/>
    </row>
    <row r="6" spans="1:22" ht="27" customHeight="1">
      <c r="A6" s="428"/>
      <c r="B6" s="385"/>
      <c r="C6" s="385"/>
      <c r="D6" s="386"/>
      <c r="E6" s="428"/>
      <c r="F6" s="386"/>
      <c r="G6" s="428"/>
      <c r="H6" s="385"/>
      <c r="I6" s="386"/>
      <c r="J6" s="388"/>
      <c r="K6" s="388"/>
      <c r="L6" s="388" t="s">
        <v>495</v>
      </c>
      <c r="M6" s="388" t="s">
        <v>449</v>
      </c>
      <c r="N6" s="388" t="s">
        <v>478</v>
      </c>
      <c r="O6" s="388"/>
      <c r="P6" s="388"/>
      <c r="Q6" s="388"/>
      <c r="R6" s="388"/>
      <c r="S6" s="388"/>
      <c r="T6" s="388"/>
      <c r="U6" s="388"/>
      <c r="V6" s="388"/>
    </row>
    <row r="7" spans="1:22" ht="27" customHeight="1">
      <c r="A7" s="428"/>
      <c r="B7" s="385"/>
      <c r="C7" s="385"/>
      <c r="D7" s="386"/>
      <c r="E7" s="428"/>
      <c r="F7" s="386"/>
      <c r="G7" s="428"/>
      <c r="H7" s="385"/>
      <c r="I7" s="386"/>
      <c r="J7" s="388"/>
      <c r="K7" s="388"/>
      <c r="L7" s="388"/>
      <c r="M7" s="388"/>
      <c r="N7" s="388"/>
      <c r="O7" s="388"/>
      <c r="P7" s="388"/>
      <c r="Q7" s="388"/>
      <c r="R7" s="388"/>
      <c r="S7" s="388"/>
      <c r="T7" s="388"/>
      <c r="U7" s="388"/>
      <c r="V7" s="388"/>
    </row>
    <row r="8" spans="1:22" ht="27" customHeight="1">
      <c r="A8" s="428"/>
      <c r="B8" s="385"/>
      <c r="C8" s="385"/>
      <c r="D8" s="386"/>
      <c r="E8" s="428"/>
      <c r="F8" s="386"/>
      <c r="G8" s="428"/>
      <c r="H8" s="385"/>
      <c r="I8" s="386"/>
      <c r="J8" s="388"/>
      <c r="K8" s="388"/>
      <c r="L8" s="388" t="s">
        <v>496</v>
      </c>
      <c r="M8" s="388"/>
      <c r="N8" s="388"/>
      <c r="O8" s="388"/>
      <c r="P8" s="388"/>
      <c r="Q8" s="388"/>
      <c r="R8" s="388"/>
      <c r="S8" s="388"/>
      <c r="T8" s="388"/>
      <c r="U8" s="388"/>
      <c r="V8" s="388"/>
    </row>
    <row r="9" spans="1:22" ht="27" customHeight="1">
      <c r="A9" s="428"/>
      <c r="B9" s="385"/>
      <c r="C9" s="385"/>
      <c r="D9" s="386"/>
      <c r="E9" s="428"/>
      <c r="F9" s="386"/>
      <c r="G9" s="428"/>
      <c r="H9" s="385"/>
      <c r="I9" s="386"/>
      <c r="J9" s="388"/>
      <c r="K9" s="388"/>
      <c r="L9" s="388"/>
      <c r="M9" s="388"/>
      <c r="N9" s="388"/>
      <c r="O9" s="388"/>
      <c r="P9" s="388"/>
      <c r="Q9" s="388"/>
      <c r="R9" s="388"/>
      <c r="S9" s="388"/>
      <c r="T9" s="388"/>
      <c r="U9" s="388"/>
      <c r="V9" s="388"/>
    </row>
    <row r="10" spans="1:22" ht="27" customHeight="1">
      <c r="A10" s="428"/>
      <c r="B10" s="385"/>
      <c r="C10" s="385"/>
      <c r="D10" s="386"/>
      <c r="E10" s="428"/>
      <c r="F10" s="386"/>
      <c r="G10" s="428"/>
      <c r="H10" s="385"/>
      <c r="I10" s="386"/>
      <c r="J10" s="388"/>
      <c r="K10" s="388"/>
      <c r="L10" s="388"/>
      <c r="M10" s="388"/>
      <c r="N10" s="388"/>
      <c r="O10" s="388"/>
      <c r="P10" s="388"/>
      <c r="Q10" s="388"/>
      <c r="R10" s="388"/>
      <c r="S10" s="388"/>
      <c r="T10" s="388"/>
      <c r="U10" s="388"/>
      <c r="V10" s="388"/>
    </row>
    <row r="11" spans="1:22" ht="27" customHeight="1">
      <c r="A11" s="428"/>
      <c r="B11" s="385"/>
      <c r="C11" s="385"/>
      <c r="D11" s="386"/>
      <c r="E11" s="428"/>
      <c r="F11" s="386"/>
      <c r="G11" s="428"/>
      <c r="H11" s="385"/>
      <c r="I11" s="386"/>
      <c r="J11" s="388"/>
      <c r="K11" s="388"/>
      <c r="L11" s="388"/>
      <c r="M11" s="388"/>
      <c r="N11" s="388"/>
      <c r="O11" s="388"/>
      <c r="P11" s="388"/>
      <c r="Q11" s="388"/>
      <c r="R11" s="388"/>
      <c r="S11" s="388"/>
      <c r="T11" s="388"/>
      <c r="U11" s="388"/>
      <c r="V11" s="388"/>
    </row>
    <row r="12" spans="1:22" ht="27" customHeight="1">
      <c r="A12" s="428"/>
      <c r="B12" s="385"/>
      <c r="C12" s="385"/>
      <c r="D12" s="386"/>
      <c r="E12" s="428"/>
      <c r="F12" s="386"/>
      <c r="G12" s="428"/>
      <c r="H12" s="385"/>
      <c r="I12" s="386"/>
      <c r="J12" s="388"/>
      <c r="K12" s="388"/>
      <c r="L12" s="388"/>
      <c r="M12" s="388"/>
      <c r="N12" s="388"/>
      <c r="O12" s="388"/>
      <c r="P12" s="388"/>
      <c r="Q12" s="388"/>
      <c r="R12" s="388"/>
      <c r="S12" s="388"/>
      <c r="T12" s="388"/>
      <c r="U12" s="388"/>
      <c r="V12" s="388"/>
    </row>
    <row r="13" spans="1:22" ht="27" customHeight="1">
      <c r="A13" s="428"/>
      <c r="B13" s="385"/>
      <c r="C13" s="385"/>
      <c r="D13" s="386"/>
      <c r="E13" s="428"/>
      <c r="F13" s="386"/>
      <c r="G13" s="428"/>
      <c r="H13" s="385"/>
      <c r="I13" s="386"/>
      <c r="J13" s="388"/>
      <c r="K13" s="388"/>
      <c r="L13" s="388"/>
      <c r="M13" s="388"/>
      <c r="N13" s="388"/>
      <c r="O13" s="388"/>
      <c r="P13" s="388"/>
      <c r="Q13" s="388"/>
      <c r="R13" s="388"/>
      <c r="S13" s="388"/>
      <c r="T13" s="388"/>
      <c r="U13" s="388"/>
      <c r="V13" s="388"/>
    </row>
    <row r="14" spans="1:22" ht="27" customHeight="1">
      <c r="A14" s="179" t="s">
        <v>290</v>
      </c>
      <c r="B14" s="215"/>
      <c r="C14" s="215"/>
      <c r="D14" s="215"/>
      <c r="E14" s="215"/>
      <c r="F14" s="215"/>
      <c r="G14" s="215"/>
      <c r="H14" s="215"/>
      <c r="I14" s="215"/>
      <c r="J14" s="215"/>
      <c r="K14" s="215"/>
      <c r="L14" s="179" t="s">
        <v>290</v>
      </c>
      <c r="M14" s="215"/>
      <c r="N14" s="215"/>
      <c r="O14" s="215"/>
      <c r="P14" s="215"/>
      <c r="Q14" s="215"/>
      <c r="R14" s="215"/>
      <c r="S14" s="215"/>
      <c r="T14" s="215"/>
      <c r="U14" s="215"/>
      <c r="V14" s="215"/>
    </row>
    <row r="15" spans="1:22" ht="18" customHeight="1">
      <c r="A15" s="215"/>
      <c r="B15" s="215"/>
      <c r="C15" s="215"/>
      <c r="D15" s="215"/>
      <c r="E15" s="310"/>
      <c r="F15" s="2506" t="s">
        <v>293</v>
      </c>
      <c r="G15" s="2506" t="s">
        <v>18</v>
      </c>
      <c r="H15" s="2513" t="s">
        <v>631</v>
      </c>
      <c r="I15" s="310"/>
      <c r="J15" s="2506" t="s">
        <v>44</v>
      </c>
      <c r="K15" s="429" t="s">
        <v>216</v>
      </c>
      <c r="L15" s="215"/>
      <c r="M15" s="215"/>
      <c r="N15" s="215"/>
      <c r="O15" s="215"/>
      <c r="P15" s="310"/>
      <c r="Q15" s="2506" t="s">
        <v>293</v>
      </c>
      <c r="R15" s="2506" t="s">
        <v>18</v>
      </c>
      <c r="S15" s="2513" t="s">
        <v>631</v>
      </c>
      <c r="T15" s="310"/>
      <c r="U15" s="2506" t="s">
        <v>44</v>
      </c>
      <c r="V15" s="429" t="s">
        <v>216</v>
      </c>
    </row>
    <row r="16" spans="1:22" ht="18" customHeight="1">
      <c r="A16" s="215"/>
      <c r="B16" s="215"/>
      <c r="C16" s="215"/>
      <c r="D16" s="215"/>
      <c r="E16" s="310"/>
      <c r="F16" s="2507"/>
      <c r="G16" s="2507"/>
      <c r="H16" s="2514"/>
      <c r="I16" s="310"/>
      <c r="J16" s="2507"/>
      <c r="K16" s="430" t="s">
        <v>217</v>
      </c>
      <c r="L16" s="215"/>
      <c r="M16" s="215"/>
      <c r="N16" s="215"/>
      <c r="O16" s="215"/>
      <c r="P16" s="310"/>
      <c r="Q16" s="2507"/>
      <c r="R16" s="2507"/>
      <c r="S16" s="2514"/>
      <c r="T16" s="310"/>
      <c r="U16" s="2507"/>
      <c r="V16" s="430" t="s">
        <v>217</v>
      </c>
    </row>
    <row r="17" spans="5:22" ht="27" customHeight="1">
      <c r="E17" s="215"/>
      <c r="F17" s="2509"/>
      <c r="G17" s="681"/>
      <c r="H17" s="681"/>
      <c r="J17" s="681"/>
      <c r="K17" s="681"/>
      <c r="P17" s="215"/>
      <c r="Q17" s="2509"/>
      <c r="R17" s="681"/>
      <c r="S17" s="681"/>
      <c r="U17" s="681"/>
      <c r="V17" s="681"/>
    </row>
    <row r="18" spans="5:22" ht="27" customHeight="1">
      <c r="E18" s="215"/>
      <c r="F18" s="2510"/>
      <c r="G18" s="682"/>
      <c r="H18" s="682"/>
      <c r="J18" s="682"/>
      <c r="K18" s="682"/>
      <c r="P18" s="215"/>
      <c r="Q18" s="2510"/>
      <c r="R18" s="682"/>
      <c r="S18" s="682"/>
      <c r="U18" s="682"/>
      <c r="V18" s="682"/>
    </row>
  </sheetData>
  <mergeCells count="30">
    <mergeCell ref="J4:J5"/>
    <mergeCell ref="Q15:Q16"/>
    <mergeCell ref="R15:R16"/>
    <mergeCell ref="G4:I4"/>
    <mergeCell ref="C4:C5"/>
    <mergeCell ref="F15:F16"/>
    <mergeCell ref="J15:J16"/>
    <mergeCell ref="G15:G16"/>
    <mergeCell ref="F4:F5"/>
    <mergeCell ref="E4:E5"/>
    <mergeCell ref="R4:T4"/>
    <mergeCell ref="H15:H16"/>
    <mergeCell ref="S15:S16"/>
    <mergeCell ref="K4:K5"/>
    <mergeCell ref="V4:V5"/>
    <mergeCell ref="U15:U16"/>
    <mergeCell ref="D4:D5"/>
    <mergeCell ref="Q17:Q18"/>
    <mergeCell ref="L2:V2"/>
    <mergeCell ref="L4:L5"/>
    <mergeCell ref="M4:M5"/>
    <mergeCell ref="N4:N5"/>
    <mergeCell ref="O4:O5"/>
    <mergeCell ref="P4:P5"/>
    <mergeCell ref="U4:U5"/>
    <mergeCell ref="F17:F18"/>
    <mergeCell ref="A2:K2"/>
    <mergeCell ref="B4:B5"/>
    <mergeCell ref="A4:A5"/>
    <mergeCell ref="Q4:Q5"/>
  </mergeCells>
  <phoneticPr fontId="2"/>
  <printOptions horizontalCentered="1" verticalCentered="1"/>
  <pageMargins left="0.98425196850393704" right="0.98425196850393704" top="0.98425196850393704" bottom="0.98425196850393704" header="0.31496062992125984" footer="0.31496062992125984"/>
  <pageSetup paperSize="9" orientation="landscape" blackAndWhite="1" verticalDpi="1200" r:id="rId1"/>
  <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P34"/>
  <sheetViews>
    <sheetView view="pageBreakPreview" zoomScaleNormal="100" zoomScaleSheetLayoutView="100" workbookViewId="0"/>
  </sheetViews>
  <sheetFormatPr defaultColWidth="10.125" defaultRowHeight="24" customHeight="1"/>
  <cols>
    <col min="1" max="16384" width="10.125" style="1346"/>
  </cols>
  <sheetData>
    <row r="1" spans="1:16" s="1353" customFormat="1" ht="24" customHeight="1">
      <c r="A1" s="1353" t="s">
        <v>2186</v>
      </c>
      <c r="I1" s="1353" t="str">
        <f>A1</f>
        <v>第33号様式（建設工事請負契約約款第30条関係）</v>
      </c>
      <c r="P1" s="1354" t="s">
        <v>398</v>
      </c>
    </row>
    <row r="2" spans="1:16" s="1353" customFormat="1" ht="24" customHeight="1">
      <c r="G2" s="2451" t="s">
        <v>1899</v>
      </c>
      <c r="H2" s="2451"/>
      <c r="P2" s="1354"/>
    </row>
    <row r="3" spans="1:16" ht="24" customHeight="1">
      <c r="F3" s="1371"/>
      <c r="G3" s="2451" t="s">
        <v>1758</v>
      </c>
      <c r="H3" s="2451"/>
      <c r="P3" s="1360" t="s">
        <v>1805</v>
      </c>
    </row>
    <row r="4" spans="1:16" ht="24" customHeight="1">
      <c r="A4" s="1360" t="s">
        <v>615</v>
      </c>
      <c r="B4" s="1358" t="s">
        <v>417</v>
      </c>
      <c r="C4" s="1359" t="str">
        <f>+入力欄!T25</f>
        <v>沖縄県那覇市○○－○　○○ビル○階</v>
      </c>
      <c r="I4" s="1360" t="s">
        <v>615</v>
      </c>
      <c r="J4" s="1358" t="s">
        <v>417</v>
      </c>
      <c r="K4" s="1359" t="s">
        <v>400</v>
      </c>
    </row>
    <row r="5" spans="1:16" ht="24" customHeight="1">
      <c r="B5" s="1358" t="s">
        <v>418</v>
      </c>
      <c r="C5" s="1359" t="str">
        <f>+入力欄!T26</f>
        <v>株式会社　○○建設</v>
      </c>
      <c r="J5" s="1358" t="s">
        <v>418</v>
      </c>
      <c r="K5" s="1359" t="s">
        <v>399</v>
      </c>
    </row>
    <row r="6" spans="1:16" ht="24" customHeight="1">
      <c r="B6" s="1358" t="s">
        <v>419</v>
      </c>
      <c r="C6" s="1359" t="str">
        <f>+入力欄!T27</f>
        <v>代表取締役　△△　△△　殿</v>
      </c>
      <c r="E6" s="1372"/>
      <c r="J6" s="1358" t="s">
        <v>419</v>
      </c>
      <c r="K6" s="1359" t="s">
        <v>461</v>
      </c>
    </row>
    <row r="7" spans="1:16" ht="24" customHeight="1">
      <c r="C7" s="1360"/>
      <c r="E7" s="1356"/>
      <c r="G7" s="1360"/>
      <c r="H7" s="1436" t="str">
        <f>+入力欄!$M$7</f>
        <v xml:space="preserve">沖縄県知事 　玉城 康裕 　印 </v>
      </c>
      <c r="P7" s="1361" t="s">
        <v>2217</v>
      </c>
    </row>
    <row r="8" spans="1:16" ht="24" customHeight="1">
      <c r="C8" s="1360"/>
      <c r="E8" s="1356"/>
      <c r="G8" s="1360"/>
      <c r="H8" s="1373"/>
      <c r="P8" s="1361"/>
    </row>
    <row r="10" spans="1:16" ht="24" customHeight="1">
      <c r="A10" s="2454" t="s">
        <v>291</v>
      </c>
      <c r="B10" s="2454"/>
      <c r="C10" s="2454"/>
      <c r="D10" s="2454"/>
      <c r="E10" s="2454"/>
      <c r="F10" s="2454"/>
      <c r="G10" s="2454"/>
      <c r="H10" s="2454"/>
      <c r="I10" s="2454" t="s">
        <v>291</v>
      </c>
      <c r="J10" s="2454"/>
      <c r="K10" s="2454"/>
      <c r="L10" s="2454"/>
      <c r="M10" s="2454"/>
      <c r="N10" s="2454"/>
      <c r="O10" s="2454"/>
      <c r="P10" s="2454"/>
    </row>
    <row r="12" spans="1:16" ht="24" customHeight="1">
      <c r="A12" s="2501" t="s">
        <v>1813</v>
      </c>
      <c r="B12" s="2501"/>
      <c r="C12" s="1346" t="s">
        <v>1036</v>
      </c>
      <c r="I12" s="1356" t="s">
        <v>1814</v>
      </c>
    </row>
    <row r="13" spans="1:16" ht="24" customHeight="1">
      <c r="A13" s="1346" t="s">
        <v>2187</v>
      </c>
      <c r="I13" s="1346" t="s">
        <v>2187</v>
      </c>
    </row>
    <row r="14" spans="1:16" ht="24" customHeight="1">
      <c r="A14" s="1346" t="s">
        <v>543</v>
      </c>
      <c r="I14" s="1346" t="s">
        <v>543</v>
      </c>
    </row>
    <row r="16" spans="1:16" ht="24" customHeight="1">
      <c r="B16" s="1362" t="s">
        <v>64</v>
      </c>
      <c r="C16" s="1363" t="str">
        <f>+入力欄!$D$15</f>
        <v>○○○○○○工事（Ｒ６－１)</v>
      </c>
      <c r="D16" s="1363"/>
      <c r="E16" s="1363"/>
      <c r="F16" s="1363"/>
      <c r="G16" s="1363"/>
      <c r="J16" s="1362" t="s">
        <v>64</v>
      </c>
      <c r="K16" s="1364" t="s">
        <v>533</v>
      </c>
      <c r="L16" s="1363"/>
      <c r="M16" s="1363"/>
      <c r="N16" s="1363"/>
      <c r="O16" s="1363"/>
    </row>
    <row r="18" spans="1:13" ht="24" customHeight="1">
      <c r="D18" s="2452" t="s">
        <v>113</v>
      </c>
      <c r="E18" s="2452"/>
      <c r="L18" s="2452" t="s">
        <v>113</v>
      </c>
      <c r="M18" s="2452"/>
    </row>
    <row r="20" spans="1:13" ht="24" customHeight="1">
      <c r="A20" s="1365" t="s">
        <v>6</v>
      </c>
      <c r="B20" s="2503" t="s">
        <v>295</v>
      </c>
      <c r="C20" s="2503"/>
      <c r="D20" s="2515" t="s">
        <v>1782</v>
      </c>
      <c r="E20" s="2515"/>
      <c r="F20" s="2515"/>
      <c r="I20" s="1365" t="s">
        <v>6</v>
      </c>
      <c r="J20" s="2503" t="s">
        <v>295</v>
      </c>
      <c r="K20" s="2503"/>
      <c r="L20" s="1356" t="s">
        <v>1778</v>
      </c>
    </row>
    <row r="21" spans="1:13" ht="24" customHeight="1">
      <c r="A21" s="1365" t="s">
        <v>8</v>
      </c>
      <c r="B21" s="2503" t="s">
        <v>267</v>
      </c>
      <c r="C21" s="2503"/>
      <c r="D21" s="1356"/>
      <c r="I21" s="1365" t="s">
        <v>8</v>
      </c>
      <c r="J21" s="2503" t="s">
        <v>267</v>
      </c>
      <c r="K21" s="2503"/>
      <c r="L21" s="1356" t="s">
        <v>493</v>
      </c>
    </row>
    <row r="22" spans="1:13" ht="24" customHeight="1">
      <c r="A22" s="1365" t="s">
        <v>10</v>
      </c>
      <c r="B22" s="2503" t="s">
        <v>292</v>
      </c>
      <c r="C22" s="2503"/>
      <c r="D22" s="1356" t="s">
        <v>285</v>
      </c>
      <c r="I22" s="1365" t="s">
        <v>10</v>
      </c>
      <c r="J22" s="2503" t="s">
        <v>292</v>
      </c>
      <c r="K22" s="2503"/>
      <c r="L22" s="1356" t="s">
        <v>285</v>
      </c>
    </row>
    <row r="23" spans="1:13" ht="24" customHeight="1">
      <c r="A23" s="1365"/>
      <c r="B23" s="1359"/>
      <c r="C23" s="1359"/>
      <c r="I23" s="1365"/>
      <c r="J23" s="1359"/>
      <c r="K23" s="1359"/>
    </row>
    <row r="24" spans="1:13" ht="24" customHeight="1">
      <c r="A24" s="1365"/>
      <c r="B24" s="1359"/>
      <c r="C24" s="1359"/>
      <c r="I24" s="1365"/>
      <c r="J24" s="1359"/>
      <c r="K24" s="1359"/>
    </row>
    <row r="25" spans="1:13" ht="24" customHeight="1">
      <c r="A25" s="1365"/>
      <c r="I25" s="1365"/>
    </row>
    <row r="33" spans="1:12" ht="24" customHeight="1">
      <c r="A33" s="1374"/>
      <c r="I33" s="1374"/>
    </row>
    <row r="34" spans="1:12" ht="24" customHeight="1">
      <c r="B34" s="1367"/>
      <c r="C34" s="1367"/>
      <c r="D34" s="1367"/>
      <c r="J34" s="1367"/>
      <c r="K34" s="1367"/>
      <c r="L34" s="1367"/>
    </row>
  </sheetData>
  <mergeCells count="14">
    <mergeCell ref="G2:H2"/>
    <mergeCell ref="G3:H3"/>
    <mergeCell ref="B22:C22"/>
    <mergeCell ref="L18:M18"/>
    <mergeCell ref="J20:K20"/>
    <mergeCell ref="J21:K21"/>
    <mergeCell ref="J22:K22"/>
    <mergeCell ref="D20:F20"/>
    <mergeCell ref="B21:C21"/>
    <mergeCell ref="A10:H10"/>
    <mergeCell ref="I10:P10"/>
    <mergeCell ref="D18:E18"/>
    <mergeCell ref="B20:C20"/>
    <mergeCell ref="A12:B12"/>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P32"/>
  <sheetViews>
    <sheetView view="pageBreakPreview" zoomScaleNormal="100" zoomScaleSheetLayoutView="100" workbookViewId="0"/>
  </sheetViews>
  <sheetFormatPr defaultColWidth="10.125" defaultRowHeight="24" customHeight="1"/>
  <cols>
    <col min="1" max="16384" width="10.125" style="147"/>
  </cols>
  <sheetData>
    <row r="1" spans="1:16" s="145" customFormat="1" ht="24" customHeight="1">
      <c r="A1" s="145" t="s">
        <v>2188</v>
      </c>
      <c r="I1" s="145" t="str">
        <f>A1</f>
        <v>第34号様式（建設工事請負契約約款第30条関係）</v>
      </c>
      <c r="P1" s="146" t="s">
        <v>398</v>
      </c>
    </row>
    <row r="2" spans="1:16" ht="24" customHeight="1">
      <c r="F2" s="1547" t="s">
        <v>1757</v>
      </c>
      <c r="G2" s="1547"/>
      <c r="H2" s="1547"/>
      <c r="P2" s="717" t="s">
        <v>1805</v>
      </c>
    </row>
    <row r="3" spans="1:16" ht="24" customHeight="1">
      <c r="A3" s="663" t="str">
        <f>+入力欄!$U$8</f>
        <v>沖縄県知事 　玉城 康裕　　殿</v>
      </c>
      <c r="H3" s="392"/>
      <c r="I3" s="663" t="s">
        <v>121</v>
      </c>
      <c r="P3" s="392"/>
    </row>
    <row r="4" spans="1:16" ht="24" customHeight="1">
      <c r="D4" s="717" t="s">
        <v>615</v>
      </c>
      <c r="E4" s="664" t="s">
        <v>420</v>
      </c>
      <c r="F4" s="2003" t="str">
        <f>+入力欄!M25</f>
        <v>沖縄県那覇市○○－○　○○ビル○階</v>
      </c>
      <c r="G4" s="2003"/>
      <c r="H4" s="2003"/>
      <c r="L4" s="717" t="s">
        <v>615</v>
      </c>
      <c r="M4" s="664" t="s">
        <v>420</v>
      </c>
      <c r="N4" s="147" t="s">
        <v>400</v>
      </c>
    </row>
    <row r="5" spans="1:16" ht="24" customHeight="1">
      <c r="E5" s="664" t="s">
        <v>421</v>
      </c>
      <c r="F5" s="2003" t="str">
        <f>+入力欄!M26</f>
        <v>株式会社　○○建設</v>
      </c>
      <c r="G5" s="2003"/>
      <c r="H5" s="2003"/>
      <c r="M5" s="664" t="s">
        <v>421</v>
      </c>
      <c r="N5" s="147" t="s">
        <v>399</v>
      </c>
    </row>
    <row r="6" spans="1:16" ht="24" customHeight="1">
      <c r="E6" s="664" t="s">
        <v>422</v>
      </c>
      <c r="F6" s="2003" t="str">
        <f>+入力欄!M27</f>
        <v>代表取締役　△△　△△</v>
      </c>
      <c r="G6" s="2003"/>
      <c r="H6" s="2003"/>
      <c r="M6" s="664" t="s">
        <v>422</v>
      </c>
      <c r="N6" s="148" t="s">
        <v>472</v>
      </c>
      <c r="P6" s="664"/>
    </row>
    <row r="8" spans="1:16" ht="24" customHeight="1">
      <c r="A8" s="1534" t="s">
        <v>294</v>
      </c>
      <c r="B8" s="1534"/>
      <c r="C8" s="1534"/>
      <c r="D8" s="1534"/>
      <c r="E8" s="1534"/>
      <c r="F8" s="1534"/>
      <c r="G8" s="1534"/>
      <c r="H8" s="1534"/>
      <c r="I8" s="1534" t="s">
        <v>294</v>
      </c>
      <c r="J8" s="1534"/>
      <c r="K8" s="1534"/>
      <c r="L8" s="1534"/>
      <c r="M8" s="1534"/>
      <c r="N8" s="1534"/>
      <c r="O8" s="1534"/>
      <c r="P8" s="1534"/>
    </row>
    <row r="10" spans="1:16" ht="24" customHeight="1">
      <c r="A10" s="2516" t="s">
        <v>1813</v>
      </c>
      <c r="B10" s="2516"/>
      <c r="C10" s="147" t="s">
        <v>1037</v>
      </c>
      <c r="I10" s="663" t="s">
        <v>1815</v>
      </c>
    </row>
    <row r="11" spans="1:16" ht="24" customHeight="1">
      <c r="A11" s="147" t="s">
        <v>2189</v>
      </c>
      <c r="I11" s="147" t="s">
        <v>2189</v>
      </c>
    </row>
    <row r="13" spans="1:16" ht="24" customHeight="1">
      <c r="B13" s="712" t="s">
        <v>64</v>
      </c>
      <c r="C13" s="195" t="str">
        <f>+入力欄!$D$15</f>
        <v>○○○○○○工事（Ｒ６－１)</v>
      </c>
      <c r="D13" s="195"/>
      <c r="E13" s="195"/>
      <c r="F13" s="195"/>
      <c r="G13" s="195"/>
      <c r="J13" s="712" t="s">
        <v>64</v>
      </c>
      <c r="K13" s="276" t="s">
        <v>533</v>
      </c>
      <c r="L13" s="195"/>
      <c r="M13" s="195"/>
      <c r="N13" s="195"/>
      <c r="O13" s="195"/>
    </row>
    <row r="15" spans="1:16" ht="24" customHeight="1">
      <c r="D15" s="1525" t="s">
        <v>113</v>
      </c>
      <c r="E15" s="1525"/>
      <c r="L15" s="1525" t="s">
        <v>113</v>
      </c>
      <c r="M15" s="1525"/>
    </row>
    <row r="17" spans="1:12" ht="24" customHeight="1">
      <c r="A17" s="150" t="s">
        <v>6</v>
      </c>
      <c r="B17" s="2218" t="s">
        <v>295</v>
      </c>
      <c r="C17" s="2218"/>
      <c r="D17" s="2505" t="s">
        <v>1782</v>
      </c>
      <c r="E17" s="2505"/>
      <c r="F17" s="2505"/>
      <c r="I17" s="150" t="s">
        <v>6</v>
      </c>
      <c r="J17" s="2218" t="s">
        <v>295</v>
      </c>
      <c r="K17" s="2218"/>
      <c r="L17" s="663" t="s">
        <v>1778</v>
      </c>
    </row>
    <row r="18" spans="1:12" ht="24" customHeight="1">
      <c r="A18" s="150" t="s">
        <v>8</v>
      </c>
      <c r="B18" s="2218" t="s">
        <v>267</v>
      </c>
      <c r="C18" s="2218"/>
      <c r="I18" s="150" t="s">
        <v>8</v>
      </c>
      <c r="J18" s="2218" t="s">
        <v>267</v>
      </c>
      <c r="K18" s="2218"/>
      <c r="L18" s="663" t="s">
        <v>493</v>
      </c>
    </row>
    <row r="19" spans="1:12" ht="24" customHeight="1">
      <c r="A19" s="150" t="s">
        <v>10</v>
      </c>
      <c r="B19" s="2218" t="s">
        <v>296</v>
      </c>
      <c r="C19" s="2218"/>
      <c r="D19" s="663" t="s">
        <v>285</v>
      </c>
      <c r="I19" s="150" t="s">
        <v>10</v>
      </c>
      <c r="J19" s="2218" t="s">
        <v>296</v>
      </c>
      <c r="K19" s="2218"/>
      <c r="L19" s="663" t="s">
        <v>285</v>
      </c>
    </row>
    <row r="20" spans="1:12" ht="24" customHeight="1">
      <c r="A20" s="150" t="s">
        <v>12</v>
      </c>
      <c r="B20" s="2218" t="s">
        <v>298</v>
      </c>
      <c r="C20" s="2218"/>
      <c r="D20" s="2517">
        <v>0</v>
      </c>
      <c r="E20" s="2517"/>
      <c r="I20" s="150" t="s">
        <v>12</v>
      </c>
      <c r="J20" s="2218" t="s">
        <v>298</v>
      </c>
      <c r="K20" s="2218"/>
      <c r="L20" s="663" t="s">
        <v>497</v>
      </c>
    </row>
    <row r="21" spans="1:12" ht="24" customHeight="1">
      <c r="A21" s="150" t="s">
        <v>14</v>
      </c>
      <c r="B21" s="2218" t="s">
        <v>396</v>
      </c>
      <c r="C21" s="2218"/>
      <c r="D21" s="2517">
        <v>1</v>
      </c>
      <c r="E21" s="2517"/>
      <c r="I21" s="150" t="s">
        <v>14</v>
      </c>
      <c r="J21" s="2218" t="s">
        <v>396</v>
      </c>
      <c r="K21" s="2218"/>
      <c r="L21" s="663" t="s">
        <v>497</v>
      </c>
    </row>
    <row r="22" spans="1:12" ht="24" customHeight="1">
      <c r="A22" s="150"/>
      <c r="D22" s="663" t="s">
        <v>397</v>
      </c>
      <c r="I22" s="150"/>
      <c r="L22" s="663" t="s">
        <v>397</v>
      </c>
    </row>
    <row r="30" spans="1:12" ht="24" customHeight="1">
      <c r="A30" s="149"/>
      <c r="I30" s="149"/>
    </row>
    <row r="31" spans="1:12" ht="24" customHeight="1">
      <c r="B31" s="703"/>
      <c r="C31" s="703"/>
      <c r="D31" s="703"/>
      <c r="J31" s="703"/>
      <c r="K31" s="703"/>
      <c r="L31" s="703"/>
    </row>
    <row r="32" spans="1:12" ht="24" customHeight="1">
      <c r="A32" s="147" t="s">
        <v>297</v>
      </c>
      <c r="I32" s="147" t="s">
        <v>297</v>
      </c>
    </row>
  </sheetData>
  <mergeCells count="22">
    <mergeCell ref="I8:P8"/>
    <mergeCell ref="B21:C21"/>
    <mergeCell ref="D15:E15"/>
    <mergeCell ref="J21:K21"/>
    <mergeCell ref="L15:M15"/>
    <mergeCell ref="J17:K17"/>
    <mergeCell ref="J18:K18"/>
    <mergeCell ref="J19:K19"/>
    <mergeCell ref="J20:K20"/>
    <mergeCell ref="B17:C17"/>
    <mergeCell ref="B18:C18"/>
    <mergeCell ref="B19:C19"/>
    <mergeCell ref="B20:C20"/>
    <mergeCell ref="D20:E20"/>
    <mergeCell ref="D17:F17"/>
    <mergeCell ref="D21:E21"/>
    <mergeCell ref="F2:H2"/>
    <mergeCell ref="F4:H4"/>
    <mergeCell ref="F5:H5"/>
    <mergeCell ref="F6:H6"/>
    <mergeCell ref="A10:B10"/>
    <mergeCell ref="A8:H8"/>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9" tint="0.59999389629810485"/>
  </sheetPr>
  <dimension ref="A1:AI52"/>
  <sheetViews>
    <sheetView showGridLines="0" view="pageBreakPreview" zoomScaleNormal="100" zoomScaleSheetLayoutView="100" workbookViewId="0"/>
  </sheetViews>
  <sheetFormatPr defaultColWidth="2.375" defaultRowHeight="13.5"/>
  <cols>
    <col min="1" max="7" width="2.375" style="777"/>
    <col min="8" max="8" width="2.5" style="777" bestFit="1" customWidth="1"/>
    <col min="9" max="16384" width="2.375" style="777"/>
  </cols>
  <sheetData>
    <row r="1" spans="1:35">
      <c r="A1" s="572" t="s">
        <v>2413</v>
      </c>
      <c r="U1" s="1096"/>
    </row>
    <row r="2" spans="1:35">
      <c r="AA2" s="2522"/>
      <c r="AB2" s="2522"/>
      <c r="AC2" s="2522"/>
      <c r="AD2" s="2522"/>
      <c r="AE2" s="2522"/>
      <c r="AF2" s="2522"/>
      <c r="AG2" s="2522"/>
      <c r="AH2" s="2522"/>
    </row>
    <row r="3" spans="1:35">
      <c r="Z3" s="793" t="s">
        <v>1114</v>
      </c>
      <c r="AA3" s="2462" t="s">
        <v>2219</v>
      </c>
      <c r="AB3" s="2462"/>
      <c r="AC3" s="2462"/>
      <c r="AD3" s="2462"/>
      <c r="AE3" s="2462"/>
      <c r="AF3" s="2462"/>
      <c r="AG3" s="2462"/>
      <c r="AH3" s="2462"/>
      <c r="AI3" s="2462"/>
    </row>
    <row r="6" spans="1:35">
      <c r="B6" s="777" t="s">
        <v>1255</v>
      </c>
    </row>
    <row r="7" spans="1:35">
      <c r="C7" s="2461"/>
      <c r="D7" s="2461"/>
      <c r="E7" s="2461"/>
      <c r="F7" s="2461"/>
      <c r="G7" s="2461"/>
      <c r="H7" s="2461"/>
      <c r="I7" s="2461"/>
      <c r="J7" s="2461"/>
      <c r="K7" s="777" t="s">
        <v>703</v>
      </c>
    </row>
    <row r="10" spans="1:35">
      <c r="AH10" s="793" t="s">
        <v>1254</v>
      </c>
    </row>
    <row r="11" spans="1:35">
      <c r="Z11" s="2523"/>
      <c r="AA11" s="2523"/>
      <c r="AB11" s="2523"/>
      <c r="AC11" s="2523"/>
      <c r="AD11" s="2523"/>
      <c r="AE11" s="2523"/>
      <c r="AF11" s="2523"/>
      <c r="AG11" s="2523"/>
      <c r="AH11" s="2461"/>
      <c r="AI11" s="2461"/>
    </row>
    <row r="12" spans="1:35">
      <c r="Y12" s="1096"/>
    </row>
    <row r="14" spans="1:35">
      <c r="E14" s="2518"/>
      <c r="F14" s="2518"/>
      <c r="G14" s="2518"/>
      <c r="H14" s="2518"/>
      <c r="I14" s="2518"/>
      <c r="J14" s="2518"/>
      <c r="K14" s="2518"/>
      <c r="L14" s="2518"/>
      <c r="M14" s="2518"/>
      <c r="N14" s="2519" t="s">
        <v>1253</v>
      </c>
      <c r="O14" s="2519"/>
      <c r="P14" s="2519"/>
      <c r="Q14" s="2519"/>
      <c r="R14" s="2519"/>
      <c r="S14" s="2519"/>
      <c r="T14" s="2519"/>
      <c r="U14" s="2519"/>
      <c r="V14" s="2519"/>
      <c r="W14" s="2519"/>
      <c r="X14" s="2519"/>
      <c r="Y14" s="2519"/>
    </row>
    <row r="15" spans="1:35">
      <c r="E15" s="2518"/>
      <c r="F15" s="2518"/>
      <c r="G15" s="2518"/>
      <c r="H15" s="2518"/>
      <c r="I15" s="2518"/>
      <c r="J15" s="2518"/>
      <c r="K15" s="2518"/>
      <c r="L15" s="2518"/>
      <c r="M15" s="2518"/>
      <c r="N15" s="2519"/>
      <c r="O15" s="2519"/>
      <c r="P15" s="2519"/>
      <c r="Q15" s="2519"/>
      <c r="R15" s="2519"/>
      <c r="S15" s="2519"/>
      <c r="T15" s="2519"/>
      <c r="U15" s="2519"/>
      <c r="V15" s="2519"/>
      <c r="W15" s="2519"/>
      <c r="X15" s="2519"/>
      <c r="Y15" s="2519"/>
    </row>
    <row r="18" spans="1:35">
      <c r="D18" s="777" t="s">
        <v>1252</v>
      </c>
    </row>
    <row r="20" spans="1:35">
      <c r="D20" s="777" t="s">
        <v>1251</v>
      </c>
      <c r="I20" s="2461" t="s">
        <v>1250</v>
      </c>
      <c r="J20" s="2461"/>
      <c r="K20" s="2461"/>
      <c r="L20" s="2461"/>
      <c r="M20" s="2461"/>
      <c r="N20" s="2461"/>
      <c r="P20" s="777" t="s">
        <v>1249</v>
      </c>
    </row>
    <row r="24" spans="1:35">
      <c r="A24" s="2461" t="s">
        <v>1233</v>
      </c>
      <c r="B24" s="2461"/>
      <c r="C24" s="2461"/>
      <c r="D24" s="2461"/>
      <c r="E24" s="2461"/>
      <c r="F24" s="2461"/>
      <c r="G24" s="2461"/>
      <c r="H24" s="2461"/>
      <c r="I24" s="2461"/>
      <c r="J24" s="2461"/>
      <c r="K24" s="2461"/>
      <c r="L24" s="2461"/>
      <c r="M24" s="2461"/>
      <c r="N24" s="2461"/>
      <c r="O24" s="2461"/>
      <c r="P24" s="2461"/>
      <c r="Q24" s="2461"/>
      <c r="R24" s="2461"/>
      <c r="S24" s="2461"/>
      <c r="T24" s="2461"/>
      <c r="U24" s="2461"/>
      <c r="V24" s="2461"/>
      <c r="W24" s="2461"/>
      <c r="X24" s="2461"/>
      <c r="Y24" s="2461"/>
      <c r="Z24" s="2461"/>
      <c r="AA24" s="2461"/>
      <c r="AB24" s="2461"/>
      <c r="AC24" s="2461"/>
      <c r="AD24" s="2461"/>
      <c r="AE24" s="2461"/>
      <c r="AF24" s="2461"/>
      <c r="AG24" s="2461"/>
      <c r="AH24" s="2461"/>
      <c r="AI24" s="2461"/>
    </row>
    <row r="27" spans="1:35">
      <c r="D27" s="1097" t="s">
        <v>1248</v>
      </c>
    </row>
    <row r="28" spans="1:35">
      <c r="D28" s="2520"/>
      <c r="E28" s="2520"/>
      <c r="F28" s="2520"/>
      <c r="G28" s="2520"/>
      <c r="H28" s="2520"/>
      <c r="I28" s="2520"/>
      <c r="J28" s="2520"/>
      <c r="K28" s="2520"/>
      <c r="L28" s="2520"/>
      <c r="M28" s="2520"/>
      <c r="N28" s="2520"/>
      <c r="O28" s="2520"/>
      <c r="P28" s="2520"/>
      <c r="Q28" s="2520"/>
      <c r="R28" s="2520"/>
      <c r="S28" s="2520"/>
      <c r="T28" s="2520"/>
      <c r="U28" s="2520"/>
      <c r="V28" s="2520"/>
      <c r="W28" s="2520"/>
      <c r="X28" s="2520"/>
      <c r="Y28" s="2520"/>
      <c r="Z28" s="2520"/>
      <c r="AA28" s="2520"/>
      <c r="AB28" s="2520"/>
      <c r="AC28" s="2520"/>
      <c r="AD28" s="2520"/>
      <c r="AE28" s="2520"/>
      <c r="AF28" s="2520"/>
    </row>
    <row r="29" spans="1:35">
      <c r="D29" s="2520"/>
      <c r="E29" s="2520"/>
      <c r="F29" s="2520"/>
      <c r="G29" s="2520"/>
      <c r="H29" s="2520"/>
      <c r="I29" s="2520"/>
      <c r="J29" s="2520"/>
      <c r="K29" s="2520"/>
      <c r="L29" s="2520"/>
      <c r="M29" s="2520"/>
      <c r="N29" s="2520"/>
      <c r="O29" s="2520"/>
      <c r="P29" s="2520"/>
      <c r="Q29" s="2520"/>
      <c r="R29" s="2520"/>
      <c r="S29" s="2520"/>
      <c r="T29" s="2520"/>
      <c r="U29" s="2520"/>
      <c r="V29" s="2520"/>
      <c r="W29" s="2520"/>
      <c r="X29" s="2520"/>
      <c r="Y29" s="2520"/>
      <c r="Z29" s="2520"/>
      <c r="AA29" s="2520"/>
      <c r="AB29" s="2520"/>
      <c r="AC29" s="2520"/>
      <c r="AD29" s="2520"/>
      <c r="AE29" s="2520"/>
      <c r="AF29" s="2520"/>
    </row>
    <row r="30" spans="1:35">
      <c r="D30" s="1097"/>
    </row>
    <row r="31" spans="1:35">
      <c r="D31" s="1097" t="s">
        <v>1247</v>
      </c>
    </row>
    <row r="32" spans="1:35">
      <c r="D32" s="2520"/>
      <c r="E32" s="2520"/>
      <c r="F32" s="2520"/>
      <c r="G32" s="2520"/>
      <c r="H32" s="2520"/>
      <c r="I32" s="2520"/>
      <c r="J32" s="2520"/>
      <c r="K32" s="2520"/>
      <c r="L32" s="2520"/>
      <c r="M32" s="2520"/>
      <c r="N32" s="2520"/>
      <c r="O32" s="2520"/>
      <c r="P32" s="2520"/>
      <c r="Q32" s="2520"/>
      <c r="R32" s="2520"/>
      <c r="S32" s="2520"/>
      <c r="T32" s="2520"/>
      <c r="U32" s="2520"/>
      <c r="V32" s="2520"/>
      <c r="W32" s="2520"/>
      <c r="X32" s="2520"/>
      <c r="Y32" s="2520"/>
      <c r="Z32" s="2520"/>
      <c r="AA32" s="2520"/>
      <c r="AB32" s="2520"/>
      <c r="AC32" s="2520"/>
      <c r="AD32" s="2520"/>
      <c r="AE32" s="2520"/>
      <c r="AF32" s="2520"/>
    </row>
    <row r="33" spans="1:35">
      <c r="D33" s="2520"/>
      <c r="E33" s="2520"/>
      <c r="F33" s="2520"/>
      <c r="G33" s="2520"/>
      <c r="H33" s="2520"/>
      <c r="I33" s="2520"/>
      <c r="J33" s="2520"/>
      <c r="K33" s="2520"/>
      <c r="L33" s="2520"/>
      <c r="M33" s="2520"/>
      <c r="N33" s="2520"/>
      <c r="O33" s="2520"/>
      <c r="P33" s="2520"/>
      <c r="Q33" s="2520"/>
      <c r="R33" s="2520"/>
      <c r="S33" s="2520"/>
      <c r="T33" s="2520"/>
      <c r="U33" s="2520"/>
      <c r="V33" s="2520"/>
      <c r="W33" s="2520"/>
      <c r="X33" s="2520"/>
      <c r="Y33" s="2520"/>
      <c r="Z33" s="2520"/>
      <c r="AA33" s="2520"/>
      <c r="AB33" s="2520"/>
      <c r="AC33" s="2520"/>
      <c r="AD33" s="2520"/>
      <c r="AE33" s="2520"/>
      <c r="AF33" s="2520"/>
    </row>
    <row r="34" spans="1:35">
      <c r="D34" s="1097"/>
    </row>
    <row r="35" spans="1:35">
      <c r="D35" s="1097" t="s">
        <v>1246</v>
      </c>
      <c r="J35" s="777" t="s">
        <v>708</v>
      </c>
      <c r="K35" s="2521" t="s">
        <v>2219</v>
      </c>
      <c r="L35" s="2521"/>
      <c r="M35" s="2521"/>
      <c r="N35" s="2521"/>
      <c r="O35" s="2521"/>
      <c r="P35" s="2521"/>
      <c r="Q35" s="2521"/>
      <c r="R35" s="2521"/>
      <c r="S35" s="2521"/>
    </row>
    <row r="36" spans="1:35">
      <c r="D36" s="1097"/>
      <c r="J36" s="777" t="s">
        <v>707</v>
      </c>
      <c r="K36" s="2521" t="s">
        <v>2219</v>
      </c>
      <c r="L36" s="2521"/>
      <c r="M36" s="2521"/>
      <c r="N36" s="2521"/>
      <c r="O36" s="2521"/>
      <c r="P36" s="2521"/>
      <c r="Q36" s="2521"/>
      <c r="R36" s="2521"/>
      <c r="S36" s="2521"/>
    </row>
    <row r="37" spans="1:35">
      <c r="D37" s="1097"/>
    </row>
    <row r="38" spans="1:35">
      <c r="D38" s="1097" t="s">
        <v>1245</v>
      </c>
    </row>
    <row r="39" spans="1:35">
      <c r="D39" s="2520"/>
      <c r="E39" s="2520"/>
      <c r="F39" s="2520"/>
      <c r="G39" s="2520"/>
      <c r="H39" s="2520"/>
      <c r="I39" s="2520"/>
      <c r="J39" s="2520"/>
      <c r="K39" s="2520"/>
      <c r="L39" s="2520"/>
      <c r="M39" s="2520"/>
      <c r="N39" s="2520"/>
      <c r="O39" s="2520"/>
      <c r="P39" s="2520"/>
      <c r="Q39" s="2520"/>
      <c r="R39" s="2520"/>
      <c r="S39" s="2520"/>
      <c r="T39" s="2520"/>
      <c r="U39" s="2520"/>
      <c r="V39" s="2520"/>
      <c r="W39" s="2520"/>
      <c r="X39" s="2520"/>
      <c r="Y39" s="2520"/>
      <c r="Z39" s="2520"/>
      <c r="AA39" s="2520"/>
      <c r="AB39" s="2520"/>
      <c r="AC39" s="2520"/>
      <c r="AD39" s="2520"/>
      <c r="AE39" s="2520"/>
      <c r="AF39" s="2520"/>
    </row>
    <row r="40" spans="1:35">
      <c r="D40" s="2520"/>
      <c r="E40" s="2520"/>
      <c r="F40" s="2520"/>
      <c r="G40" s="2520"/>
      <c r="H40" s="2520"/>
      <c r="I40" s="2520"/>
      <c r="J40" s="2520"/>
      <c r="K40" s="2520"/>
      <c r="L40" s="2520"/>
      <c r="M40" s="2520"/>
      <c r="N40" s="2520"/>
      <c r="O40" s="2520"/>
      <c r="P40" s="2520"/>
      <c r="Q40" s="2520"/>
      <c r="R40" s="2520"/>
      <c r="S40" s="2520"/>
      <c r="T40" s="2520"/>
      <c r="U40" s="2520"/>
      <c r="V40" s="2520"/>
      <c r="W40" s="2520"/>
      <c r="X40" s="2520"/>
      <c r="Y40" s="2520"/>
      <c r="Z40" s="2520"/>
      <c r="AA40" s="2520"/>
      <c r="AB40" s="2520"/>
      <c r="AC40" s="2520"/>
      <c r="AD40" s="2520"/>
      <c r="AE40" s="2520"/>
      <c r="AF40" s="2520"/>
    </row>
    <row r="41" spans="1:35">
      <c r="D41" s="1097"/>
    </row>
    <row r="42" spans="1:35">
      <c r="D42" s="1097" t="s">
        <v>1244</v>
      </c>
    </row>
    <row r="43" spans="1:35">
      <c r="D43" s="2520"/>
      <c r="E43" s="2520"/>
      <c r="F43" s="2520"/>
      <c r="G43" s="2520"/>
      <c r="H43" s="2520"/>
      <c r="I43" s="2520"/>
      <c r="J43" s="2520"/>
      <c r="K43" s="2520"/>
      <c r="L43" s="2520"/>
      <c r="M43" s="2520"/>
      <c r="N43" s="2520"/>
      <c r="O43" s="2520"/>
      <c r="P43" s="2520"/>
      <c r="Q43" s="2520"/>
      <c r="R43" s="2520"/>
      <c r="S43" s="2520"/>
      <c r="T43" s="2520"/>
      <c r="U43" s="2520"/>
      <c r="V43" s="2520"/>
      <c r="W43" s="2520"/>
      <c r="X43" s="2520"/>
      <c r="Y43" s="2520"/>
      <c r="Z43" s="2520"/>
      <c r="AA43" s="2520"/>
      <c r="AB43" s="2520"/>
      <c r="AC43" s="2520"/>
      <c r="AD43" s="2520"/>
      <c r="AE43" s="2520"/>
      <c r="AF43" s="2520"/>
    </row>
    <row r="44" spans="1:35">
      <c r="D44" s="2520"/>
      <c r="E44" s="2520"/>
      <c r="F44" s="2520"/>
      <c r="G44" s="2520"/>
      <c r="H44" s="2520"/>
      <c r="I44" s="2520"/>
      <c r="J44" s="2520"/>
      <c r="K44" s="2520"/>
      <c r="L44" s="2520"/>
      <c r="M44" s="2520"/>
      <c r="N44" s="2520"/>
      <c r="O44" s="2520"/>
      <c r="P44" s="2520"/>
      <c r="Q44" s="2520"/>
      <c r="R44" s="2520"/>
      <c r="S44" s="2520"/>
      <c r="T44" s="2520"/>
      <c r="U44" s="2520"/>
      <c r="V44" s="2520"/>
      <c r="W44" s="2520"/>
      <c r="X44" s="2520"/>
      <c r="Y44" s="2520"/>
      <c r="Z44" s="2520"/>
      <c r="AA44" s="2520"/>
      <c r="AB44" s="2520"/>
      <c r="AC44" s="2520"/>
      <c r="AD44" s="2520"/>
      <c r="AE44" s="2520"/>
      <c r="AF44" s="2520"/>
    </row>
    <row r="46" spans="1:35">
      <c r="A46" s="803"/>
      <c r="B46" s="803"/>
      <c r="C46" s="803"/>
      <c r="D46" s="803"/>
      <c r="E46" s="803"/>
      <c r="F46" s="803"/>
      <c r="G46" s="803"/>
      <c r="H46" s="803"/>
      <c r="I46" s="803"/>
      <c r="J46" s="803"/>
      <c r="K46" s="803"/>
      <c r="L46" s="803"/>
      <c r="M46" s="803"/>
      <c r="N46" s="803"/>
      <c r="O46" s="803"/>
      <c r="P46" s="803"/>
      <c r="Q46" s="803"/>
      <c r="R46" s="803"/>
      <c r="S46" s="803"/>
      <c r="T46" s="803"/>
      <c r="U46" s="803"/>
      <c r="V46" s="803"/>
      <c r="W46" s="803"/>
      <c r="X46" s="803"/>
      <c r="Y46" s="803"/>
      <c r="Z46" s="803"/>
      <c r="AA46" s="803"/>
      <c r="AB46" s="803"/>
      <c r="AC46" s="803"/>
      <c r="AD46" s="803"/>
      <c r="AE46" s="803"/>
      <c r="AF46" s="803"/>
      <c r="AG46" s="803"/>
      <c r="AH46" s="803"/>
      <c r="AI46" s="803"/>
    </row>
    <row r="48" spans="1:35">
      <c r="D48" s="777" t="s">
        <v>1243</v>
      </c>
      <c r="F48" s="1098" t="s">
        <v>1242</v>
      </c>
      <c r="G48" s="777" t="s">
        <v>1241</v>
      </c>
    </row>
    <row r="49" spans="6:7">
      <c r="F49" s="1098" t="s">
        <v>1240</v>
      </c>
      <c r="G49" s="777" t="s">
        <v>1239</v>
      </c>
    </row>
    <row r="50" spans="6:7">
      <c r="F50" s="1098"/>
      <c r="G50" s="777" t="s">
        <v>1238</v>
      </c>
    </row>
    <row r="51" spans="6:7">
      <c r="F51" s="1098" t="s">
        <v>1237</v>
      </c>
      <c r="G51" s="777" t="s">
        <v>1236</v>
      </c>
    </row>
    <row r="52" spans="6:7">
      <c r="G52" s="777" t="s">
        <v>1235</v>
      </c>
    </row>
  </sheetData>
  <mergeCells count="15">
    <mergeCell ref="AA2:AH2"/>
    <mergeCell ref="AA3:AI3"/>
    <mergeCell ref="C7:J7"/>
    <mergeCell ref="Z11:AG11"/>
    <mergeCell ref="AH11:AI11"/>
    <mergeCell ref="E14:M15"/>
    <mergeCell ref="N14:Y15"/>
    <mergeCell ref="D39:AF40"/>
    <mergeCell ref="D43:AF44"/>
    <mergeCell ref="I20:N20"/>
    <mergeCell ref="A24:AI24"/>
    <mergeCell ref="D28:AF29"/>
    <mergeCell ref="D32:AF33"/>
    <mergeCell ref="K35:S35"/>
    <mergeCell ref="K36:S36"/>
  </mergeCells>
  <phoneticPr fontId="2"/>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00"/>
  </sheetPr>
  <dimension ref="A1:R32"/>
  <sheetViews>
    <sheetView view="pageBreakPreview" zoomScaleNormal="100" zoomScaleSheetLayoutView="100" workbookViewId="0"/>
  </sheetViews>
  <sheetFormatPr defaultRowHeight="24" customHeight="1"/>
  <cols>
    <col min="1" max="4" width="9" style="147" customWidth="1"/>
    <col min="5" max="5" width="9.125" style="147" customWidth="1"/>
    <col min="6" max="9" width="9" style="147" customWidth="1"/>
    <col min="10" max="16384" width="9" style="147"/>
  </cols>
  <sheetData>
    <row r="1" spans="1:18" s="145" customFormat="1" ht="24" customHeight="1">
      <c r="A1" s="145" t="s">
        <v>1956</v>
      </c>
      <c r="J1" s="145" t="s">
        <v>870</v>
      </c>
      <c r="R1" s="146" t="s">
        <v>398</v>
      </c>
    </row>
    <row r="2" spans="1:18" s="145" customFormat="1" ht="18.75" customHeight="1">
      <c r="H2" s="1532" t="s">
        <v>1899</v>
      </c>
      <c r="I2" s="1532"/>
      <c r="Q2" s="1532" t="s">
        <v>1899</v>
      </c>
      <c r="R2" s="1532"/>
    </row>
    <row r="3" spans="1:18" ht="24" customHeight="1">
      <c r="H3" s="1535" t="s">
        <v>1758</v>
      </c>
      <c r="I3" s="1535"/>
      <c r="R3" s="717" t="s">
        <v>1759</v>
      </c>
    </row>
    <row r="4" spans="1:18" ht="24" customHeight="1">
      <c r="A4" s="717" t="s">
        <v>598</v>
      </c>
      <c r="B4" s="664" t="s">
        <v>420</v>
      </c>
      <c r="C4" s="147" t="str">
        <f>+入力欄!$T$25</f>
        <v>沖縄県那覇市○○－○　○○ビル○階</v>
      </c>
      <c r="J4" s="717" t="s">
        <v>598</v>
      </c>
      <c r="K4" s="664" t="s">
        <v>420</v>
      </c>
      <c r="L4" s="147" t="s">
        <v>400</v>
      </c>
    </row>
    <row r="5" spans="1:18" ht="24" customHeight="1">
      <c r="B5" s="664" t="s">
        <v>421</v>
      </c>
      <c r="C5" s="147" t="str">
        <f>+入力欄!$T$26</f>
        <v>株式会社　○○建設</v>
      </c>
      <c r="K5" s="664" t="s">
        <v>421</v>
      </c>
      <c r="L5" s="147" t="s">
        <v>399</v>
      </c>
    </row>
    <row r="6" spans="1:18" ht="24" customHeight="1">
      <c r="B6" s="664" t="s">
        <v>422</v>
      </c>
      <c r="C6" s="147" t="str">
        <f>+入力欄!$T$27</f>
        <v>代表取締役　△△　△△　殿</v>
      </c>
      <c r="E6" s="664"/>
      <c r="K6" s="664" t="s">
        <v>422</v>
      </c>
      <c r="L6" s="148" t="s">
        <v>406</v>
      </c>
      <c r="N6" s="664"/>
    </row>
    <row r="7" spans="1:18" ht="24" customHeight="1">
      <c r="H7" s="717"/>
      <c r="I7" s="636" t="str">
        <f>+入力欄!$M$8</f>
        <v>沖縄県知事 　玉城 康裕</v>
      </c>
      <c r="P7" s="717"/>
      <c r="R7" s="636" t="str">
        <f>+入力欄!$M$8</f>
        <v>沖縄県知事 　玉城 康裕</v>
      </c>
    </row>
    <row r="8" spans="1:18" ht="24" customHeight="1">
      <c r="H8" s="717"/>
      <c r="I8" s="636" t="s">
        <v>2209</v>
      </c>
      <c r="P8" s="717"/>
      <c r="R8" s="636" t="s">
        <v>2209</v>
      </c>
    </row>
    <row r="9" spans="1:18" ht="24" customHeight="1">
      <c r="C9" s="717"/>
      <c r="D9" s="717"/>
      <c r="L9" s="717"/>
      <c r="M9" s="717"/>
    </row>
    <row r="10" spans="1:18" ht="24" customHeight="1">
      <c r="A10" s="1534" t="s">
        <v>197</v>
      </c>
      <c r="B10" s="1534"/>
      <c r="C10" s="1534"/>
      <c r="D10" s="1534"/>
      <c r="E10" s="1534"/>
      <c r="F10" s="1534"/>
      <c r="G10" s="1534"/>
      <c r="H10" s="1534"/>
      <c r="I10" s="1534"/>
      <c r="J10" s="1534" t="s">
        <v>197</v>
      </c>
      <c r="K10" s="1534"/>
      <c r="L10" s="1534"/>
      <c r="M10" s="1534"/>
      <c r="N10" s="1534"/>
      <c r="O10" s="1534"/>
      <c r="P10" s="1534"/>
      <c r="Q10" s="1534"/>
      <c r="R10" s="1534"/>
    </row>
    <row r="12" spans="1:18" ht="24" customHeight="1">
      <c r="A12" s="663"/>
      <c r="B12" s="717" t="str">
        <f>+入力欄!$M$17</f>
        <v>令和６年４月１日</v>
      </c>
      <c r="C12" s="147" t="s">
        <v>990</v>
      </c>
      <c r="J12" s="663" t="s">
        <v>1760</v>
      </c>
    </row>
    <row r="13" spans="1:18" ht="24" customHeight="1">
      <c r="A13" s="147" t="s">
        <v>624</v>
      </c>
      <c r="J13" s="147" t="s">
        <v>624</v>
      </c>
    </row>
    <row r="15" spans="1:18" ht="24" customHeight="1">
      <c r="A15" s="1521" t="s">
        <v>877</v>
      </c>
      <c r="B15" s="1522"/>
      <c r="C15" s="1541" t="str">
        <f>+入力欄!$M$33</f>
        <v>第4300000000000号</v>
      </c>
      <c r="D15" s="1541"/>
      <c r="E15" s="1541"/>
      <c r="F15" s="1541"/>
      <c r="J15" s="1521" t="s">
        <v>877</v>
      </c>
      <c r="K15" s="1522"/>
      <c r="L15" s="663" t="s">
        <v>868</v>
      </c>
    </row>
    <row r="16" spans="1:18" ht="24" customHeight="1">
      <c r="A16" s="1521" t="s">
        <v>878</v>
      </c>
      <c r="B16" s="1522"/>
      <c r="C16" s="663" t="str">
        <f>+入力欄!$D$15</f>
        <v>○○○○○○工事（Ｒ６－１)</v>
      </c>
      <c r="J16" s="1521" t="s">
        <v>878</v>
      </c>
      <c r="K16" s="1522"/>
      <c r="L16" s="663" t="s">
        <v>407</v>
      </c>
    </row>
    <row r="17" spans="1:18" ht="24" customHeight="1">
      <c r="A17" s="1521" t="s">
        <v>116</v>
      </c>
      <c r="B17" s="1522"/>
      <c r="C17" s="663" t="str">
        <f>+入力欄!$D$16</f>
        <v>沖縄県○○地内</v>
      </c>
      <c r="J17" s="1521" t="s">
        <v>116</v>
      </c>
      <c r="K17" s="1522"/>
      <c r="L17" s="663" t="s">
        <v>869</v>
      </c>
    </row>
    <row r="19" spans="1:18" ht="24" customHeight="1">
      <c r="A19" s="1525" t="s">
        <v>126</v>
      </c>
      <c r="B19" s="1525"/>
      <c r="C19" s="1525"/>
      <c r="D19" s="1525"/>
      <c r="E19" s="1525"/>
      <c r="F19" s="1525"/>
      <c r="G19" s="1525"/>
      <c r="H19" s="1525"/>
      <c r="I19" s="1525"/>
      <c r="J19" s="1525" t="s">
        <v>126</v>
      </c>
      <c r="K19" s="1525"/>
      <c r="L19" s="1525"/>
      <c r="M19" s="1525"/>
      <c r="N19" s="1525"/>
      <c r="O19" s="1525"/>
      <c r="P19" s="1525"/>
      <c r="Q19" s="1525"/>
      <c r="R19" s="1525"/>
    </row>
    <row r="20" spans="1:18" ht="24" customHeight="1">
      <c r="A20" s="150"/>
      <c r="B20" s="1526"/>
      <c r="C20" s="1526"/>
      <c r="D20" s="151"/>
      <c r="E20" s="151"/>
      <c r="F20" s="151"/>
      <c r="G20" s="151"/>
      <c r="H20" s="151"/>
      <c r="J20" s="150"/>
      <c r="K20" s="1526"/>
      <c r="L20" s="1526"/>
      <c r="M20" s="151"/>
      <c r="N20" s="151"/>
      <c r="O20" s="151"/>
      <c r="P20" s="151"/>
      <c r="Q20" s="151"/>
    </row>
    <row r="21" spans="1:18" ht="24" customHeight="1">
      <c r="A21" s="1536"/>
      <c r="B21" s="1537"/>
      <c r="C21" s="1538"/>
      <c r="D21" s="1531" t="s">
        <v>130</v>
      </c>
      <c r="E21" s="1531"/>
      <c r="F21" s="1530" t="s">
        <v>196</v>
      </c>
      <c r="G21" s="1530"/>
      <c r="H21" s="1530"/>
      <c r="J21" s="1536"/>
      <c r="K21" s="1537"/>
      <c r="L21" s="1538"/>
      <c r="M21" s="1531" t="s">
        <v>130</v>
      </c>
      <c r="N21" s="1531"/>
      <c r="O21" s="1530" t="s">
        <v>196</v>
      </c>
      <c r="P21" s="1530"/>
      <c r="Q21" s="1530"/>
    </row>
    <row r="22" spans="1:18" ht="24" customHeight="1">
      <c r="A22" s="1539" t="s">
        <v>875</v>
      </c>
      <c r="B22" s="1527" t="s">
        <v>17</v>
      </c>
      <c r="C22" s="1527"/>
      <c r="D22" s="1523"/>
      <c r="E22" s="1523"/>
      <c r="F22" s="1523"/>
      <c r="G22" s="1523"/>
      <c r="H22" s="1523"/>
      <c r="J22" s="1539" t="s">
        <v>875</v>
      </c>
      <c r="K22" s="1542" t="s">
        <v>17</v>
      </c>
      <c r="L22" s="1542"/>
      <c r="M22" s="1528" t="s">
        <v>874</v>
      </c>
      <c r="N22" s="1529"/>
      <c r="O22" s="1523" t="s">
        <v>873</v>
      </c>
      <c r="P22" s="1523"/>
      <c r="Q22" s="1523"/>
    </row>
    <row r="23" spans="1:18" ht="24" customHeight="1">
      <c r="A23" s="1540"/>
      <c r="B23" s="1527" t="s">
        <v>18</v>
      </c>
      <c r="C23" s="1527"/>
      <c r="D23" s="1523"/>
      <c r="E23" s="1523"/>
      <c r="F23" s="1523"/>
      <c r="G23" s="1523"/>
      <c r="H23" s="1523"/>
      <c r="J23" s="1540"/>
      <c r="K23" s="1527" t="s">
        <v>18</v>
      </c>
      <c r="L23" s="1527"/>
      <c r="M23" s="1523" t="s">
        <v>871</v>
      </c>
      <c r="N23" s="1523"/>
      <c r="O23" s="1523" t="s">
        <v>872</v>
      </c>
      <c r="P23" s="1523"/>
      <c r="Q23" s="1523"/>
    </row>
    <row r="24" spans="1:18" ht="24" customHeight="1">
      <c r="A24" s="1539" t="s">
        <v>876</v>
      </c>
      <c r="B24" s="1527" t="s">
        <v>17</v>
      </c>
      <c r="C24" s="1527"/>
      <c r="D24" s="1523">
        <f>+第1号!D23</f>
        <v>0</v>
      </c>
      <c r="E24" s="1523"/>
      <c r="F24" s="1523">
        <f>+第1号!F23</f>
        <v>0</v>
      </c>
      <c r="G24" s="1523"/>
      <c r="H24" s="1523"/>
      <c r="J24" s="1539" t="s">
        <v>876</v>
      </c>
      <c r="K24" s="1527" t="s">
        <v>17</v>
      </c>
      <c r="L24" s="1527"/>
      <c r="M24" s="1528" t="s">
        <v>401</v>
      </c>
      <c r="N24" s="1529"/>
      <c r="O24" s="1523" t="s">
        <v>462</v>
      </c>
      <c r="P24" s="1523"/>
      <c r="Q24" s="1523"/>
    </row>
    <row r="25" spans="1:18" ht="24" customHeight="1">
      <c r="A25" s="1540"/>
      <c r="B25" s="1527" t="s">
        <v>18</v>
      </c>
      <c r="C25" s="1527"/>
      <c r="D25" s="1523">
        <f>+第1号!D24</f>
        <v>0</v>
      </c>
      <c r="E25" s="1523"/>
      <c r="F25" s="1523">
        <f>+第1号!F24</f>
        <v>0</v>
      </c>
      <c r="G25" s="1523"/>
      <c r="H25" s="1523"/>
      <c r="J25" s="1540"/>
      <c r="K25" s="1527" t="s">
        <v>18</v>
      </c>
      <c r="L25" s="1527"/>
      <c r="M25" s="1523" t="s">
        <v>402</v>
      </c>
      <c r="N25" s="1523"/>
      <c r="O25" s="1523" t="s">
        <v>463</v>
      </c>
      <c r="P25" s="1523"/>
      <c r="Q25" s="1523"/>
    </row>
    <row r="26" spans="1:18" ht="24" customHeight="1">
      <c r="A26" s="150"/>
      <c r="J26" s="1525" t="s">
        <v>405</v>
      </c>
      <c r="K26" s="1525"/>
      <c r="L26" s="1525"/>
      <c r="M26" s="1525"/>
      <c r="N26" s="1525"/>
      <c r="O26" s="1525"/>
      <c r="P26" s="1525"/>
      <c r="Q26" s="1525"/>
      <c r="R26" s="1525"/>
    </row>
    <row r="27" spans="1:18" ht="24" customHeight="1">
      <c r="A27" s="150"/>
      <c r="J27" s="150" t="s">
        <v>8</v>
      </c>
      <c r="K27" s="147" t="s">
        <v>1609</v>
      </c>
    </row>
    <row r="28" spans="1:18" ht="24" customHeight="1">
      <c r="A28" s="150"/>
      <c r="J28" s="150"/>
      <c r="K28" s="663" t="s">
        <v>403</v>
      </c>
      <c r="L28" s="147" t="s">
        <v>557</v>
      </c>
    </row>
    <row r="29" spans="1:18" ht="24" customHeight="1">
      <c r="A29" s="150"/>
      <c r="J29" s="150"/>
      <c r="L29" s="147" t="s">
        <v>558</v>
      </c>
    </row>
    <row r="30" spans="1:18" ht="24" customHeight="1">
      <c r="J30" s="150"/>
      <c r="K30" s="663" t="s">
        <v>404</v>
      </c>
      <c r="L30" s="147" t="s">
        <v>559</v>
      </c>
    </row>
    <row r="31" spans="1:18" ht="24" customHeight="1">
      <c r="D31" s="1519" t="str">
        <f>入力欄!$B$11</f>
        <v>所属名</v>
      </c>
      <c r="E31" s="1520"/>
      <c r="F31" s="1513" t="str">
        <f>入力欄!$M$11</f>
        <v>○○○土木事務所 　×××××班</v>
      </c>
      <c r="G31" s="1513"/>
      <c r="H31" s="1513"/>
      <c r="I31" s="1514"/>
    </row>
    <row r="32" spans="1:18" ht="24" customHeight="1">
      <c r="D32" s="1517" t="str">
        <f>入力欄!$B$13</f>
        <v>電話番号</v>
      </c>
      <c r="E32" s="1518"/>
      <c r="F32" s="1515" t="str">
        <f>入力欄!$D$13</f>
        <v>０００－１１１－２２２２</v>
      </c>
      <c r="G32" s="1515"/>
      <c r="H32" s="1515"/>
      <c r="I32" s="1516"/>
    </row>
  </sheetData>
  <mergeCells count="55">
    <mergeCell ref="H2:I2"/>
    <mergeCell ref="Q2:R2"/>
    <mergeCell ref="A24:A25"/>
    <mergeCell ref="B23:C23"/>
    <mergeCell ref="D23:E23"/>
    <mergeCell ref="B22:C22"/>
    <mergeCell ref="D21:E21"/>
    <mergeCell ref="B24:C24"/>
    <mergeCell ref="D24:E24"/>
    <mergeCell ref="F22:H22"/>
    <mergeCell ref="K22:L22"/>
    <mergeCell ref="A17:B17"/>
    <mergeCell ref="J17:K17"/>
    <mergeCell ref="A19:I19"/>
    <mergeCell ref="J19:R19"/>
    <mergeCell ref="B20:C20"/>
    <mergeCell ref="K20:L20"/>
    <mergeCell ref="A21:C21"/>
    <mergeCell ref="A22:A23"/>
    <mergeCell ref="H3:I3"/>
    <mergeCell ref="M24:N24"/>
    <mergeCell ref="M22:N22"/>
    <mergeCell ref="A10:I10"/>
    <mergeCell ref="J10:R10"/>
    <mergeCell ref="A15:B15"/>
    <mergeCell ref="J15:K15"/>
    <mergeCell ref="A16:B16"/>
    <mergeCell ref="O21:Q21"/>
    <mergeCell ref="O22:Q22"/>
    <mergeCell ref="F24:H24"/>
    <mergeCell ref="J16:K16"/>
    <mergeCell ref="C15:F15"/>
    <mergeCell ref="M21:N21"/>
    <mergeCell ref="D22:E22"/>
    <mergeCell ref="J26:R26"/>
    <mergeCell ref="B25:C25"/>
    <mergeCell ref="D25:E25"/>
    <mergeCell ref="K25:L25"/>
    <mergeCell ref="J24:J25"/>
    <mergeCell ref="F23:H23"/>
    <mergeCell ref="K23:L23"/>
    <mergeCell ref="F25:H25"/>
    <mergeCell ref="O24:Q24"/>
    <mergeCell ref="M25:N25"/>
    <mergeCell ref="O25:Q25"/>
    <mergeCell ref="M23:N23"/>
    <mergeCell ref="O23:Q23"/>
    <mergeCell ref="D31:E31"/>
    <mergeCell ref="F31:I31"/>
    <mergeCell ref="D32:E32"/>
    <mergeCell ref="F32:I32"/>
    <mergeCell ref="J21:L21"/>
    <mergeCell ref="J22:J23"/>
    <mergeCell ref="K24:L24"/>
    <mergeCell ref="F21:H21"/>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59999389629810485"/>
    <pageSetUpPr fitToPage="1"/>
  </sheetPr>
  <dimension ref="A1:J51"/>
  <sheetViews>
    <sheetView showGridLines="0" view="pageBreakPreview" zoomScaleNormal="95" zoomScaleSheetLayoutView="100" workbookViewId="0"/>
  </sheetViews>
  <sheetFormatPr defaultRowHeight="13.5"/>
  <cols>
    <col min="1" max="1" width="4.375" style="777" customWidth="1"/>
    <col min="2" max="3" width="9" style="777"/>
    <col min="4" max="4" width="10.5" style="777" bestFit="1" customWidth="1"/>
    <col min="5" max="16384" width="9" style="777"/>
  </cols>
  <sheetData>
    <row r="1" spans="1:10">
      <c r="A1" s="738" t="s">
        <v>2412</v>
      </c>
    </row>
    <row r="2" spans="1:10">
      <c r="A2" s="737" t="s">
        <v>2243</v>
      </c>
    </row>
    <row r="3" spans="1:10">
      <c r="G3" s="793" t="s">
        <v>1687</v>
      </c>
      <c r="H3" s="2462" t="s">
        <v>2219</v>
      </c>
      <c r="I3" s="2462"/>
      <c r="J3" s="2462"/>
    </row>
    <row r="5" spans="1:10">
      <c r="B5" s="777" t="s">
        <v>2244</v>
      </c>
      <c r="C5" s="794"/>
      <c r="D5" s="794"/>
      <c r="E5" s="777" t="s">
        <v>1688</v>
      </c>
    </row>
    <row r="8" spans="1:10">
      <c r="F8" s="717" t="s">
        <v>615</v>
      </c>
      <c r="G8" s="664" t="s">
        <v>420</v>
      </c>
      <c r="H8" s="2003" t="str">
        <f>+入力欄!M25</f>
        <v>沖縄県那覇市○○－○　○○ビル○階</v>
      </c>
      <c r="I8" s="2003"/>
      <c r="J8" s="2003"/>
    </row>
    <row r="9" spans="1:10">
      <c r="F9" s="147"/>
      <c r="G9" s="664" t="s">
        <v>421</v>
      </c>
      <c r="H9" s="2003" t="str">
        <f>+入力欄!M26</f>
        <v>株式会社　○○建設</v>
      </c>
      <c r="I9" s="2003"/>
      <c r="J9" s="2003"/>
    </row>
    <row r="10" spans="1:10">
      <c r="F10" s="147"/>
      <c r="G10" s="664" t="s">
        <v>422</v>
      </c>
      <c r="H10" s="2003" t="str">
        <f>+入力欄!M27</f>
        <v>代表取締役　△△　△△</v>
      </c>
      <c r="I10" s="2003"/>
      <c r="J10" s="2003"/>
    </row>
    <row r="11" spans="1:10">
      <c r="G11" s="2518"/>
      <c r="H11" s="2518"/>
      <c r="I11" s="2518"/>
    </row>
    <row r="14" spans="1:10" ht="27" customHeight="1">
      <c r="A14" s="795" t="s">
        <v>1690</v>
      </c>
      <c r="B14" s="796"/>
      <c r="C14" s="796"/>
      <c r="D14" s="796"/>
      <c r="E14" s="796"/>
      <c r="F14" s="796"/>
      <c r="G14" s="796"/>
      <c r="H14" s="796"/>
      <c r="I14" s="796"/>
      <c r="J14" s="797"/>
    </row>
    <row r="17" spans="1:10">
      <c r="B17" s="777" t="s">
        <v>2242</v>
      </c>
    </row>
    <row r="21" spans="1:10">
      <c r="A21" s="797" t="s">
        <v>652</v>
      </c>
      <c r="B21" s="797"/>
      <c r="C21" s="797"/>
      <c r="D21" s="797"/>
      <c r="E21" s="797"/>
      <c r="F21" s="797"/>
      <c r="G21" s="797"/>
      <c r="H21" s="797"/>
      <c r="I21" s="797"/>
      <c r="J21" s="797"/>
    </row>
    <row r="24" spans="1:10">
      <c r="B24" s="777" t="s">
        <v>1691</v>
      </c>
      <c r="D24" s="2524" t="str">
        <f>+入力欄!M18</f>
        <v>令和６年４月２日</v>
      </c>
      <c r="E24" s="2524"/>
      <c r="F24" s="2524"/>
      <c r="G24" s="798"/>
      <c r="H24" s="798"/>
      <c r="I24" s="798"/>
    </row>
    <row r="25" spans="1:10">
      <c r="D25" s="798"/>
      <c r="E25" s="798"/>
      <c r="F25" s="798"/>
      <c r="G25" s="798"/>
      <c r="H25" s="798"/>
      <c r="I25" s="798"/>
    </row>
    <row r="26" spans="1:10">
      <c r="D26" s="798"/>
      <c r="E26" s="798"/>
      <c r="F26" s="798"/>
      <c r="G26" s="798"/>
      <c r="H26" s="798"/>
      <c r="I26" s="798"/>
    </row>
    <row r="27" spans="1:10">
      <c r="B27" s="777" t="s">
        <v>1692</v>
      </c>
      <c r="D27" s="798" t="str">
        <f>+入力欄!$D$15</f>
        <v>○○○○○○工事（Ｒ６－１)</v>
      </c>
      <c r="E27" s="799"/>
      <c r="F27" s="799"/>
      <c r="G27" s="799"/>
      <c r="H27" s="799"/>
      <c r="I27" s="799"/>
    </row>
    <row r="28" spans="1:10">
      <c r="D28" s="799"/>
      <c r="E28" s="799"/>
      <c r="F28" s="799"/>
      <c r="G28" s="799"/>
      <c r="H28" s="799"/>
      <c r="I28" s="799"/>
    </row>
    <row r="30" spans="1:10">
      <c r="B30" s="777" t="s">
        <v>1693</v>
      </c>
      <c r="D30" s="2524" t="str">
        <f>+入力欄!M20</f>
        <v>自　令和６年４月２日</v>
      </c>
      <c r="E30" s="2524"/>
      <c r="F30" s="2524"/>
      <c r="G30" s="800"/>
    </row>
    <row r="31" spans="1:10">
      <c r="D31" s="801"/>
    </row>
    <row r="32" spans="1:10">
      <c r="D32" s="2524" t="str">
        <f>+入力欄!M21</f>
        <v>至　令和６年９月３０日</v>
      </c>
      <c r="E32" s="2524"/>
      <c r="F32" s="2524"/>
      <c r="G32" s="800"/>
    </row>
    <row r="35" spans="1:10">
      <c r="B35" s="777" t="s">
        <v>1694</v>
      </c>
      <c r="D35" s="798" t="str">
        <f>+入力欄!$D$16</f>
        <v>沖縄県○○地内</v>
      </c>
    </row>
    <row r="38" spans="1:10">
      <c r="B38" s="777" t="s">
        <v>1695</v>
      </c>
      <c r="D38" s="2525">
        <v>123456789</v>
      </c>
      <c r="E38" s="2525"/>
      <c r="F38" s="802"/>
      <c r="G38" s="802"/>
      <c r="H38" s="802"/>
      <c r="I38" s="802"/>
    </row>
    <row r="44" spans="1:10">
      <c r="A44" s="803"/>
      <c r="B44" s="803"/>
      <c r="C44" s="803"/>
      <c r="D44" s="803"/>
      <c r="E44" s="803"/>
      <c r="F44" s="803"/>
      <c r="G44" s="803"/>
      <c r="H44" s="803"/>
      <c r="I44" s="803"/>
      <c r="J44" s="803"/>
    </row>
    <row r="45" spans="1:10">
      <c r="A45" s="789"/>
      <c r="B45" s="789"/>
      <c r="C45" s="789"/>
      <c r="D45" s="789"/>
      <c r="E45" s="789"/>
      <c r="F45" s="789"/>
      <c r="G45" s="789"/>
      <c r="H45" s="789"/>
      <c r="I45" s="789"/>
    </row>
    <row r="46" spans="1:10">
      <c r="B46" s="793" t="s">
        <v>1117</v>
      </c>
      <c r="C46" s="777" t="s">
        <v>1696</v>
      </c>
    </row>
    <row r="47" spans="1:10">
      <c r="C47" s="777" t="s">
        <v>1282</v>
      </c>
    </row>
    <row r="48" spans="1:10">
      <c r="C48" s="777" t="s">
        <v>1281</v>
      </c>
    </row>
    <row r="49" spans="2:8">
      <c r="B49" s="804"/>
      <c r="D49" s="777" t="s">
        <v>1280</v>
      </c>
      <c r="F49" s="777" t="s">
        <v>1786</v>
      </c>
      <c r="H49" s="777" t="s">
        <v>1279</v>
      </c>
    </row>
    <row r="50" spans="2:8" ht="18" customHeight="1">
      <c r="B50" s="804"/>
      <c r="F50" s="805" t="s">
        <v>1278</v>
      </c>
      <c r="G50" s="806"/>
      <c r="H50" s="805" t="s">
        <v>1278</v>
      </c>
    </row>
    <row r="51" spans="2:8">
      <c r="F51" s="777" t="s">
        <v>1787</v>
      </c>
      <c r="H51" s="777" t="s">
        <v>1277</v>
      </c>
    </row>
  </sheetData>
  <mergeCells count="9">
    <mergeCell ref="D30:F30"/>
    <mergeCell ref="D32:F32"/>
    <mergeCell ref="D38:E38"/>
    <mergeCell ref="H3:J3"/>
    <mergeCell ref="G11:I11"/>
    <mergeCell ref="D24:F24"/>
    <mergeCell ref="H8:J8"/>
    <mergeCell ref="H9:J9"/>
    <mergeCell ref="H10:J10"/>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P38"/>
  <sheetViews>
    <sheetView view="pageBreakPreview" zoomScaleNormal="100" zoomScaleSheetLayoutView="100" workbookViewId="0"/>
  </sheetViews>
  <sheetFormatPr defaultRowHeight="21" customHeight="1"/>
  <cols>
    <col min="1" max="6" width="3.125" style="777" customWidth="1"/>
    <col min="7" max="7" width="11.125" style="777" customWidth="1"/>
    <col min="8" max="8" width="3.125" style="777" customWidth="1"/>
    <col min="9" max="9" width="9" style="777"/>
    <col min="10" max="10" width="3.125" style="777" customWidth="1"/>
    <col min="11" max="11" width="9.625" style="777" customWidth="1"/>
    <col min="12" max="12" width="3.625" style="777" customWidth="1"/>
    <col min="13" max="13" width="3.125" style="777" customWidth="1"/>
    <col min="14" max="14" width="9" style="777"/>
    <col min="15" max="15" width="3.125" style="777" customWidth="1"/>
    <col min="16" max="16" width="11.625" style="777" customWidth="1"/>
    <col min="17" max="16384" width="9" style="777"/>
  </cols>
  <sheetData>
    <row r="1" spans="1:16" ht="13.5" customHeight="1">
      <c r="A1" s="738" t="s">
        <v>2411</v>
      </c>
    </row>
    <row r="2" spans="1:16" ht="13.5" customHeight="1">
      <c r="A2" s="737" t="s">
        <v>2259</v>
      </c>
    </row>
    <row r="4" spans="1:16" ht="21" customHeight="1">
      <c r="A4" s="2461" t="s">
        <v>2250</v>
      </c>
      <c r="B4" s="2461"/>
      <c r="C4" s="2461"/>
      <c r="D4" s="2461"/>
      <c r="E4" s="2461"/>
      <c r="F4" s="2461"/>
      <c r="G4" s="2461"/>
      <c r="H4" s="2461"/>
      <c r="I4" s="2461"/>
      <c r="J4" s="2461"/>
      <c r="K4" s="2461"/>
      <c r="L4" s="2461"/>
      <c r="M4" s="2461"/>
      <c r="N4" s="2461"/>
      <c r="O4" s="2461"/>
      <c r="P4" s="2461"/>
    </row>
    <row r="5" spans="1:16" ht="21" customHeight="1">
      <c r="A5" s="778"/>
      <c r="B5" s="2526" t="s">
        <v>2</v>
      </c>
      <c r="C5" s="2526"/>
      <c r="D5" s="2526"/>
      <c r="E5" s="2526"/>
      <c r="F5" s="1347"/>
      <c r="G5" s="2530" t="str">
        <f>+入力欄!D15</f>
        <v>○○○○○○工事（Ｒ６－１)</v>
      </c>
      <c r="H5" s="2530"/>
      <c r="I5" s="2530"/>
      <c r="J5" s="2530"/>
      <c r="K5" s="2530"/>
      <c r="L5" s="2530"/>
      <c r="M5" s="2530"/>
      <c r="N5" s="2530"/>
      <c r="O5" s="2530"/>
      <c r="P5" s="2530"/>
    </row>
    <row r="6" spans="1:16" ht="21" customHeight="1">
      <c r="A6" s="779"/>
      <c r="B6" s="2527"/>
      <c r="C6" s="2527"/>
      <c r="D6" s="2527"/>
      <c r="E6" s="2527"/>
      <c r="F6" s="1348"/>
      <c r="G6" s="2530"/>
      <c r="H6" s="2530"/>
      <c r="I6" s="2530"/>
      <c r="J6" s="2530"/>
      <c r="K6" s="2530"/>
      <c r="L6" s="2530"/>
      <c r="M6" s="2530"/>
      <c r="N6" s="2530"/>
      <c r="O6" s="2530"/>
      <c r="P6" s="2530"/>
    </row>
    <row r="7" spans="1:16" ht="21" customHeight="1">
      <c r="A7" s="778"/>
      <c r="B7" s="2526" t="s">
        <v>39</v>
      </c>
      <c r="C7" s="2526"/>
      <c r="D7" s="2526"/>
      <c r="E7" s="2526"/>
      <c r="F7" s="1347"/>
      <c r="G7" s="2544" t="str">
        <f>+入力欄!M20</f>
        <v>自　令和６年４月２日</v>
      </c>
      <c r="H7" s="2545"/>
      <c r="I7" s="2545"/>
      <c r="J7" s="2545"/>
      <c r="K7" s="2545"/>
      <c r="L7" s="2545"/>
      <c r="M7" s="2545"/>
      <c r="N7" s="2545"/>
      <c r="O7" s="2545"/>
      <c r="P7" s="2546"/>
    </row>
    <row r="8" spans="1:16" ht="21" customHeight="1">
      <c r="A8" s="779"/>
      <c r="B8" s="2527"/>
      <c r="C8" s="2527"/>
      <c r="D8" s="2527"/>
      <c r="E8" s="2527"/>
      <c r="F8" s="1348"/>
      <c r="G8" s="2547" t="str">
        <f>+入力欄!M21</f>
        <v>至　令和６年９月３０日</v>
      </c>
      <c r="H8" s="2548"/>
      <c r="I8" s="2548"/>
      <c r="J8" s="2548"/>
      <c r="K8" s="2548"/>
      <c r="L8" s="2548"/>
      <c r="M8" s="2548"/>
      <c r="N8" s="2548"/>
      <c r="O8" s="2548"/>
      <c r="P8" s="2549"/>
    </row>
    <row r="9" spans="1:16" ht="21" customHeight="1">
      <c r="A9" s="778"/>
      <c r="B9" s="2526" t="s">
        <v>2246</v>
      </c>
      <c r="C9" s="2526"/>
      <c r="D9" s="2526"/>
      <c r="E9" s="2526"/>
      <c r="F9" s="1347"/>
      <c r="G9" s="2530" t="s">
        <v>2256</v>
      </c>
      <c r="H9" s="2530"/>
      <c r="I9" s="2530"/>
      <c r="J9" s="2530"/>
      <c r="K9" s="2530"/>
      <c r="L9" s="2530"/>
      <c r="M9" s="2530"/>
      <c r="N9" s="2530"/>
      <c r="O9" s="2530"/>
      <c r="P9" s="2530"/>
    </row>
    <row r="10" spans="1:16" ht="21" customHeight="1">
      <c r="A10" s="779"/>
      <c r="B10" s="2527"/>
      <c r="C10" s="2527"/>
      <c r="D10" s="2527"/>
      <c r="E10" s="2527"/>
      <c r="F10" s="1348"/>
      <c r="G10" s="2530"/>
      <c r="H10" s="2530"/>
      <c r="I10" s="2530"/>
      <c r="J10" s="2530"/>
      <c r="K10" s="2530"/>
      <c r="L10" s="2530"/>
      <c r="M10" s="2530"/>
      <c r="N10" s="2530"/>
      <c r="O10" s="2530"/>
      <c r="P10" s="2530"/>
    </row>
    <row r="11" spans="1:16" ht="21" customHeight="1">
      <c r="A11" s="778"/>
      <c r="B11" s="2526" t="s">
        <v>2247</v>
      </c>
      <c r="C11" s="2526"/>
      <c r="D11" s="2526"/>
      <c r="E11" s="2526"/>
      <c r="F11" s="1347"/>
      <c r="G11" s="2535" t="s">
        <v>2254</v>
      </c>
      <c r="H11" s="2536"/>
      <c r="I11" s="2536"/>
      <c r="J11" s="2537"/>
      <c r="K11" s="2539" t="s">
        <v>2255</v>
      </c>
      <c r="L11" s="2536"/>
      <c r="M11" s="2536"/>
      <c r="N11" s="2536"/>
      <c r="O11" s="2537"/>
      <c r="P11" s="2528" t="s">
        <v>69</v>
      </c>
    </row>
    <row r="12" spans="1:16" ht="21" customHeight="1">
      <c r="A12" s="779"/>
      <c r="B12" s="2527"/>
      <c r="C12" s="2527"/>
      <c r="D12" s="2527"/>
      <c r="E12" s="2527"/>
      <c r="F12" s="1348"/>
      <c r="G12" s="2477"/>
      <c r="H12" s="2478"/>
      <c r="I12" s="2478"/>
      <c r="J12" s="2538"/>
      <c r="K12" s="2478"/>
      <c r="L12" s="2478"/>
      <c r="M12" s="2478"/>
      <c r="N12" s="2478"/>
      <c r="O12" s="2538"/>
      <c r="P12" s="2529"/>
    </row>
    <row r="13" spans="1:16" ht="21" customHeight="1">
      <c r="A13" s="778"/>
      <c r="B13" s="780" t="s">
        <v>1754</v>
      </c>
      <c r="C13" s="1349"/>
      <c r="D13" s="781"/>
      <c r="E13" s="781" t="s">
        <v>980</v>
      </c>
      <c r="F13" s="1347"/>
      <c r="G13" s="2533"/>
      <c r="H13" s="2540" t="s">
        <v>2251</v>
      </c>
      <c r="I13" s="2533"/>
      <c r="J13" s="2542" t="s">
        <v>2252</v>
      </c>
      <c r="K13" s="2533"/>
      <c r="L13" s="2531" t="s">
        <v>2253</v>
      </c>
      <c r="M13" s="2540" t="s">
        <v>2251</v>
      </c>
      <c r="N13" s="2533"/>
      <c r="O13" s="2542" t="s">
        <v>2252</v>
      </c>
      <c r="P13" s="2529"/>
    </row>
    <row r="14" spans="1:16" ht="21" customHeight="1">
      <c r="A14" s="779"/>
      <c r="B14" s="1350"/>
      <c r="C14" s="1350"/>
      <c r="D14" s="782"/>
      <c r="E14" s="782" t="s">
        <v>2249</v>
      </c>
      <c r="F14" s="1348"/>
      <c r="G14" s="2534"/>
      <c r="H14" s="2541"/>
      <c r="I14" s="2534"/>
      <c r="J14" s="2543"/>
      <c r="K14" s="2534"/>
      <c r="L14" s="2532"/>
      <c r="M14" s="2541"/>
      <c r="N14" s="2534"/>
      <c r="O14" s="2543"/>
      <c r="P14" s="2529"/>
    </row>
    <row r="15" spans="1:16" ht="21" customHeight="1">
      <c r="A15" s="783"/>
      <c r="B15" s="784"/>
      <c r="C15" s="784"/>
      <c r="D15" s="784"/>
      <c r="E15" s="785" t="s">
        <v>981</v>
      </c>
      <c r="F15" s="786"/>
      <c r="G15" s="1351"/>
      <c r="H15" s="784" t="s">
        <v>2251</v>
      </c>
      <c r="I15" s="1351"/>
      <c r="J15" s="786" t="s">
        <v>2252</v>
      </c>
      <c r="K15" s="1351"/>
      <c r="L15" s="1352" t="s">
        <v>2253</v>
      </c>
      <c r="M15" s="784" t="s">
        <v>2251</v>
      </c>
      <c r="N15" s="1351"/>
      <c r="O15" s="786" t="s">
        <v>2252</v>
      </c>
      <c r="P15" s="787"/>
    </row>
    <row r="16" spans="1:16" ht="21" customHeight="1">
      <c r="A16" s="783"/>
      <c r="B16" s="784"/>
      <c r="C16" s="784"/>
      <c r="D16" s="784"/>
      <c r="E16" s="785" t="s">
        <v>981</v>
      </c>
      <c r="F16" s="786"/>
      <c r="G16" s="1351"/>
      <c r="H16" s="784" t="s">
        <v>2251</v>
      </c>
      <c r="I16" s="1351"/>
      <c r="J16" s="786" t="s">
        <v>2252</v>
      </c>
      <c r="K16" s="1351"/>
      <c r="L16" s="1352" t="s">
        <v>2253</v>
      </c>
      <c r="M16" s="784" t="s">
        <v>2251</v>
      </c>
      <c r="N16" s="1351"/>
      <c r="O16" s="786" t="s">
        <v>2252</v>
      </c>
      <c r="P16" s="787"/>
    </row>
    <row r="17" spans="1:16" ht="21" customHeight="1">
      <c r="A17" s="783"/>
      <c r="B17" s="784"/>
      <c r="C17" s="784"/>
      <c r="D17" s="784"/>
      <c r="E17" s="785" t="s">
        <v>2248</v>
      </c>
      <c r="F17" s="786"/>
      <c r="G17" s="1351"/>
      <c r="H17" s="784" t="s">
        <v>2251</v>
      </c>
      <c r="I17" s="1351"/>
      <c r="J17" s="786" t="s">
        <v>2252</v>
      </c>
      <c r="K17" s="1351"/>
      <c r="L17" s="1352" t="s">
        <v>2253</v>
      </c>
      <c r="M17" s="784" t="s">
        <v>2251</v>
      </c>
      <c r="N17" s="1351"/>
      <c r="O17" s="786" t="s">
        <v>2252</v>
      </c>
      <c r="P17" s="787"/>
    </row>
    <row r="18" spans="1:16" ht="21" customHeight="1">
      <c r="A18" s="783"/>
      <c r="B18" s="784"/>
      <c r="C18" s="784"/>
      <c r="D18" s="784"/>
      <c r="E18" s="785" t="s">
        <v>2248</v>
      </c>
      <c r="F18" s="786"/>
      <c r="G18" s="1351"/>
      <c r="H18" s="784" t="s">
        <v>2251</v>
      </c>
      <c r="I18" s="1351"/>
      <c r="J18" s="786" t="s">
        <v>2252</v>
      </c>
      <c r="K18" s="1351"/>
      <c r="L18" s="1352" t="s">
        <v>2253</v>
      </c>
      <c r="M18" s="784" t="s">
        <v>2251</v>
      </c>
      <c r="N18" s="1351"/>
      <c r="O18" s="786" t="s">
        <v>2252</v>
      </c>
      <c r="P18" s="787"/>
    </row>
    <row r="19" spans="1:16" ht="21" customHeight="1">
      <c r="A19" s="783"/>
      <c r="B19" s="784"/>
      <c r="C19" s="784"/>
      <c r="D19" s="784"/>
      <c r="E19" s="785" t="s">
        <v>2248</v>
      </c>
      <c r="F19" s="786"/>
      <c r="G19" s="1351"/>
      <c r="H19" s="784" t="s">
        <v>2251</v>
      </c>
      <c r="I19" s="1351"/>
      <c r="J19" s="786" t="s">
        <v>2252</v>
      </c>
      <c r="K19" s="1351"/>
      <c r="L19" s="1352" t="s">
        <v>2253</v>
      </c>
      <c r="M19" s="784" t="s">
        <v>2251</v>
      </c>
      <c r="N19" s="1351"/>
      <c r="O19" s="786" t="s">
        <v>2252</v>
      </c>
      <c r="P19" s="787"/>
    </row>
    <row r="20" spans="1:16" ht="21" customHeight="1">
      <c r="A20" s="783"/>
      <c r="B20" s="784"/>
      <c r="C20" s="784"/>
      <c r="D20" s="784"/>
      <c r="E20" s="785" t="s">
        <v>2248</v>
      </c>
      <c r="F20" s="786"/>
      <c r="G20" s="1351"/>
      <c r="H20" s="784" t="s">
        <v>2251</v>
      </c>
      <c r="I20" s="1351"/>
      <c r="J20" s="786" t="s">
        <v>2252</v>
      </c>
      <c r="K20" s="1351"/>
      <c r="L20" s="1352" t="s">
        <v>2253</v>
      </c>
      <c r="M20" s="784" t="s">
        <v>2251</v>
      </c>
      <c r="N20" s="1351"/>
      <c r="O20" s="786" t="s">
        <v>2252</v>
      </c>
      <c r="P20" s="787"/>
    </row>
    <row r="21" spans="1:16" ht="21" customHeight="1">
      <c r="A21" s="783"/>
      <c r="B21" s="784"/>
      <c r="C21" s="784"/>
      <c r="D21" s="784"/>
      <c r="E21" s="785" t="s">
        <v>2248</v>
      </c>
      <c r="F21" s="786"/>
      <c r="G21" s="1351"/>
      <c r="H21" s="784" t="s">
        <v>2251</v>
      </c>
      <c r="I21" s="1351"/>
      <c r="J21" s="786" t="s">
        <v>2252</v>
      </c>
      <c r="K21" s="1351"/>
      <c r="L21" s="1352" t="s">
        <v>2253</v>
      </c>
      <c r="M21" s="784" t="s">
        <v>2251</v>
      </c>
      <c r="N21" s="1351"/>
      <c r="O21" s="786" t="s">
        <v>2252</v>
      </c>
      <c r="P21" s="787"/>
    </row>
    <row r="22" spans="1:16" ht="21" customHeight="1">
      <c r="A22" s="783"/>
      <c r="B22" s="784"/>
      <c r="C22" s="784"/>
      <c r="D22" s="784"/>
      <c r="E22" s="785" t="s">
        <v>2248</v>
      </c>
      <c r="F22" s="786"/>
      <c r="G22" s="1351"/>
      <c r="H22" s="784" t="s">
        <v>2251</v>
      </c>
      <c r="I22" s="1351"/>
      <c r="J22" s="786" t="s">
        <v>2252</v>
      </c>
      <c r="K22" s="1351"/>
      <c r="L22" s="1352" t="s">
        <v>2253</v>
      </c>
      <c r="M22" s="784" t="s">
        <v>2251</v>
      </c>
      <c r="N22" s="1351"/>
      <c r="O22" s="786" t="s">
        <v>2252</v>
      </c>
      <c r="P22" s="787"/>
    </row>
    <row r="23" spans="1:16" ht="21" customHeight="1">
      <c r="A23" s="778"/>
      <c r="B23" s="780" t="s">
        <v>1754</v>
      </c>
      <c r="C23" s="1349"/>
      <c r="D23" s="781"/>
      <c r="E23" s="781" t="s">
        <v>980</v>
      </c>
      <c r="F23" s="1347"/>
      <c r="G23" s="2533"/>
      <c r="H23" s="2540" t="s">
        <v>2251</v>
      </c>
      <c r="I23" s="2533"/>
      <c r="J23" s="2542" t="s">
        <v>2252</v>
      </c>
      <c r="K23" s="2533"/>
      <c r="L23" s="2531" t="s">
        <v>2253</v>
      </c>
      <c r="M23" s="2540" t="s">
        <v>2251</v>
      </c>
      <c r="N23" s="2533"/>
      <c r="O23" s="2542" t="s">
        <v>2252</v>
      </c>
      <c r="P23" s="2551"/>
    </row>
    <row r="24" spans="1:16" ht="21" customHeight="1">
      <c r="A24" s="779"/>
      <c r="B24" s="1350"/>
      <c r="C24" s="1350"/>
      <c r="D24" s="782"/>
      <c r="E24" s="782" t="s">
        <v>2249</v>
      </c>
      <c r="F24" s="1348"/>
      <c r="G24" s="2534"/>
      <c r="H24" s="2541"/>
      <c r="I24" s="2534"/>
      <c r="J24" s="2543"/>
      <c r="K24" s="2534"/>
      <c r="L24" s="2532"/>
      <c r="M24" s="2541"/>
      <c r="N24" s="2534"/>
      <c r="O24" s="2543"/>
      <c r="P24" s="2528"/>
    </row>
    <row r="25" spans="1:16" ht="21" customHeight="1">
      <c r="A25" s="783"/>
      <c r="B25" s="784"/>
      <c r="C25" s="784"/>
      <c r="D25" s="784"/>
      <c r="E25" s="785" t="s">
        <v>2248</v>
      </c>
      <c r="F25" s="786"/>
      <c r="G25" s="1351"/>
      <c r="H25" s="784" t="s">
        <v>2251</v>
      </c>
      <c r="I25" s="1351"/>
      <c r="J25" s="786" t="s">
        <v>2252</v>
      </c>
      <c r="K25" s="1351"/>
      <c r="L25" s="1352" t="s">
        <v>2253</v>
      </c>
      <c r="M25" s="784" t="s">
        <v>2251</v>
      </c>
      <c r="N25" s="1351"/>
      <c r="O25" s="786" t="s">
        <v>2252</v>
      </c>
      <c r="P25" s="787"/>
    </row>
    <row r="26" spans="1:16" ht="21" customHeight="1">
      <c r="A26" s="783"/>
      <c r="B26" s="784"/>
      <c r="C26" s="784"/>
      <c r="D26" s="784"/>
      <c r="E26" s="785" t="s">
        <v>2248</v>
      </c>
      <c r="F26" s="786"/>
      <c r="G26" s="1351"/>
      <c r="H26" s="784" t="s">
        <v>2251</v>
      </c>
      <c r="I26" s="1351"/>
      <c r="J26" s="786" t="s">
        <v>2252</v>
      </c>
      <c r="K26" s="1351"/>
      <c r="L26" s="1352" t="s">
        <v>2253</v>
      </c>
      <c r="M26" s="784" t="s">
        <v>2251</v>
      </c>
      <c r="N26" s="1351"/>
      <c r="O26" s="786" t="s">
        <v>2252</v>
      </c>
      <c r="P26" s="787"/>
    </row>
    <row r="27" spans="1:16" ht="21" customHeight="1">
      <c r="A27" s="778"/>
      <c r="B27" s="1349"/>
      <c r="C27" s="1349"/>
      <c r="D27" s="1349"/>
      <c r="E27" s="1349"/>
      <c r="F27" s="1349"/>
      <c r="G27" s="1349"/>
      <c r="H27" s="1349"/>
      <c r="I27" s="1349"/>
      <c r="J27" s="1349"/>
      <c r="K27" s="1349"/>
      <c r="L27" s="1349"/>
      <c r="M27" s="1349"/>
      <c r="N27" s="1349"/>
      <c r="O27" s="1349"/>
      <c r="P27" s="1347"/>
    </row>
    <row r="28" spans="1:16" ht="21" customHeight="1">
      <c r="A28" s="788"/>
      <c r="B28" s="789" t="s">
        <v>2257</v>
      </c>
      <c r="C28" s="789"/>
      <c r="D28" s="789"/>
      <c r="E28" s="789"/>
      <c r="F28" s="789"/>
      <c r="G28" s="789"/>
      <c r="H28" s="789"/>
      <c r="I28" s="789"/>
      <c r="J28" s="789"/>
      <c r="K28" s="789"/>
      <c r="L28" s="789"/>
      <c r="M28" s="789"/>
      <c r="N28" s="789"/>
      <c r="O28" s="789"/>
      <c r="P28" s="790"/>
    </row>
    <row r="29" spans="1:16" ht="21" customHeight="1">
      <c r="A29" s="788"/>
      <c r="B29" s="789"/>
      <c r="C29" s="789"/>
      <c r="D29" s="789"/>
      <c r="E29" s="789"/>
      <c r="F29" s="789"/>
      <c r="G29" s="789"/>
      <c r="H29" s="789"/>
      <c r="I29" s="789"/>
      <c r="J29" s="789"/>
      <c r="K29" s="789"/>
      <c r="L29" s="789"/>
      <c r="M29" s="789"/>
      <c r="N29" s="789"/>
      <c r="O29" s="789"/>
      <c r="P29" s="790"/>
    </row>
    <row r="30" spans="1:16" ht="21" customHeight="1">
      <c r="A30" s="788"/>
      <c r="B30" s="789"/>
      <c r="C30" s="789"/>
      <c r="D30" s="789"/>
      <c r="E30" s="789"/>
      <c r="F30" s="789"/>
      <c r="G30" s="791" t="s">
        <v>2258</v>
      </c>
      <c r="H30" s="789"/>
      <c r="I30" s="789"/>
      <c r="J30" s="789"/>
      <c r="K30" s="789"/>
      <c r="L30" s="789"/>
      <c r="M30" s="789"/>
      <c r="N30" s="789"/>
      <c r="O30" s="789"/>
      <c r="P30" s="790"/>
    </row>
    <row r="31" spans="1:16" ht="21" customHeight="1">
      <c r="A31" s="788"/>
      <c r="B31" s="789"/>
      <c r="C31" s="789"/>
      <c r="D31" s="789"/>
      <c r="E31" s="789"/>
      <c r="F31" s="789"/>
      <c r="G31" s="791" t="s">
        <v>2236</v>
      </c>
      <c r="H31" s="789"/>
      <c r="I31" s="789"/>
      <c r="J31" s="789"/>
      <c r="K31" s="789"/>
      <c r="L31" s="789"/>
      <c r="M31" s="789"/>
      <c r="N31" s="792" t="s">
        <v>0</v>
      </c>
      <c r="O31" s="789"/>
      <c r="P31" s="790"/>
    </row>
    <row r="32" spans="1:16" ht="21" customHeight="1">
      <c r="A32" s="779"/>
      <c r="B32" s="1350"/>
      <c r="C32" s="1350"/>
      <c r="D32" s="1350"/>
      <c r="E32" s="1350"/>
      <c r="F32" s="1350"/>
      <c r="G32" s="1350"/>
      <c r="H32" s="1350"/>
      <c r="I32" s="1350"/>
      <c r="J32" s="1350"/>
      <c r="K32" s="1350"/>
      <c r="L32" s="1350"/>
      <c r="M32" s="1350"/>
      <c r="N32" s="1350"/>
      <c r="O32" s="1350"/>
      <c r="P32" s="1348"/>
    </row>
    <row r="34" spans="4:9" ht="21" customHeight="1">
      <c r="D34" s="2461" t="s">
        <v>2211</v>
      </c>
      <c r="E34" s="2461"/>
      <c r="F34" s="2461"/>
      <c r="G34" s="2461"/>
    </row>
    <row r="36" spans="4:9" ht="21" customHeight="1">
      <c r="F36" s="2550" t="s">
        <v>201</v>
      </c>
      <c r="G36" s="2550"/>
      <c r="I36" s="777" t="str">
        <f>+入力欄!M25</f>
        <v>沖縄県那覇市○○－○　○○ビル○階</v>
      </c>
    </row>
    <row r="37" spans="4:9" ht="21" customHeight="1">
      <c r="F37" s="2550" t="s">
        <v>124</v>
      </c>
      <c r="G37" s="2550"/>
      <c r="I37" s="777" t="str">
        <f>+入力欄!M26</f>
        <v>株式会社　○○建設</v>
      </c>
    </row>
    <row r="38" spans="4:9" ht="21" customHeight="1">
      <c r="F38" s="2550" t="s">
        <v>196</v>
      </c>
      <c r="G38" s="2550"/>
      <c r="I38" s="777" t="str">
        <f>+入力欄!M27</f>
        <v>代表取締役　△△　△△</v>
      </c>
    </row>
  </sheetData>
  <mergeCells count="36">
    <mergeCell ref="O23:O24"/>
    <mergeCell ref="P23:P24"/>
    <mergeCell ref="D34:G34"/>
    <mergeCell ref="L23:L24"/>
    <mergeCell ref="M23:M24"/>
    <mergeCell ref="N23:N24"/>
    <mergeCell ref="I23:I24"/>
    <mergeCell ref="J23:J24"/>
    <mergeCell ref="K23:K24"/>
    <mergeCell ref="F36:G36"/>
    <mergeCell ref="F38:G38"/>
    <mergeCell ref="F37:G37"/>
    <mergeCell ref="G23:G24"/>
    <mergeCell ref="H23:H24"/>
    <mergeCell ref="P13:P14"/>
    <mergeCell ref="G9:P10"/>
    <mergeCell ref="G5:P6"/>
    <mergeCell ref="L13:L14"/>
    <mergeCell ref="K13:K14"/>
    <mergeCell ref="G11:J12"/>
    <mergeCell ref="K11:O12"/>
    <mergeCell ref="M13:M14"/>
    <mergeCell ref="N13:N14"/>
    <mergeCell ref="O13:O14"/>
    <mergeCell ref="G13:G14"/>
    <mergeCell ref="H13:H14"/>
    <mergeCell ref="I13:I14"/>
    <mergeCell ref="J13:J14"/>
    <mergeCell ref="G7:P7"/>
    <mergeCell ref="G8:P8"/>
    <mergeCell ref="B5:E6"/>
    <mergeCell ref="B7:E8"/>
    <mergeCell ref="B9:E10"/>
    <mergeCell ref="B11:E12"/>
    <mergeCell ref="A4:P4"/>
    <mergeCell ref="P11:P12"/>
  </mergeCells>
  <phoneticPr fontId="2"/>
  <printOptions horizontalCentered="1"/>
  <pageMargins left="0.70866141732283472" right="0.33" top="0.74803149606299213" bottom="0.74803149606299213" header="0.31496062992125984" footer="0.31496062992125984"/>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L21"/>
  <sheetViews>
    <sheetView view="pageBreakPreview" zoomScaleNormal="100" workbookViewId="0"/>
  </sheetViews>
  <sheetFormatPr defaultRowHeight="32.1" customHeight="1"/>
  <cols>
    <col min="1" max="1" width="3.125" style="739" customWidth="1"/>
    <col min="2" max="2" width="13.75" style="739" customWidth="1"/>
    <col min="3" max="3" width="3.125" style="739" customWidth="1"/>
    <col min="4" max="7" width="15.625" style="739" customWidth="1"/>
    <col min="8" max="12" width="9" style="739"/>
    <col min="13" max="13" width="2" style="739" customWidth="1"/>
    <col min="14" max="257" width="9" style="739"/>
    <col min="258" max="258" width="2.125" style="739" customWidth="1"/>
    <col min="259" max="259" width="13.75" style="739" customWidth="1"/>
    <col min="260" max="260" width="66.375" style="739" customWidth="1"/>
    <col min="261" max="261" width="9.5" style="739" customWidth="1"/>
    <col min="262" max="268" width="9" style="739"/>
    <col min="269" max="269" width="2" style="739" customWidth="1"/>
    <col min="270" max="513" width="9" style="739"/>
    <col min="514" max="514" width="2.125" style="739" customWidth="1"/>
    <col min="515" max="515" width="13.75" style="739" customWidth="1"/>
    <col min="516" max="516" width="66.375" style="739" customWidth="1"/>
    <col min="517" max="517" width="9.5" style="739" customWidth="1"/>
    <col min="518" max="524" width="9" style="739"/>
    <col min="525" max="525" width="2" style="739" customWidth="1"/>
    <col min="526" max="769" width="9" style="739"/>
    <col min="770" max="770" width="2.125" style="739" customWidth="1"/>
    <col min="771" max="771" width="13.75" style="739" customWidth="1"/>
    <col min="772" max="772" width="66.375" style="739" customWidth="1"/>
    <col min="773" max="773" width="9.5" style="739" customWidth="1"/>
    <col min="774" max="780" width="9" style="739"/>
    <col min="781" max="781" width="2" style="739" customWidth="1"/>
    <col min="782" max="1025" width="9" style="739"/>
    <col min="1026" max="1026" width="2.125" style="739" customWidth="1"/>
    <col min="1027" max="1027" width="13.75" style="739" customWidth="1"/>
    <col min="1028" max="1028" width="66.375" style="739" customWidth="1"/>
    <col min="1029" max="1029" width="9.5" style="739" customWidth="1"/>
    <col min="1030" max="1036" width="9" style="739"/>
    <col min="1037" max="1037" width="2" style="739" customWidth="1"/>
    <col min="1038" max="1281" width="9" style="739"/>
    <col min="1282" max="1282" width="2.125" style="739" customWidth="1"/>
    <col min="1283" max="1283" width="13.75" style="739" customWidth="1"/>
    <col min="1284" max="1284" width="66.375" style="739" customWidth="1"/>
    <col min="1285" max="1285" width="9.5" style="739" customWidth="1"/>
    <col min="1286" max="1292" width="9" style="739"/>
    <col min="1293" max="1293" width="2" style="739" customWidth="1"/>
    <col min="1294" max="1537" width="9" style="739"/>
    <col min="1538" max="1538" width="2.125" style="739" customWidth="1"/>
    <col min="1539" max="1539" width="13.75" style="739" customWidth="1"/>
    <col min="1540" max="1540" width="66.375" style="739" customWidth="1"/>
    <col min="1541" max="1541" width="9.5" style="739" customWidth="1"/>
    <col min="1542" max="1548" width="9" style="739"/>
    <col min="1549" max="1549" width="2" style="739" customWidth="1"/>
    <col min="1550" max="1793" width="9" style="739"/>
    <col min="1794" max="1794" width="2.125" style="739" customWidth="1"/>
    <col min="1795" max="1795" width="13.75" style="739" customWidth="1"/>
    <col min="1796" max="1796" width="66.375" style="739" customWidth="1"/>
    <col min="1797" max="1797" width="9.5" style="739" customWidth="1"/>
    <col min="1798" max="1804" width="9" style="739"/>
    <col min="1805" max="1805" width="2" style="739" customWidth="1"/>
    <col min="1806" max="2049" width="9" style="739"/>
    <col min="2050" max="2050" width="2.125" style="739" customWidth="1"/>
    <col min="2051" max="2051" width="13.75" style="739" customWidth="1"/>
    <col min="2052" max="2052" width="66.375" style="739" customWidth="1"/>
    <col min="2053" max="2053" width="9.5" style="739" customWidth="1"/>
    <col min="2054" max="2060" width="9" style="739"/>
    <col min="2061" max="2061" width="2" style="739" customWidth="1"/>
    <col min="2062" max="2305" width="9" style="739"/>
    <col min="2306" max="2306" width="2.125" style="739" customWidth="1"/>
    <col min="2307" max="2307" width="13.75" style="739" customWidth="1"/>
    <col min="2308" max="2308" width="66.375" style="739" customWidth="1"/>
    <col min="2309" max="2309" width="9.5" style="739" customWidth="1"/>
    <col min="2310" max="2316" width="9" style="739"/>
    <col min="2317" max="2317" width="2" style="739" customWidth="1"/>
    <col min="2318" max="2561" width="9" style="739"/>
    <col min="2562" max="2562" width="2.125" style="739" customWidth="1"/>
    <col min="2563" max="2563" width="13.75" style="739" customWidth="1"/>
    <col min="2564" max="2564" width="66.375" style="739" customWidth="1"/>
    <col min="2565" max="2565" width="9.5" style="739" customWidth="1"/>
    <col min="2566" max="2572" width="9" style="739"/>
    <col min="2573" max="2573" width="2" style="739" customWidth="1"/>
    <col min="2574" max="2817" width="9" style="739"/>
    <col min="2818" max="2818" width="2.125" style="739" customWidth="1"/>
    <col min="2819" max="2819" width="13.75" style="739" customWidth="1"/>
    <col min="2820" max="2820" width="66.375" style="739" customWidth="1"/>
    <col min="2821" max="2821" width="9.5" style="739" customWidth="1"/>
    <col min="2822" max="2828" width="9" style="739"/>
    <col min="2829" max="2829" width="2" style="739" customWidth="1"/>
    <col min="2830" max="3073" width="9" style="739"/>
    <col min="3074" max="3074" width="2.125" style="739" customWidth="1"/>
    <col min="3075" max="3075" width="13.75" style="739" customWidth="1"/>
    <col min="3076" max="3076" width="66.375" style="739" customWidth="1"/>
    <col min="3077" max="3077" width="9.5" style="739" customWidth="1"/>
    <col min="3078" max="3084" width="9" style="739"/>
    <col min="3085" max="3085" width="2" style="739" customWidth="1"/>
    <col min="3086" max="3329" width="9" style="739"/>
    <col min="3330" max="3330" width="2.125" style="739" customWidth="1"/>
    <col min="3331" max="3331" width="13.75" style="739" customWidth="1"/>
    <col min="3332" max="3332" width="66.375" style="739" customWidth="1"/>
    <col min="3333" max="3333" width="9.5" style="739" customWidth="1"/>
    <col min="3334" max="3340" width="9" style="739"/>
    <col min="3341" max="3341" width="2" style="739" customWidth="1"/>
    <col min="3342" max="3585" width="9" style="739"/>
    <col min="3586" max="3586" width="2.125" style="739" customWidth="1"/>
    <col min="3587" max="3587" width="13.75" style="739" customWidth="1"/>
    <col min="3588" max="3588" width="66.375" style="739" customWidth="1"/>
    <col min="3589" max="3589" width="9.5" style="739" customWidth="1"/>
    <col min="3590" max="3596" width="9" style="739"/>
    <col min="3597" max="3597" width="2" style="739" customWidth="1"/>
    <col min="3598" max="3841" width="9" style="739"/>
    <col min="3842" max="3842" width="2.125" style="739" customWidth="1"/>
    <col min="3843" max="3843" width="13.75" style="739" customWidth="1"/>
    <col min="3844" max="3844" width="66.375" style="739" customWidth="1"/>
    <col min="3845" max="3845" width="9.5" style="739" customWidth="1"/>
    <col min="3846" max="3852" width="9" style="739"/>
    <col min="3853" max="3853" width="2" style="739" customWidth="1"/>
    <col min="3854" max="4097" width="9" style="739"/>
    <col min="4098" max="4098" width="2.125" style="739" customWidth="1"/>
    <col min="4099" max="4099" width="13.75" style="739" customWidth="1"/>
    <col min="4100" max="4100" width="66.375" style="739" customWidth="1"/>
    <col min="4101" max="4101" width="9.5" style="739" customWidth="1"/>
    <col min="4102" max="4108" width="9" style="739"/>
    <col min="4109" max="4109" width="2" style="739" customWidth="1"/>
    <col min="4110" max="4353" width="9" style="739"/>
    <col min="4354" max="4354" width="2.125" style="739" customWidth="1"/>
    <col min="4355" max="4355" width="13.75" style="739" customWidth="1"/>
    <col min="4356" max="4356" width="66.375" style="739" customWidth="1"/>
    <col min="4357" max="4357" width="9.5" style="739" customWidth="1"/>
    <col min="4358" max="4364" width="9" style="739"/>
    <col min="4365" max="4365" width="2" style="739" customWidth="1"/>
    <col min="4366" max="4609" width="9" style="739"/>
    <col min="4610" max="4610" width="2.125" style="739" customWidth="1"/>
    <col min="4611" max="4611" width="13.75" style="739" customWidth="1"/>
    <col min="4612" max="4612" width="66.375" style="739" customWidth="1"/>
    <col min="4613" max="4613" width="9.5" style="739" customWidth="1"/>
    <col min="4614" max="4620" width="9" style="739"/>
    <col min="4621" max="4621" width="2" style="739" customWidth="1"/>
    <col min="4622" max="4865" width="9" style="739"/>
    <col min="4866" max="4866" width="2.125" style="739" customWidth="1"/>
    <col min="4867" max="4867" width="13.75" style="739" customWidth="1"/>
    <col min="4868" max="4868" width="66.375" style="739" customWidth="1"/>
    <col min="4869" max="4869" width="9.5" style="739" customWidth="1"/>
    <col min="4870" max="4876" width="9" style="739"/>
    <col min="4877" max="4877" width="2" style="739" customWidth="1"/>
    <col min="4878" max="5121" width="9" style="739"/>
    <col min="5122" max="5122" width="2.125" style="739" customWidth="1"/>
    <col min="5123" max="5123" width="13.75" style="739" customWidth="1"/>
    <col min="5124" max="5124" width="66.375" style="739" customWidth="1"/>
    <col min="5125" max="5125" width="9.5" style="739" customWidth="1"/>
    <col min="5126" max="5132" width="9" style="739"/>
    <col min="5133" max="5133" width="2" style="739" customWidth="1"/>
    <col min="5134" max="5377" width="9" style="739"/>
    <col min="5378" max="5378" width="2.125" style="739" customWidth="1"/>
    <col min="5379" max="5379" width="13.75" style="739" customWidth="1"/>
    <col min="5380" max="5380" width="66.375" style="739" customWidth="1"/>
    <col min="5381" max="5381" width="9.5" style="739" customWidth="1"/>
    <col min="5382" max="5388" width="9" style="739"/>
    <col min="5389" max="5389" width="2" style="739" customWidth="1"/>
    <col min="5390" max="5633" width="9" style="739"/>
    <col min="5634" max="5634" width="2.125" style="739" customWidth="1"/>
    <col min="5635" max="5635" width="13.75" style="739" customWidth="1"/>
    <col min="5636" max="5636" width="66.375" style="739" customWidth="1"/>
    <col min="5637" max="5637" width="9.5" style="739" customWidth="1"/>
    <col min="5638" max="5644" width="9" style="739"/>
    <col min="5645" max="5645" width="2" style="739" customWidth="1"/>
    <col min="5646" max="5889" width="9" style="739"/>
    <col min="5890" max="5890" width="2.125" style="739" customWidth="1"/>
    <col min="5891" max="5891" width="13.75" style="739" customWidth="1"/>
    <col min="5892" max="5892" width="66.375" style="739" customWidth="1"/>
    <col min="5893" max="5893" width="9.5" style="739" customWidth="1"/>
    <col min="5894" max="5900" width="9" style="739"/>
    <col min="5901" max="5901" width="2" style="739" customWidth="1"/>
    <col min="5902" max="6145" width="9" style="739"/>
    <col min="6146" max="6146" width="2.125" style="739" customWidth="1"/>
    <col min="6147" max="6147" width="13.75" style="739" customWidth="1"/>
    <col min="6148" max="6148" width="66.375" style="739" customWidth="1"/>
    <col min="6149" max="6149" width="9.5" style="739" customWidth="1"/>
    <col min="6150" max="6156" width="9" style="739"/>
    <col min="6157" max="6157" width="2" style="739" customWidth="1"/>
    <col min="6158" max="6401" width="9" style="739"/>
    <col min="6402" max="6402" width="2.125" style="739" customWidth="1"/>
    <col min="6403" max="6403" width="13.75" style="739" customWidth="1"/>
    <col min="6404" max="6404" width="66.375" style="739" customWidth="1"/>
    <col min="6405" max="6405" width="9.5" style="739" customWidth="1"/>
    <col min="6406" max="6412" width="9" style="739"/>
    <col min="6413" max="6413" width="2" style="739" customWidth="1"/>
    <col min="6414" max="6657" width="9" style="739"/>
    <col min="6658" max="6658" width="2.125" style="739" customWidth="1"/>
    <col min="6659" max="6659" width="13.75" style="739" customWidth="1"/>
    <col min="6660" max="6660" width="66.375" style="739" customWidth="1"/>
    <col min="6661" max="6661" width="9.5" style="739" customWidth="1"/>
    <col min="6662" max="6668" width="9" style="739"/>
    <col min="6669" max="6669" width="2" style="739" customWidth="1"/>
    <col min="6670" max="6913" width="9" style="739"/>
    <col min="6914" max="6914" width="2.125" style="739" customWidth="1"/>
    <col min="6915" max="6915" width="13.75" style="739" customWidth="1"/>
    <col min="6916" max="6916" width="66.375" style="739" customWidth="1"/>
    <col min="6917" max="6917" width="9.5" style="739" customWidth="1"/>
    <col min="6918" max="6924" width="9" style="739"/>
    <col min="6925" max="6925" width="2" style="739" customWidth="1"/>
    <col min="6926" max="7169" width="9" style="739"/>
    <col min="7170" max="7170" width="2.125" style="739" customWidth="1"/>
    <col min="7171" max="7171" width="13.75" style="739" customWidth="1"/>
    <col min="7172" max="7172" width="66.375" style="739" customWidth="1"/>
    <col min="7173" max="7173" width="9.5" style="739" customWidth="1"/>
    <col min="7174" max="7180" width="9" style="739"/>
    <col min="7181" max="7181" width="2" style="739" customWidth="1"/>
    <col min="7182" max="7425" width="9" style="739"/>
    <col min="7426" max="7426" width="2.125" style="739" customWidth="1"/>
    <col min="7427" max="7427" width="13.75" style="739" customWidth="1"/>
    <col min="7428" max="7428" width="66.375" style="739" customWidth="1"/>
    <col min="7429" max="7429" width="9.5" style="739" customWidth="1"/>
    <col min="7430" max="7436" width="9" style="739"/>
    <col min="7437" max="7437" width="2" style="739" customWidth="1"/>
    <col min="7438" max="7681" width="9" style="739"/>
    <col min="7682" max="7682" width="2.125" style="739" customWidth="1"/>
    <col min="7683" max="7683" width="13.75" style="739" customWidth="1"/>
    <col min="7684" max="7684" width="66.375" style="739" customWidth="1"/>
    <col min="7685" max="7685" width="9.5" style="739" customWidth="1"/>
    <col min="7686" max="7692" width="9" style="739"/>
    <col min="7693" max="7693" width="2" style="739" customWidth="1"/>
    <col min="7694" max="7937" width="9" style="739"/>
    <col min="7938" max="7938" width="2.125" style="739" customWidth="1"/>
    <col min="7939" max="7939" width="13.75" style="739" customWidth="1"/>
    <col min="7940" max="7940" width="66.375" style="739" customWidth="1"/>
    <col min="7941" max="7941" width="9.5" style="739" customWidth="1"/>
    <col min="7942" max="7948" width="9" style="739"/>
    <col min="7949" max="7949" width="2" style="739" customWidth="1"/>
    <col min="7950" max="8193" width="9" style="739"/>
    <col min="8194" max="8194" width="2.125" style="739" customWidth="1"/>
    <col min="8195" max="8195" width="13.75" style="739" customWidth="1"/>
    <col min="8196" max="8196" width="66.375" style="739" customWidth="1"/>
    <col min="8197" max="8197" width="9.5" style="739" customWidth="1"/>
    <col min="8198" max="8204" width="9" style="739"/>
    <col min="8205" max="8205" width="2" style="739" customWidth="1"/>
    <col min="8206" max="8449" width="9" style="739"/>
    <col min="8450" max="8450" width="2.125" style="739" customWidth="1"/>
    <col min="8451" max="8451" width="13.75" style="739" customWidth="1"/>
    <col min="8452" max="8452" width="66.375" style="739" customWidth="1"/>
    <col min="8453" max="8453" width="9.5" style="739" customWidth="1"/>
    <col min="8454" max="8460" width="9" style="739"/>
    <col min="8461" max="8461" width="2" style="739" customWidth="1"/>
    <col min="8462" max="8705" width="9" style="739"/>
    <col min="8706" max="8706" width="2.125" style="739" customWidth="1"/>
    <col min="8707" max="8707" width="13.75" style="739" customWidth="1"/>
    <col min="8708" max="8708" width="66.375" style="739" customWidth="1"/>
    <col min="8709" max="8709" width="9.5" style="739" customWidth="1"/>
    <col min="8710" max="8716" width="9" style="739"/>
    <col min="8717" max="8717" width="2" style="739" customWidth="1"/>
    <col min="8718" max="8961" width="9" style="739"/>
    <col min="8962" max="8962" width="2.125" style="739" customWidth="1"/>
    <col min="8963" max="8963" width="13.75" style="739" customWidth="1"/>
    <col min="8964" max="8964" width="66.375" style="739" customWidth="1"/>
    <col min="8965" max="8965" width="9.5" style="739" customWidth="1"/>
    <col min="8966" max="8972" width="9" style="739"/>
    <col min="8973" max="8973" width="2" style="739" customWidth="1"/>
    <col min="8974" max="9217" width="9" style="739"/>
    <col min="9218" max="9218" width="2.125" style="739" customWidth="1"/>
    <col min="9219" max="9219" width="13.75" style="739" customWidth="1"/>
    <col min="9220" max="9220" width="66.375" style="739" customWidth="1"/>
    <col min="9221" max="9221" width="9.5" style="739" customWidth="1"/>
    <col min="9222" max="9228" width="9" style="739"/>
    <col min="9229" max="9229" width="2" style="739" customWidth="1"/>
    <col min="9230" max="9473" width="9" style="739"/>
    <col min="9474" max="9474" width="2.125" style="739" customWidth="1"/>
    <col min="9475" max="9475" width="13.75" style="739" customWidth="1"/>
    <col min="9476" max="9476" width="66.375" style="739" customWidth="1"/>
    <col min="9477" max="9477" width="9.5" style="739" customWidth="1"/>
    <col min="9478" max="9484" width="9" style="739"/>
    <col min="9485" max="9485" width="2" style="739" customWidth="1"/>
    <col min="9486" max="9729" width="9" style="739"/>
    <col min="9730" max="9730" width="2.125" style="739" customWidth="1"/>
    <col min="9731" max="9731" width="13.75" style="739" customWidth="1"/>
    <col min="9732" max="9732" width="66.375" style="739" customWidth="1"/>
    <col min="9733" max="9733" width="9.5" style="739" customWidth="1"/>
    <col min="9734" max="9740" width="9" style="739"/>
    <col min="9741" max="9741" width="2" style="739" customWidth="1"/>
    <col min="9742" max="9985" width="9" style="739"/>
    <col min="9986" max="9986" width="2.125" style="739" customWidth="1"/>
    <col min="9987" max="9987" width="13.75" style="739" customWidth="1"/>
    <col min="9988" max="9988" width="66.375" style="739" customWidth="1"/>
    <col min="9989" max="9989" width="9.5" style="739" customWidth="1"/>
    <col min="9990" max="9996" width="9" style="739"/>
    <col min="9997" max="9997" width="2" style="739" customWidth="1"/>
    <col min="9998" max="10241" width="9" style="739"/>
    <col min="10242" max="10242" width="2.125" style="739" customWidth="1"/>
    <col min="10243" max="10243" width="13.75" style="739" customWidth="1"/>
    <col min="10244" max="10244" width="66.375" style="739" customWidth="1"/>
    <col min="10245" max="10245" width="9.5" style="739" customWidth="1"/>
    <col min="10246" max="10252" width="9" style="739"/>
    <col min="10253" max="10253" width="2" style="739" customWidth="1"/>
    <col min="10254" max="10497" width="9" style="739"/>
    <col min="10498" max="10498" width="2.125" style="739" customWidth="1"/>
    <col min="10499" max="10499" width="13.75" style="739" customWidth="1"/>
    <col min="10500" max="10500" width="66.375" style="739" customWidth="1"/>
    <col min="10501" max="10501" width="9.5" style="739" customWidth="1"/>
    <col min="10502" max="10508" width="9" style="739"/>
    <col min="10509" max="10509" width="2" style="739" customWidth="1"/>
    <col min="10510" max="10753" width="9" style="739"/>
    <col min="10754" max="10754" width="2.125" style="739" customWidth="1"/>
    <col min="10755" max="10755" width="13.75" style="739" customWidth="1"/>
    <col min="10756" max="10756" width="66.375" style="739" customWidth="1"/>
    <col min="10757" max="10757" width="9.5" style="739" customWidth="1"/>
    <col min="10758" max="10764" width="9" style="739"/>
    <col min="10765" max="10765" width="2" style="739" customWidth="1"/>
    <col min="10766" max="11009" width="9" style="739"/>
    <col min="11010" max="11010" width="2.125" style="739" customWidth="1"/>
    <col min="11011" max="11011" width="13.75" style="739" customWidth="1"/>
    <col min="11012" max="11012" width="66.375" style="739" customWidth="1"/>
    <col min="11013" max="11013" width="9.5" style="739" customWidth="1"/>
    <col min="11014" max="11020" width="9" style="739"/>
    <col min="11021" max="11021" width="2" style="739" customWidth="1"/>
    <col min="11022" max="11265" width="9" style="739"/>
    <col min="11266" max="11266" width="2.125" style="739" customWidth="1"/>
    <col min="11267" max="11267" width="13.75" style="739" customWidth="1"/>
    <col min="11268" max="11268" width="66.375" style="739" customWidth="1"/>
    <col min="11269" max="11269" width="9.5" style="739" customWidth="1"/>
    <col min="11270" max="11276" width="9" style="739"/>
    <col min="11277" max="11277" width="2" style="739" customWidth="1"/>
    <col min="11278" max="11521" width="9" style="739"/>
    <col min="11522" max="11522" width="2.125" style="739" customWidth="1"/>
    <col min="11523" max="11523" width="13.75" style="739" customWidth="1"/>
    <col min="11524" max="11524" width="66.375" style="739" customWidth="1"/>
    <col min="11525" max="11525" width="9.5" style="739" customWidth="1"/>
    <col min="11526" max="11532" width="9" style="739"/>
    <col min="11533" max="11533" width="2" style="739" customWidth="1"/>
    <col min="11534" max="11777" width="9" style="739"/>
    <col min="11778" max="11778" width="2.125" style="739" customWidth="1"/>
    <col min="11779" max="11779" width="13.75" style="739" customWidth="1"/>
    <col min="11780" max="11780" width="66.375" style="739" customWidth="1"/>
    <col min="11781" max="11781" width="9.5" style="739" customWidth="1"/>
    <col min="11782" max="11788" width="9" style="739"/>
    <col min="11789" max="11789" width="2" style="739" customWidth="1"/>
    <col min="11790" max="12033" width="9" style="739"/>
    <col min="12034" max="12034" width="2.125" style="739" customWidth="1"/>
    <col min="12035" max="12035" width="13.75" style="739" customWidth="1"/>
    <col min="12036" max="12036" width="66.375" style="739" customWidth="1"/>
    <col min="12037" max="12037" width="9.5" style="739" customWidth="1"/>
    <col min="12038" max="12044" width="9" style="739"/>
    <col min="12045" max="12045" width="2" style="739" customWidth="1"/>
    <col min="12046" max="12289" width="9" style="739"/>
    <col min="12290" max="12290" width="2.125" style="739" customWidth="1"/>
    <col min="12291" max="12291" width="13.75" style="739" customWidth="1"/>
    <col min="12292" max="12292" width="66.375" style="739" customWidth="1"/>
    <col min="12293" max="12293" width="9.5" style="739" customWidth="1"/>
    <col min="12294" max="12300" width="9" style="739"/>
    <col min="12301" max="12301" width="2" style="739" customWidth="1"/>
    <col min="12302" max="12545" width="9" style="739"/>
    <col min="12546" max="12546" width="2.125" style="739" customWidth="1"/>
    <col min="12547" max="12547" width="13.75" style="739" customWidth="1"/>
    <col min="12548" max="12548" width="66.375" style="739" customWidth="1"/>
    <col min="12549" max="12549" width="9.5" style="739" customWidth="1"/>
    <col min="12550" max="12556" width="9" style="739"/>
    <col min="12557" max="12557" width="2" style="739" customWidth="1"/>
    <col min="12558" max="12801" width="9" style="739"/>
    <col min="12802" max="12802" width="2.125" style="739" customWidth="1"/>
    <col min="12803" max="12803" width="13.75" style="739" customWidth="1"/>
    <col min="12804" max="12804" width="66.375" style="739" customWidth="1"/>
    <col min="12805" max="12805" width="9.5" style="739" customWidth="1"/>
    <col min="12806" max="12812" width="9" style="739"/>
    <col min="12813" max="12813" width="2" style="739" customWidth="1"/>
    <col min="12814" max="13057" width="9" style="739"/>
    <col min="13058" max="13058" width="2.125" style="739" customWidth="1"/>
    <col min="13059" max="13059" width="13.75" style="739" customWidth="1"/>
    <col min="13060" max="13060" width="66.375" style="739" customWidth="1"/>
    <col min="13061" max="13061" width="9.5" style="739" customWidth="1"/>
    <col min="13062" max="13068" width="9" style="739"/>
    <col min="13069" max="13069" width="2" style="739" customWidth="1"/>
    <col min="13070" max="13313" width="9" style="739"/>
    <col min="13314" max="13314" width="2.125" style="739" customWidth="1"/>
    <col min="13315" max="13315" width="13.75" style="739" customWidth="1"/>
    <col min="13316" max="13316" width="66.375" style="739" customWidth="1"/>
    <col min="13317" max="13317" width="9.5" style="739" customWidth="1"/>
    <col min="13318" max="13324" width="9" style="739"/>
    <col min="13325" max="13325" width="2" style="739" customWidth="1"/>
    <col min="13326" max="13569" width="9" style="739"/>
    <col min="13570" max="13570" width="2.125" style="739" customWidth="1"/>
    <col min="13571" max="13571" width="13.75" style="739" customWidth="1"/>
    <col min="13572" max="13572" width="66.375" style="739" customWidth="1"/>
    <col min="13573" max="13573" width="9.5" style="739" customWidth="1"/>
    <col min="13574" max="13580" width="9" style="739"/>
    <col min="13581" max="13581" width="2" style="739" customWidth="1"/>
    <col min="13582" max="13825" width="9" style="739"/>
    <col min="13826" max="13826" width="2.125" style="739" customWidth="1"/>
    <col min="13827" max="13827" width="13.75" style="739" customWidth="1"/>
    <col min="13828" max="13828" width="66.375" style="739" customWidth="1"/>
    <col min="13829" max="13829" width="9.5" style="739" customWidth="1"/>
    <col min="13830" max="13836" width="9" style="739"/>
    <col min="13837" max="13837" width="2" style="739" customWidth="1"/>
    <col min="13838" max="14081" width="9" style="739"/>
    <col min="14082" max="14082" width="2.125" style="739" customWidth="1"/>
    <col min="14083" max="14083" width="13.75" style="739" customWidth="1"/>
    <col min="14084" max="14084" width="66.375" style="739" customWidth="1"/>
    <col min="14085" max="14085" width="9.5" style="739" customWidth="1"/>
    <col min="14086" max="14092" width="9" style="739"/>
    <col min="14093" max="14093" width="2" style="739" customWidth="1"/>
    <col min="14094" max="14337" width="9" style="739"/>
    <col min="14338" max="14338" width="2.125" style="739" customWidth="1"/>
    <col min="14339" max="14339" width="13.75" style="739" customWidth="1"/>
    <col min="14340" max="14340" width="66.375" style="739" customWidth="1"/>
    <col min="14341" max="14341" width="9.5" style="739" customWidth="1"/>
    <col min="14342" max="14348" width="9" style="739"/>
    <col min="14349" max="14349" width="2" style="739" customWidth="1"/>
    <col min="14350" max="14593" width="9" style="739"/>
    <col min="14594" max="14594" width="2.125" style="739" customWidth="1"/>
    <col min="14595" max="14595" width="13.75" style="739" customWidth="1"/>
    <col min="14596" max="14596" width="66.375" style="739" customWidth="1"/>
    <col min="14597" max="14597" width="9.5" style="739" customWidth="1"/>
    <col min="14598" max="14604" width="9" style="739"/>
    <col min="14605" max="14605" width="2" style="739" customWidth="1"/>
    <col min="14606" max="14849" width="9" style="739"/>
    <col min="14850" max="14850" width="2.125" style="739" customWidth="1"/>
    <col min="14851" max="14851" width="13.75" style="739" customWidth="1"/>
    <col min="14852" max="14852" width="66.375" style="739" customWidth="1"/>
    <col min="14853" max="14853" width="9.5" style="739" customWidth="1"/>
    <col min="14854" max="14860" width="9" style="739"/>
    <col min="14861" max="14861" width="2" style="739" customWidth="1"/>
    <col min="14862" max="15105" width="9" style="739"/>
    <col min="15106" max="15106" width="2.125" style="739" customWidth="1"/>
    <col min="15107" max="15107" width="13.75" style="739" customWidth="1"/>
    <col min="15108" max="15108" width="66.375" style="739" customWidth="1"/>
    <col min="15109" max="15109" width="9.5" style="739" customWidth="1"/>
    <col min="15110" max="15116" width="9" style="739"/>
    <col min="15117" max="15117" width="2" style="739" customWidth="1"/>
    <col min="15118" max="15361" width="9" style="739"/>
    <col min="15362" max="15362" width="2.125" style="739" customWidth="1"/>
    <col min="15363" max="15363" width="13.75" style="739" customWidth="1"/>
    <col min="15364" max="15364" width="66.375" style="739" customWidth="1"/>
    <col min="15365" max="15365" width="9.5" style="739" customWidth="1"/>
    <col min="15366" max="15372" width="9" style="739"/>
    <col min="15373" max="15373" width="2" style="739" customWidth="1"/>
    <col min="15374" max="15617" width="9" style="739"/>
    <col min="15618" max="15618" width="2.125" style="739" customWidth="1"/>
    <col min="15619" max="15619" width="13.75" style="739" customWidth="1"/>
    <col min="15620" max="15620" width="66.375" style="739" customWidth="1"/>
    <col min="15621" max="15621" width="9.5" style="739" customWidth="1"/>
    <col min="15622" max="15628" width="9" style="739"/>
    <col min="15629" max="15629" width="2" style="739" customWidth="1"/>
    <col min="15630" max="15873" width="9" style="739"/>
    <col min="15874" max="15874" width="2.125" style="739" customWidth="1"/>
    <col min="15875" max="15875" width="13.75" style="739" customWidth="1"/>
    <col min="15876" max="15876" width="66.375" style="739" customWidth="1"/>
    <col min="15877" max="15877" width="9.5" style="739" customWidth="1"/>
    <col min="15878" max="15884" width="9" style="739"/>
    <col min="15885" max="15885" width="2" style="739" customWidth="1"/>
    <col min="15886" max="16129" width="9" style="739"/>
    <col min="16130" max="16130" width="2.125" style="739" customWidth="1"/>
    <col min="16131" max="16131" width="13.75" style="739" customWidth="1"/>
    <col min="16132" max="16132" width="66.375" style="739" customWidth="1"/>
    <col min="16133" max="16133" width="9.5" style="739" customWidth="1"/>
    <col min="16134" max="16140" width="9" style="739"/>
    <col min="16141" max="16141" width="2" style="739" customWidth="1"/>
    <col min="16142" max="16384" width="9" style="739"/>
  </cols>
  <sheetData>
    <row r="1" spans="1:12" ht="13.5" customHeight="1">
      <c r="A1" s="738" t="s">
        <v>2410</v>
      </c>
    </row>
    <row r="2" spans="1:12" ht="13.5" customHeight="1">
      <c r="A2" s="737" t="s">
        <v>2245</v>
      </c>
    </row>
    <row r="3" spans="1:12" ht="51" customHeight="1">
      <c r="A3" s="2552" t="s">
        <v>2231</v>
      </c>
      <c r="B3" s="2552"/>
      <c r="C3" s="2552"/>
      <c r="D3" s="2552"/>
      <c r="E3" s="2552"/>
      <c r="F3" s="2552"/>
      <c r="G3" s="2552"/>
      <c r="H3" s="740"/>
      <c r="I3" s="740"/>
      <c r="J3" s="740"/>
      <c r="K3" s="740"/>
      <c r="L3" s="740"/>
    </row>
    <row r="4" spans="1:12" ht="5.25" customHeight="1">
      <c r="A4" s="741"/>
      <c r="B4" s="741"/>
      <c r="C4" s="741"/>
      <c r="D4" s="741"/>
      <c r="E4" s="741"/>
      <c r="F4" s="741"/>
      <c r="G4" s="741"/>
      <c r="H4" s="740"/>
      <c r="I4" s="740"/>
      <c r="J4" s="740"/>
      <c r="K4" s="740"/>
      <c r="L4" s="740"/>
    </row>
    <row r="5" spans="1:12" ht="58.5" customHeight="1">
      <c r="A5" s="742"/>
      <c r="B5" s="743" t="s">
        <v>2230</v>
      </c>
      <c r="C5" s="744"/>
      <c r="D5" s="745" t="str">
        <f>+入力欄!D15</f>
        <v>○○○○○○工事（Ｒ６－１)</v>
      </c>
      <c r="E5" s="746"/>
      <c r="F5" s="747"/>
      <c r="G5" s="748"/>
    </row>
    <row r="6" spans="1:12" ht="58.5" customHeight="1">
      <c r="A6" s="742"/>
      <c r="B6" s="743" t="s">
        <v>2229</v>
      </c>
      <c r="C6" s="744"/>
      <c r="D6" s="749" t="str">
        <f>+入力欄!M26</f>
        <v>株式会社　○○建設</v>
      </c>
      <c r="E6" s="746"/>
      <c r="F6" s="747"/>
      <c r="G6" s="748"/>
    </row>
    <row r="7" spans="1:12" ht="58.5" customHeight="1">
      <c r="A7" s="742"/>
      <c r="B7" s="743" t="s">
        <v>2228</v>
      </c>
      <c r="C7" s="744"/>
      <c r="D7" s="750" t="str">
        <f>入力欄!D16</f>
        <v>沖縄県○○地内</v>
      </c>
      <c r="E7" s="746"/>
      <c r="F7" s="747"/>
      <c r="G7" s="748"/>
    </row>
    <row r="8" spans="1:12" ht="29.25" customHeight="1">
      <c r="A8" s="751"/>
      <c r="B8" s="2554" t="s">
        <v>2227</v>
      </c>
      <c r="C8" s="752"/>
      <c r="D8" s="753" t="str">
        <f>入力欄!M20</f>
        <v>自　令和６年４月２日</v>
      </c>
      <c r="E8" s="754"/>
      <c r="F8" s="755"/>
      <c r="G8" s="756"/>
    </row>
    <row r="9" spans="1:12" ht="29.25" customHeight="1">
      <c r="A9" s="757"/>
      <c r="B9" s="2555"/>
      <c r="C9" s="758"/>
      <c r="D9" s="759" t="str">
        <f>入力欄!M21</f>
        <v>至　令和６年９月３０日</v>
      </c>
      <c r="E9" s="760"/>
      <c r="F9" s="760"/>
      <c r="G9" s="761"/>
    </row>
    <row r="10" spans="1:12" ht="58.5" customHeight="1">
      <c r="A10" s="742"/>
      <c r="B10" s="743" t="s">
        <v>2226</v>
      </c>
      <c r="C10" s="744"/>
      <c r="D10" s="762">
        <f>入力欄!D22</f>
        <v>123456789</v>
      </c>
      <c r="E10" s="746"/>
      <c r="F10" s="747"/>
      <c r="G10" s="748"/>
    </row>
    <row r="11" spans="1:12" ht="58.5" customHeight="1">
      <c r="A11" s="742"/>
      <c r="B11" s="743" t="s">
        <v>2225</v>
      </c>
      <c r="C11" s="744"/>
      <c r="D11" s="763"/>
      <c r="E11" s="746"/>
      <c r="F11" s="747"/>
      <c r="G11" s="748"/>
    </row>
    <row r="12" spans="1:12" ht="32.1" customHeight="1">
      <c r="A12" s="751"/>
      <c r="B12" s="764" t="s">
        <v>2232</v>
      </c>
      <c r="C12" s="765"/>
      <c r="D12" s="764"/>
      <c r="E12" s="766"/>
      <c r="F12" s="755"/>
      <c r="G12" s="756"/>
    </row>
    <row r="13" spans="1:12" ht="32.1" customHeight="1">
      <c r="A13" s="767"/>
      <c r="B13" s="768" t="s">
        <v>2233</v>
      </c>
      <c r="C13" s="769"/>
      <c r="D13" s="770"/>
      <c r="E13" s="770"/>
      <c r="F13" s="770"/>
      <c r="G13" s="771"/>
    </row>
    <row r="14" spans="1:12" ht="32.1" customHeight="1">
      <c r="A14" s="767"/>
      <c r="B14" s="770"/>
      <c r="C14" s="769"/>
      <c r="D14" s="770"/>
      <c r="E14" s="770"/>
      <c r="F14" s="770"/>
      <c r="G14" s="771"/>
    </row>
    <row r="15" spans="1:12" ht="32.1" customHeight="1">
      <c r="A15" s="767"/>
      <c r="B15" s="770"/>
      <c r="C15" s="2553" t="s">
        <v>2234</v>
      </c>
      <c r="D15" s="2553"/>
      <c r="E15" s="770"/>
      <c r="F15" s="770"/>
      <c r="G15" s="771"/>
    </row>
    <row r="16" spans="1:12" ht="32.1" customHeight="1">
      <c r="A16" s="767"/>
      <c r="B16" s="770"/>
      <c r="C16" s="770"/>
      <c r="D16" s="770"/>
      <c r="E16" s="770"/>
      <c r="F16" s="770"/>
      <c r="G16" s="771"/>
    </row>
    <row r="17" spans="1:7" ht="32.1" customHeight="1">
      <c r="A17" s="767"/>
      <c r="B17" s="770"/>
      <c r="C17" s="770"/>
      <c r="D17" s="772" t="s">
        <v>2235</v>
      </c>
      <c r="E17" s="773"/>
      <c r="F17" s="770"/>
      <c r="G17" s="771"/>
    </row>
    <row r="18" spans="1:7" ht="32.1" customHeight="1">
      <c r="A18" s="767"/>
      <c r="B18" s="770"/>
      <c r="C18" s="770"/>
      <c r="D18" s="772" t="s">
        <v>2236</v>
      </c>
      <c r="E18" s="773"/>
      <c r="F18" s="774" t="s">
        <v>0</v>
      </c>
      <c r="G18" s="771"/>
    </row>
    <row r="19" spans="1:7" ht="32.1" customHeight="1">
      <c r="A19" s="767"/>
      <c r="B19" s="770"/>
      <c r="C19" s="770"/>
      <c r="D19" s="772"/>
      <c r="E19" s="773"/>
      <c r="F19" s="768"/>
      <c r="G19" s="771"/>
    </row>
    <row r="20" spans="1:7" ht="32.1" customHeight="1">
      <c r="A20" s="767"/>
      <c r="B20" s="770"/>
      <c r="C20" s="770"/>
      <c r="D20" s="772"/>
      <c r="E20" s="773"/>
      <c r="F20" s="768"/>
      <c r="G20" s="771"/>
    </row>
    <row r="21" spans="1:7" ht="32.1" customHeight="1">
      <c r="A21" s="757"/>
      <c r="B21" s="775"/>
      <c r="C21" s="775"/>
      <c r="D21" s="775"/>
      <c r="E21" s="775"/>
      <c r="F21" s="775"/>
      <c r="G21" s="776"/>
    </row>
  </sheetData>
  <mergeCells count="3">
    <mergeCell ref="A3:G3"/>
    <mergeCell ref="C15:D15"/>
    <mergeCell ref="B8:B9"/>
  </mergeCells>
  <phoneticPr fontId="2"/>
  <pageMargins left="1.17" right="0.34" top="1" bottom="1" header="0.51200000000000001" footer="0.51200000000000001"/>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59999389629810485"/>
    <pageSetUpPr fitToPage="1"/>
  </sheetPr>
  <dimension ref="A1:P31"/>
  <sheetViews>
    <sheetView showGridLines="0" view="pageBreakPreview" zoomScaleNormal="100" zoomScaleSheetLayoutView="100" workbookViewId="0"/>
  </sheetViews>
  <sheetFormatPr defaultRowHeight="13.5"/>
  <cols>
    <col min="1" max="1" width="5.75" style="1072" customWidth="1"/>
    <col min="2" max="2" width="26.125" style="1072" customWidth="1"/>
    <col min="3" max="3" width="9.125" style="1072" customWidth="1"/>
    <col min="4" max="6" width="9" style="1072"/>
    <col min="7" max="7" width="9.125" style="1072" customWidth="1"/>
    <col min="8" max="8" width="5.75" style="1072" customWidth="1"/>
    <col min="9" max="16384" width="9" style="1072"/>
  </cols>
  <sheetData>
    <row r="1" spans="1:8">
      <c r="A1" s="572" t="s">
        <v>2409</v>
      </c>
    </row>
    <row r="3" spans="1:8">
      <c r="E3" s="1073" t="s">
        <v>1262</v>
      </c>
      <c r="F3" s="2560" t="s">
        <v>2219</v>
      </c>
      <c r="G3" s="2560"/>
      <c r="H3" s="2560"/>
    </row>
    <row r="4" spans="1:8">
      <c r="C4" s="1074"/>
      <c r="D4" s="1074"/>
      <c r="E4" s="1074"/>
      <c r="F4" s="1074"/>
      <c r="G4" s="1074"/>
    </row>
    <row r="6" spans="1:8">
      <c r="B6" s="1072" t="s">
        <v>1214</v>
      </c>
    </row>
    <row r="7" spans="1:8">
      <c r="B7" s="1075" t="str">
        <f>+入力欄!U8</f>
        <v>沖縄県知事 　玉城 康裕　　殿</v>
      </c>
      <c r="C7" s="1075"/>
    </row>
    <row r="10" spans="1:8">
      <c r="D10" s="777"/>
      <c r="E10" s="1076"/>
      <c r="F10" s="1076"/>
      <c r="G10" s="1076"/>
      <c r="H10" s="1076"/>
    </row>
    <row r="11" spans="1:8">
      <c r="D11" s="777" t="s">
        <v>605</v>
      </c>
      <c r="E11" s="1076"/>
      <c r="F11" s="1076"/>
      <c r="G11" s="1076"/>
      <c r="H11" s="1076"/>
    </row>
    <row r="12" spans="1:8" ht="13.5" customHeight="1">
      <c r="C12" s="777"/>
      <c r="E12" s="2565" t="str">
        <f>+入力欄!M25</f>
        <v>沖縄県那覇市○○－○　○○ビル○階</v>
      </c>
      <c r="F12" s="2565"/>
      <c r="G12" s="2565"/>
      <c r="H12" s="2565"/>
    </row>
    <row r="13" spans="1:8">
      <c r="E13" s="1072" t="str">
        <f>+入力欄!M26</f>
        <v>株式会社　○○建設</v>
      </c>
      <c r="H13" s="1077"/>
    </row>
    <row r="14" spans="1:8">
      <c r="E14" s="1072" t="str">
        <f>+入力欄!M27</f>
        <v>代表取締役　△△　△△</v>
      </c>
    </row>
    <row r="16" spans="1:8" s="1078" customFormat="1" ht="30" customHeight="1">
      <c r="A16" s="2561" t="s">
        <v>1261</v>
      </c>
      <c r="B16" s="2561"/>
      <c r="C16" s="2561"/>
      <c r="D16" s="2561"/>
      <c r="E16" s="2561"/>
      <c r="F16" s="2561"/>
      <c r="G16" s="2561"/>
      <c r="H16" s="2561"/>
    </row>
    <row r="17" spans="1:16" ht="18.75">
      <c r="B17" s="1079"/>
      <c r="C17" s="1080"/>
      <c r="D17" s="1080"/>
      <c r="E17" s="1080"/>
      <c r="F17" s="1080"/>
      <c r="G17" s="1080"/>
    </row>
    <row r="19" spans="1:16">
      <c r="B19" s="1072" t="s">
        <v>1260</v>
      </c>
    </row>
    <row r="22" spans="1:16">
      <c r="A22" s="1080" t="s">
        <v>652</v>
      </c>
      <c r="B22" s="1080"/>
      <c r="C22" s="1080"/>
      <c r="D22" s="1080"/>
      <c r="E22" s="1080"/>
      <c r="F22" s="1080"/>
      <c r="G22" s="1080"/>
      <c r="H22" s="1080"/>
      <c r="I22" s="1074"/>
      <c r="J22" s="1074"/>
      <c r="K22" s="1074"/>
      <c r="L22" s="1074"/>
      <c r="M22" s="1074"/>
      <c r="N22" s="1074"/>
      <c r="O22" s="1074"/>
      <c r="P22" s="1074"/>
    </row>
    <row r="24" spans="1:16" ht="30" customHeight="1">
      <c r="B24" s="1081" t="s">
        <v>1259</v>
      </c>
      <c r="C24" s="2562" t="str">
        <f>+入力欄!D15</f>
        <v>○○○○○○工事（Ｒ６－１)</v>
      </c>
      <c r="D24" s="2563"/>
      <c r="E24" s="2563"/>
      <c r="F24" s="2563"/>
      <c r="G24" s="2564"/>
    </row>
    <row r="25" spans="1:16" ht="30" customHeight="1">
      <c r="B25" s="2556" t="s">
        <v>1258</v>
      </c>
      <c r="C25" s="1082" t="s">
        <v>1257</v>
      </c>
      <c r="D25" s="2558" t="str">
        <f>+入力欄!S20</f>
        <v>令和６年４月２日</v>
      </c>
      <c r="E25" s="2558"/>
      <c r="F25" s="2558"/>
      <c r="G25" s="2559"/>
    </row>
    <row r="26" spans="1:16" ht="30" customHeight="1">
      <c r="B26" s="2557"/>
      <c r="C26" s="1082" t="s">
        <v>1256</v>
      </c>
      <c r="D26" s="2558" t="str">
        <f>+入力欄!S21</f>
        <v>令和６年９月３０日</v>
      </c>
      <c r="E26" s="2558"/>
      <c r="F26" s="2558"/>
      <c r="G26" s="2559"/>
    </row>
    <row r="31" spans="1:16">
      <c r="A31" s="1083"/>
      <c r="B31" s="1083"/>
      <c r="C31" s="1083"/>
      <c r="D31" s="1083"/>
      <c r="E31" s="1083"/>
      <c r="F31" s="1083"/>
      <c r="G31" s="1083"/>
      <c r="H31" s="1083"/>
    </row>
  </sheetData>
  <mergeCells count="7">
    <mergeCell ref="B25:B26"/>
    <mergeCell ref="D25:G25"/>
    <mergeCell ref="D26:G26"/>
    <mergeCell ref="F3:H3"/>
    <mergeCell ref="A16:H16"/>
    <mergeCell ref="C24:G24"/>
    <mergeCell ref="E12:H12"/>
  </mergeCells>
  <phoneticPr fontId="2"/>
  <printOptions gridLinesSet="0"/>
  <pageMargins left="0.78740157480314965" right="0.78740157480314965" top="0.98425196850393704" bottom="0.98425196850393704" header="0.51181102362204722" footer="0.51181102362204722"/>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59999389629810485"/>
  </sheetPr>
  <dimension ref="A1:L20"/>
  <sheetViews>
    <sheetView view="pageBreakPreview" zoomScaleNormal="100" zoomScaleSheetLayoutView="100" workbookViewId="0"/>
  </sheetViews>
  <sheetFormatPr defaultRowHeight="13.5"/>
  <cols>
    <col min="1" max="1" width="10.25" style="1084" bestFit="1" customWidth="1"/>
    <col min="2" max="2" width="9" style="1084"/>
    <col min="3" max="3" width="16.625" style="1084" customWidth="1"/>
    <col min="4" max="4" width="4.5" style="1084" bestFit="1" customWidth="1"/>
    <col min="5" max="11" width="8" style="1084" customWidth="1"/>
    <col min="12" max="12" width="46.625" style="1084" customWidth="1"/>
    <col min="13" max="16384" width="9" style="1084"/>
  </cols>
  <sheetData>
    <row r="1" spans="1:12">
      <c r="A1" s="572" t="s">
        <v>2408</v>
      </c>
    </row>
    <row r="2" spans="1:12" ht="14.25">
      <c r="A2" s="1085" t="s">
        <v>1276</v>
      </c>
      <c r="B2" s="1086"/>
      <c r="C2" s="1086"/>
      <c r="D2" s="1086"/>
      <c r="E2" s="1086"/>
      <c r="F2" s="1086"/>
      <c r="G2" s="1086"/>
      <c r="H2" s="1086"/>
      <c r="I2" s="1086"/>
      <c r="J2" s="1086"/>
      <c r="K2" s="1086"/>
      <c r="L2" s="1086"/>
    </row>
    <row r="3" spans="1:12">
      <c r="A3" s="2566" t="str">
        <f>+入力欄!D15</f>
        <v>○○○○○○工事（Ｒ６－１)</v>
      </c>
      <c r="B3" s="2566"/>
      <c r="C3" s="2566"/>
      <c r="D3" s="2566"/>
      <c r="J3" s="1087"/>
      <c r="L3" s="1088" t="str">
        <f>+入力欄!M26</f>
        <v>株式会社　○○建設</v>
      </c>
    </row>
    <row r="4" spans="1:12" s="71" customFormat="1" ht="33.75">
      <c r="A4" s="1089" t="s">
        <v>1275</v>
      </c>
      <c r="B4" s="1089" t="s">
        <v>1274</v>
      </c>
      <c r="C4" s="1089" t="s">
        <v>1273</v>
      </c>
      <c r="D4" s="1089" t="s">
        <v>648</v>
      </c>
      <c r="E4" s="1089" t="s">
        <v>1272</v>
      </c>
      <c r="F4" s="1089" t="s">
        <v>1271</v>
      </c>
      <c r="G4" s="1089" t="s">
        <v>1270</v>
      </c>
      <c r="H4" s="1089" t="s">
        <v>1269</v>
      </c>
      <c r="I4" s="1089" t="s">
        <v>1268</v>
      </c>
      <c r="J4" s="1089" t="s">
        <v>1267</v>
      </c>
      <c r="K4" s="1089" t="s">
        <v>1266</v>
      </c>
      <c r="L4" s="1089" t="s">
        <v>1265</v>
      </c>
    </row>
    <row r="5" spans="1:12" ht="27" customHeight="1">
      <c r="A5" s="1090"/>
      <c r="B5" s="1090"/>
      <c r="C5" s="1090"/>
      <c r="D5" s="1090"/>
      <c r="E5" s="1090"/>
      <c r="F5" s="1090"/>
      <c r="G5" s="1090"/>
      <c r="H5" s="1090"/>
      <c r="I5" s="1090"/>
      <c r="J5" s="1090"/>
      <c r="K5" s="1090"/>
      <c r="L5" s="1090"/>
    </row>
    <row r="6" spans="1:12" ht="27" customHeight="1">
      <c r="A6" s="1090"/>
      <c r="B6" s="1090"/>
      <c r="C6" s="1090"/>
      <c r="D6" s="1090"/>
      <c r="E6" s="1090"/>
      <c r="F6" s="1090"/>
      <c r="G6" s="1090"/>
      <c r="H6" s="1090"/>
      <c r="I6" s="1090"/>
      <c r="J6" s="1090"/>
      <c r="K6" s="1090"/>
      <c r="L6" s="1090"/>
    </row>
    <row r="7" spans="1:12" ht="27" customHeight="1">
      <c r="A7" s="1090"/>
      <c r="B7" s="1090"/>
      <c r="C7" s="1090"/>
      <c r="D7" s="1090"/>
      <c r="E7" s="1090"/>
      <c r="F7" s="1090"/>
      <c r="G7" s="1090"/>
      <c r="H7" s="1090"/>
      <c r="I7" s="1090"/>
      <c r="J7" s="1090"/>
      <c r="K7" s="1090"/>
      <c r="L7" s="1090"/>
    </row>
    <row r="8" spans="1:12" ht="27" customHeight="1">
      <c r="A8" s="1090"/>
      <c r="B8" s="1090"/>
      <c r="C8" s="1090"/>
      <c r="D8" s="1090"/>
      <c r="E8" s="1090"/>
      <c r="F8" s="1090"/>
      <c r="G8" s="1090"/>
      <c r="H8" s="1090"/>
      <c r="I8" s="1090"/>
      <c r="J8" s="1090"/>
      <c r="K8" s="1090"/>
      <c r="L8" s="1090"/>
    </row>
    <row r="9" spans="1:12" ht="27" customHeight="1">
      <c r="A9" s="1090"/>
      <c r="B9" s="1090"/>
      <c r="C9" s="1090"/>
      <c r="D9" s="1090"/>
      <c r="E9" s="1090"/>
      <c r="F9" s="1090"/>
      <c r="G9" s="1090"/>
      <c r="H9" s="1090"/>
      <c r="I9" s="1090"/>
      <c r="J9" s="1090"/>
      <c r="K9" s="1090"/>
      <c r="L9" s="1090"/>
    </row>
    <row r="10" spans="1:12" ht="27" customHeight="1">
      <c r="A10" s="1090"/>
      <c r="B10" s="1090"/>
      <c r="C10" s="1090"/>
      <c r="D10" s="1090"/>
      <c r="E10" s="1090"/>
      <c r="F10" s="1090"/>
      <c r="G10" s="1090"/>
      <c r="H10" s="1090"/>
      <c r="I10" s="1090"/>
      <c r="J10" s="1090"/>
      <c r="K10" s="1090"/>
      <c r="L10" s="1090"/>
    </row>
    <row r="11" spans="1:12" ht="27" customHeight="1">
      <c r="A11" s="1090"/>
      <c r="B11" s="1090"/>
      <c r="C11" s="1090"/>
      <c r="D11" s="1090"/>
      <c r="E11" s="1090"/>
      <c r="F11" s="1090"/>
      <c r="G11" s="1090"/>
      <c r="H11" s="1090"/>
      <c r="I11" s="1090"/>
      <c r="J11" s="1090"/>
      <c r="K11" s="1090"/>
      <c r="L11" s="1090"/>
    </row>
    <row r="12" spans="1:12" ht="27" customHeight="1">
      <c r="A12" s="1090"/>
      <c r="B12" s="1090"/>
      <c r="C12" s="1090"/>
      <c r="D12" s="1090"/>
      <c r="E12" s="1090"/>
      <c r="F12" s="1090"/>
      <c r="G12" s="1090"/>
      <c r="H12" s="1090"/>
      <c r="I12" s="1090"/>
      <c r="J12" s="1090"/>
      <c r="K12" s="1090"/>
      <c r="L12" s="1090"/>
    </row>
    <row r="13" spans="1:12" ht="27" customHeight="1">
      <c r="A13" s="1090"/>
      <c r="B13" s="1090"/>
      <c r="C13" s="1090"/>
      <c r="D13" s="1090"/>
      <c r="E13" s="1090"/>
      <c r="F13" s="1090"/>
      <c r="G13" s="1090"/>
      <c r="H13" s="1090"/>
      <c r="I13" s="1090"/>
      <c r="J13" s="1090"/>
      <c r="K13" s="1090"/>
      <c r="L13" s="1090"/>
    </row>
    <row r="14" spans="1:12" ht="27" customHeight="1">
      <c r="A14" s="1090"/>
      <c r="B14" s="1090"/>
      <c r="C14" s="1090"/>
      <c r="D14" s="1090"/>
      <c r="E14" s="1090"/>
      <c r="F14" s="1090"/>
      <c r="G14" s="1090"/>
      <c r="H14" s="1090"/>
      <c r="I14" s="1090"/>
      <c r="J14" s="1090"/>
      <c r="K14" s="1090"/>
      <c r="L14" s="1090"/>
    </row>
    <row r="15" spans="1:12" ht="27" customHeight="1">
      <c r="A15" s="1090"/>
      <c r="B15" s="1090"/>
      <c r="C15" s="1090"/>
      <c r="D15" s="1090"/>
      <c r="E15" s="1090"/>
      <c r="F15" s="1090"/>
      <c r="G15" s="1090"/>
      <c r="H15" s="1090"/>
      <c r="I15" s="1090"/>
      <c r="J15" s="1090"/>
      <c r="K15" s="1090"/>
      <c r="L15" s="1090"/>
    </row>
    <row r="16" spans="1:12" ht="27" customHeight="1">
      <c r="A16" s="1090"/>
      <c r="B16" s="1090"/>
      <c r="C16" s="1090"/>
      <c r="D16" s="1090"/>
      <c r="E16" s="1090"/>
      <c r="F16" s="1090"/>
      <c r="G16" s="1090"/>
      <c r="H16" s="1090"/>
      <c r="I16" s="1090"/>
      <c r="J16" s="1090"/>
      <c r="K16" s="1090"/>
      <c r="L16" s="1090"/>
    </row>
    <row r="17" spans="1:12" ht="27" customHeight="1">
      <c r="A17" s="1090"/>
      <c r="B17" s="1090"/>
      <c r="C17" s="1090"/>
      <c r="D17" s="1090"/>
      <c r="E17" s="1090"/>
      <c r="F17" s="1090"/>
      <c r="G17" s="1090"/>
      <c r="H17" s="1090"/>
      <c r="I17" s="1090"/>
      <c r="J17" s="1090"/>
      <c r="K17" s="1090"/>
      <c r="L17" s="1090"/>
    </row>
    <row r="18" spans="1:12" ht="27" customHeight="1">
      <c r="A18" s="1090" t="s">
        <v>1264</v>
      </c>
      <c r="B18" s="1090"/>
      <c r="C18" s="1090"/>
      <c r="D18" s="1090"/>
      <c r="E18" s="1090"/>
      <c r="F18" s="1090"/>
      <c r="G18" s="1090"/>
      <c r="H18" s="1090"/>
      <c r="I18" s="1090"/>
      <c r="J18" s="1090"/>
      <c r="K18" s="1090"/>
      <c r="L18" s="1090"/>
    </row>
    <row r="19" spans="1:12" ht="27" customHeight="1">
      <c r="A19" s="1090" t="s">
        <v>1263</v>
      </c>
      <c r="B19" s="1090"/>
      <c r="C19" s="1090"/>
      <c r="D19" s="1090"/>
      <c r="E19" s="1090"/>
      <c r="F19" s="1090"/>
      <c r="G19" s="1090"/>
      <c r="H19" s="1090"/>
      <c r="I19" s="1090"/>
      <c r="J19" s="1090"/>
      <c r="K19" s="1090"/>
      <c r="L19" s="1090"/>
    </row>
    <row r="20" spans="1:12" s="1092" customFormat="1" ht="11.25">
      <c r="A20" s="1091"/>
      <c r="B20" s="1091"/>
      <c r="C20" s="1091"/>
      <c r="D20" s="1091"/>
      <c r="E20" s="1091"/>
      <c r="F20" s="1091"/>
      <c r="G20" s="1091"/>
      <c r="H20" s="1091"/>
      <c r="I20" s="1091"/>
      <c r="J20" s="1091"/>
      <c r="K20" s="1091"/>
      <c r="L20" s="1091"/>
    </row>
  </sheetData>
  <mergeCells count="1">
    <mergeCell ref="A3:D3"/>
  </mergeCells>
  <phoneticPr fontId="2"/>
  <pageMargins left="0.7" right="0.7" top="0.75" bottom="0.75" header="0.3" footer="0.3"/>
  <pageSetup paperSize="9" scale="93"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34"/>
  <sheetViews>
    <sheetView showGridLines="0" view="pageBreakPreview" zoomScaleNormal="95" zoomScaleSheetLayoutView="100" workbookViewId="0">
      <selection activeCell="AS13" sqref="AS13"/>
    </sheetView>
  </sheetViews>
  <sheetFormatPr defaultColWidth="2.375" defaultRowHeight="13.5"/>
  <cols>
    <col min="1" max="16384" width="2.375" style="1270"/>
  </cols>
  <sheetData>
    <row r="1" spans="1:35">
      <c r="A1" s="1316" t="s">
        <v>2407</v>
      </c>
    </row>
    <row r="3" spans="1:35">
      <c r="AI3" s="1271" t="s">
        <v>2286</v>
      </c>
    </row>
    <row r="6" spans="1:35" ht="30" customHeight="1">
      <c r="A6" s="2567" t="s">
        <v>2287</v>
      </c>
      <c r="B6" s="2567"/>
      <c r="C6" s="2567"/>
      <c r="D6" s="2567"/>
      <c r="E6" s="2567"/>
      <c r="F6" s="2567"/>
      <c r="G6" s="2567"/>
      <c r="H6" s="2567"/>
      <c r="I6" s="2567"/>
      <c r="J6" s="2567"/>
      <c r="K6" s="2567"/>
      <c r="L6" s="2567"/>
      <c r="M6" s="2567"/>
      <c r="N6" s="2567"/>
      <c r="O6" s="2567"/>
      <c r="P6" s="2567"/>
      <c r="Q6" s="2567"/>
      <c r="R6" s="2567"/>
      <c r="S6" s="2567"/>
      <c r="T6" s="2567"/>
      <c r="U6" s="2567"/>
      <c r="V6" s="2567"/>
      <c r="W6" s="2567"/>
      <c r="X6" s="2567"/>
      <c r="Y6" s="2567"/>
      <c r="Z6" s="2567"/>
      <c r="AA6" s="2567"/>
      <c r="AB6" s="2567"/>
      <c r="AC6" s="2567"/>
      <c r="AD6" s="2567"/>
      <c r="AE6" s="2567"/>
      <c r="AF6" s="2567"/>
      <c r="AG6" s="2567"/>
      <c r="AH6" s="2567"/>
      <c r="AI6" s="2567"/>
    </row>
    <row r="9" spans="1:35">
      <c r="B9" s="1272" t="s">
        <v>2288</v>
      </c>
      <c r="D9" s="1270" t="s">
        <v>986</v>
      </c>
      <c r="M9" s="1273" t="s">
        <v>2289</v>
      </c>
      <c r="P9" s="1274" t="s">
        <v>1284</v>
      </c>
      <c r="Q9" s="2568"/>
      <c r="R9" s="2568"/>
      <c r="S9" s="2568"/>
      <c r="T9" s="2568"/>
      <c r="U9" s="2568"/>
      <c r="V9" s="2568"/>
      <c r="W9" s="2568"/>
      <c r="X9" s="2568"/>
      <c r="Y9" s="2568"/>
      <c r="Z9" s="2568"/>
    </row>
    <row r="10" spans="1:35">
      <c r="B10" s="1272"/>
      <c r="M10" s="1273"/>
    </row>
    <row r="11" spans="1:35">
      <c r="M11" s="1273"/>
    </row>
    <row r="12" spans="1:35">
      <c r="B12" s="1272" t="s">
        <v>2290</v>
      </c>
      <c r="D12" s="1270" t="s">
        <v>2291</v>
      </c>
      <c r="M12" s="1273" t="s">
        <v>2292</v>
      </c>
      <c r="P12" s="1274" t="s">
        <v>1284</v>
      </c>
      <c r="Q12" s="2568"/>
      <c r="R12" s="2568"/>
      <c r="S12" s="2568"/>
      <c r="T12" s="2568"/>
      <c r="U12" s="2568"/>
      <c r="V12" s="2568"/>
      <c r="W12" s="2568"/>
      <c r="X12" s="2568"/>
      <c r="Y12" s="2568"/>
      <c r="Z12" s="2568"/>
    </row>
    <row r="13" spans="1:35">
      <c r="M13" s="1273"/>
    </row>
    <row r="14" spans="1:35">
      <c r="M14" s="1273"/>
    </row>
    <row r="15" spans="1:35">
      <c r="B15" s="1272" t="s">
        <v>2293</v>
      </c>
      <c r="D15" s="1270" t="s">
        <v>2294</v>
      </c>
      <c r="M15" s="1273" t="s">
        <v>2295</v>
      </c>
      <c r="P15" s="1274" t="s">
        <v>1284</v>
      </c>
      <c r="Q15" s="2568"/>
      <c r="R15" s="2568"/>
      <c r="S15" s="2568"/>
      <c r="T15" s="2568"/>
      <c r="U15" s="2568"/>
      <c r="V15" s="2568"/>
      <c r="W15" s="2568"/>
      <c r="X15" s="2568"/>
      <c r="Y15" s="2568"/>
      <c r="Z15" s="2568"/>
    </row>
    <row r="16" spans="1:35">
      <c r="M16" s="1273"/>
    </row>
    <row r="17" spans="1:34">
      <c r="M17" s="1273"/>
    </row>
    <row r="18" spans="1:34">
      <c r="B18" s="1272" t="s">
        <v>2296</v>
      </c>
      <c r="D18" s="2569" t="s">
        <v>2297</v>
      </c>
      <c r="E18" s="2569"/>
      <c r="F18" s="2569"/>
      <c r="G18" s="2569"/>
      <c r="H18" s="2569"/>
      <c r="I18" s="2569"/>
      <c r="J18" s="2569"/>
      <c r="M18" s="1273" t="s">
        <v>2298</v>
      </c>
      <c r="P18" s="1274" t="s">
        <v>1284</v>
      </c>
      <c r="Q18" s="2568"/>
      <c r="R18" s="2568"/>
      <c r="S18" s="2568"/>
      <c r="T18" s="2568"/>
      <c r="U18" s="2568"/>
      <c r="V18" s="2568"/>
      <c r="W18" s="2568"/>
      <c r="X18" s="2568"/>
      <c r="Y18" s="2568"/>
      <c r="Z18" s="2568"/>
      <c r="AD18" s="2570"/>
      <c r="AE18" s="2570"/>
      <c r="AF18" s="2570"/>
      <c r="AG18" s="2570"/>
    </row>
    <row r="19" spans="1:34">
      <c r="D19" s="2569"/>
      <c r="E19" s="2569"/>
      <c r="F19" s="2569"/>
      <c r="G19" s="2569"/>
      <c r="H19" s="2569"/>
      <c r="I19" s="2569"/>
      <c r="J19" s="2569"/>
      <c r="M19" s="1273"/>
      <c r="AD19" s="2571"/>
      <c r="AE19" s="2571"/>
      <c r="AF19" s="2571"/>
      <c r="AG19" s="2571"/>
    </row>
    <row r="20" spans="1:34">
      <c r="M20" s="1273"/>
    </row>
    <row r="21" spans="1:34">
      <c r="B21" s="1272" t="s">
        <v>2299</v>
      </c>
      <c r="D21" s="2573" t="s">
        <v>2300</v>
      </c>
      <c r="E21" s="2573"/>
      <c r="F21" s="2573"/>
      <c r="G21" s="2573"/>
      <c r="H21" s="2573"/>
      <c r="I21" s="2573"/>
      <c r="J21" s="2573"/>
      <c r="M21" s="1273"/>
    </row>
    <row r="22" spans="1:34">
      <c r="D22" s="2573"/>
      <c r="E22" s="2573"/>
      <c r="F22" s="2573"/>
      <c r="G22" s="2573"/>
      <c r="H22" s="2573"/>
      <c r="I22" s="2573"/>
      <c r="J22" s="2573"/>
      <c r="M22" s="1273" t="s">
        <v>2301</v>
      </c>
      <c r="P22" s="1274" t="s">
        <v>1284</v>
      </c>
      <c r="Q22" s="2568" t="str">
        <f>IF(Q15-Q18=0,"",Q15-Q18)</f>
        <v/>
      </c>
      <c r="R22" s="2568"/>
      <c r="S22" s="2568"/>
      <c r="T22" s="2568"/>
      <c r="U22" s="2568"/>
      <c r="V22" s="2568"/>
      <c r="W22" s="2568"/>
      <c r="X22" s="2568"/>
      <c r="Y22" s="2568"/>
      <c r="Z22" s="2568"/>
    </row>
    <row r="23" spans="1:34">
      <c r="M23" s="1273"/>
    </row>
    <row r="24" spans="1:34">
      <c r="M24" s="1273"/>
    </row>
    <row r="25" spans="1:34">
      <c r="B25" s="1272" t="s">
        <v>2302</v>
      </c>
      <c r="D25" s="2573" t="s">
        <v>2303</v>
      </c>
      <c r="E25" s="2573"/>
      <c r="F25" s="2573"/>
      <c r="G25" s="2573"/>
      <c r="H25" s="2573"/>
      <c r="I25" s="2573"/>
      <c r="J25" s="2573"/>
      <c r="K25" s="2574" t="s">
        <v>2304</v>
      </c>
      <c r="L25" s="2574"/>
      <c r="M25" s="2574"/>
      <c r="N25" s="2574"/>
      <c r="O25" s="2574"/>
      <c r="P25" s="1274" t="s">
        <v>1284</v>
      </c>
      <c r="Q25" s="2568" t="str">
        <f>IF(ISERROR(Q22*(9/10-(AD26/100))),"",Q22*(9/10-(AD26/100)))</f>
        <v/>
      </c>
      <c r="R25" s="2568"/>
      <c r="S25" s="2568"/>
      <c r="T25" s="2568"/>
      <c r="U25" s="2568"/>
      <c r="V25" s="2568"/>
      <c r="W25" s="2568"/>
      <c r="X25" s="2568"/>
      <c r="Y25" s="2568"/>
      <c r="Z25" s="2568"/>
      <c r="AB25" s="1270" t="s">
        <v>2305</v>
      </c>
      <c r="AD25" s="2570" t="str">
        <f>IF(ISERROR(Q12/Q9*100),"",Q12/Q9*100)</f>
        <v/>
      </c>
      <c r="AE25" s="2570"/>
      <c r="AF25" s="2570"/>
      <c r="AG25" s="2570"/>
      <c r="AH25" s="1270" t="s">
        <v>2306</v>
      </c>
    </row>
    <row r="26" spans="1:34">
      <c r="D26" s="2573"/>
      <c r="E26" s="2573"/>
      <c r="F26" s="2573"/>
      <c r="G26" s="2573"/>
      <c r="H26" s="2573"/>
      <c r="I26" s="2573"/>
      <c r="J26" s="2573"/>
      <c r="AC26" s="1270" t="s">
        <v>2307</v>
      </c>
      <c r="AD26" s="2571" t="str">
        <f>IF(ISERROR(ROUNDUP(AD25,0)),"",ROUNDUP(AD25,0))</f>
        <v/>
      </c>
      <c r="AE26" s="2571"/>
      <c r="AF26" s="2571"/>
      <c r="AG26" s="2571"/>
      <c r="AH26" s="1270" t="s">
        <v>2306</v>
      </c>
    </row>
    <row r="28" spans="1:34" ht="13.5" customHeight="1">
      <c r="B28" s="1272" t="s">
        <v>2308</v>
      </c>
      <c r="D28" s="1270" t="s">
        <v>2309</v>
      </c>
      <c r="P28" s="1274" t="s">
        <v>1284</v>
      </c>
      <c r="Q28" s="2568" t="str">
        <f>IF(ISERROR(ROUNDDOWN(Q25,-3)),"",ROUNDDOWN(Q25,-3))</f>
        <v/>
      </c>
      <c r="R28" s="2568"/>
      <c r="S28" s="2568"/>
      <c r="T28" s="2568"/>
      <c r="U28" s="2568"/>
      <c r="V28" s="2568"/>
      <c r="W28" s="2568"/>
      <c r="X28" s="2568"/>
      <c r="Y28" s="2568"/>
      <c r="Z28" s="2568"/>
    </row>
    <row r="31" spans="1:34">
      <c r="A31" s="1275"/>
      <c r="B31" s="1275"/>
      <c r="C31" s="1275"/>
      <c r="D31" s="1275"/>
      <c r="E31" s="1275"/>
      <c r="F31" s="1275"/>
      <c r="G31" s="1275"/>
      <c r="H31" s="1275"/>
      <c r="I31" s="1275"/>
      <c r="J31" s="1275"/>
      <c r="K31" s="1275"/>
      <c r="L31" s="1275"/>
      <c r="M31" s="1275"/>
      <c r="N31" s="1275"/>
      <c r="O31" s="1275"/>
      <c r="P31" s="1275"/>
      <c r="Q31" s="1275"/>
      <c r="R31" s="1275"/>
      <c r="S31" s="1275"/>
      <c r="T31" s="1275"/>
      <c r="U31" s="1275"/>
      <c r="V31" s="1275"/>
      <c r="W31" s="1275"/>
      <c r="X31" s="1275"/>
      <c r="Y31" s="1275"/>
      <c r="Z31" s="1275"/>
      <c r="AA31" s="1275"/>
      <c r="AB31" s="1275"/>
      <c r="AC31" s="1275"/>
      <c r="AD31" s="1275"/>
      <c r="AE31" s="1275"/>
      <c r="AF31" s="1275"/>
      <c r="AG31" s="1275"/>
      <c r="AH31" s="1275"/>
    </row>
    <row r="32" spans="1:34" ht="15" customHeight="1">
      <c r="B32" s="1276" t="s">
        <v>2310</v>
      </c>
      <c r="E32" s="1272" t="s">
        <v>2288</v>
      </c>
      <c r="F32" s="2572" t="s">
        <v>2311</v>
      </c>
      <c r="G32" s="2572"/>
      <c r="H32" s="2572"/>
      <c r="I32" s="2572"/>
      <c r="J32" s="2572"/>
      <c r="K32" s="2572"/>
      <c r="L32" s="2572"/>
      <c r="M32" s="2572"/>
      <c r="N32" s="2572"/>
      <c r="O32" s="2572"/>
      <c r="P32" s="2572"/>
      <c r="Q32" s="2572"/>
      <c r="R32" s="2572"/>
      <c r="S32" s="2572"/>
      <c r="T32" s="2572"/>
      <c r="U32" s="2572"/>
      <c r="V32" s="2572"/>
      <c r="W32" s="2572"/>
      <c r="X32" s="2572"/>
      <c r="Y32" s="2572"/>
      <c r="Z32" s="2572"/>
      <c r="AA32" s="2572"/>
      <c r="AB32" s="2572"/>
      <c r="AC32" s="2572"/>
      <c r="AD32" s="2572"/>
      <c r="AE32" s="2572"/>
      <c r="AF32" s="2572"/>
    </row>
    <row r="33" spans="5:32" ht="15" customHeight="1">
      <c r="F33" s="2572"/>
      <c r="G33" s="2572"/>
      <c r="H33" s="2572"/>
      <c r="I33" s="2572"/>
      <c r="J33" s="2572"/>
      <c r="K33" s="2572"/>
      <c r="L33" s="2572"/>
      <c r="M33" s="2572"/>
      <c r="N33" s="2572"/>
      <c r="O33" s="2572"/>
      <c r="P33" s="2572"/>
      <c r="Q33" s="2572"/>
      <c r="R33" s="2572"/>
      <c r="S33" s="2572"/>
      <c r="T33" s="2572"/>
      <c r="U33" s="2572"/>
      <c r="V33" s="2572"/>
      <c r="W33" s="2572"/>
      <c r="X33" s="2572"/>
      <c r="Y33" s="2572"/>
      <c r="Z33" s="2572"/>
      <c r="AA33" s="2572"/>
      <c r="AB33" s="2572"/>
      <c r="AC33" s="2572"/>
      <c r="AD33" s="2572"/>
      <c r="AE33" s="2572"/>
      <c r="AF33" s="2572"/>
    </row>
    <row r="34" spans="5:32" ht="15" customHeight="1">
      <c r="E34" s="1272" t="s">
        <v>2290</v>
      </c>
      <c r="F34" s="1270" t="s">
        <v>2312</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I37"/>
  <sheetViews>
    <sheetView showGridLines="0" view="pageBreakPreview" zoomScaleNormal="95" zoomScaleSheetLayoutView="100" workbookViewId="0"/>
  </sheetViews>
  <sheetFormatPr defaultColWidth="2.375" defaultRowHeight="13.5"/>
  <cols>
    <col min="1" max="16384" width="2.375" style="1176"/>
  </cols>
  <sheetData>
    <row r="1" spans="1:35" s="1270" customFormat="1">
      <c r="A1" s="1316" t="s">
        <v>2406</v>
      </c>
    </row>
    <row r="2" spans="1:35" s="1270" customFormat="1"/>
    <row r="3" spans="1:35" s="1270" customFormat="1">
      <c r="AI3" s="1271" t="s">
        <v>2313</v>
      </c>
    </row>
    <row r="4" spans="1:35" s="1270" customFormat="1"/>
    <row r="5" spans="1:35" s="1270" customFormat="1"/>
    <row r="6" spans="1:35" s="1270" customFormat="1" ht="30" customHeight="1">
      <c r="A6" s="2567" t="s">
        <v>2287</v>
      </c>
      <c r="B6" s="2567"/>
      <c r="C6" s="2567"/>
      <c r="D6" s="2567"/>
      <c r="E6" s="2567"/>
      <c r="F6" s="2567"/>
      <c r="G6" s="2567"/>
      <c r="H6" s="2567"/>
      <c r="I6" s="2567"/>
      <c r="J6" s="2567"/>
      <c r="K6" s="2567"/>
      <c r="L6" s="2567"/>
      <c r="M6" s="2567"/>
      <c r="N6" s="2567"/>
      <c r="O6" s="2567"/>
      <c r="P6" s="2567"/>
      <c r="Q6" s="2567"/>
      <c r="R6" s="2567"/>
      <c r="S6" s="2567"/>
      <c r="T6" s="2567"/>
      <c r="U6" s="2567"/>
      <c r="V6" s="2567"/>
      <c r="W6" s="2567"/>
      <c r="X6" s="2567"/>
      <c r="Y6" s="2567"/>
      <c r="Z6" s="2567"/>
      <c r="AA6" s="2567"/>
      <c r="AB6" s="2567"/>
      <c r="AC6" s="2567"/>
      <c r="AD6" s="2567"/>
      <c r="AE6" s="2567"/>
      <c r="AF6" s="2567"/>
      <c r="AG6" s="2567"/>
      <c r="AH6" s="2567"/>
      <c r="AI6" s="2567"/>
    </row>
    <row r="7" spans="1:35" s="1270" customFormat="1"/>
    <row r="8" spans="1:35" s="1270" customFormat="1"/>
    <row r="9" spans="1:35" s="1277" customFormat="1" ht="12">
      <c r="B9" s="2575" t="s">
        <v>2314</v>
      </c>
      <c r="C9" s="2576"/>
      <c r="D9" s="2576"/>
      <c r="E9" s="2576"/>
      <c r="F9" s="2576"/>
      <c r="G9" s="2576"/>
      <c r="H9" s="2576"/>
      <c r="I9" s="2576"/>
      <c r="J9" s="2576"/>
      <c r="K9" s="2576"/>
      <c r="L9" s="2576"/>
      <c r="M9" s="2577"/>
      <c r="N9" s="2575" t="s">
        <v>2315</v>
      </c>
      <c r="O9" s="2576"/>
      <c r="P9" s="2576"/>
      <c r="Q9" s="2576"/>
      <c r="R9" s="2576"/>
      <c r="S9" s="2576"/>
      <c r="T9" s="2576"/>
      <c r="U9" s="2576"/>
      <c r="V9" s="2576"/>
      <c r="W9" s="2577"/>
      <c r="X9" s="2575" t="s">
        <v>2316</v>
      </c>
      <c r="Y9" s="2576"/>
      <c r="Z9" s="2576"/>
      <c r="AA9" s="2576"/>
      <c r="AB9" s="2576"/>
      <c r="AC9" s="2576"/>
      <c r="AD9" s="2576"/>
      <c r="AE9" s="2576"/>
      <c r="AF9" s="2576"/>
      <c r="AG9" s="2576"/>
      <c r="AH9" s="2577"/>
    </row>
    <row r="10" spans="1:35" s="1277" customFormat="1" ht="27" customHeight="1">
      <c r="B10" s="2578" t="s">
        <v>2317</v>
      </c>
      <c r="C10" s="2579"/>
      <c r="D10" s="2579"/>
      <c r="E10" s="2579"/>
      <c r="F10" s="2579"/>
      <c r="G10" s="2579"/>
      <c r="H10" s="2579"/>
      <c r="I10" s="2579"/>
      <c r="J10" s="2579"/>
      <c r="K10" s="2579"/>
      <c r="L10" s="2576" t="s">
        <v>2318</v>
      </c>
      <c r="M10" s="2577"/>
      <c r="N10" s="1278" t="s">
        <v>1284</v>
      </c>
      <c r="O10" s="2580"/>
      <c r="P10" s="2580"/>
      <c r="Q10" s="2580"/>
      <c r="R10" s="2580"/>
      <c r="S10" s="2580"/>
      <c r="T10" s="2580"/>
      <c r="U10" s="2580"/>
      <c r="V10" s="2580"/>
      <c r="W10" s="2581"/>
      <c r="X10" s="2582"/>
      <c r="Y10" s="2583"/>
      <c r="Z10" s="2583"/>
      <c r="AA10" s="2583"/>
      <c r="AB10" s="2583"/>
      <c r="AC10" s="2583"/>
      <c r="AD10" s="2583"/>
      <c r="AE10" s="2583"/>
      <c r="AF10" s="2583"/>
      <c r="AG10" s="2583"/>
      <c r="AH10" s="2584"/>
    </row>
    <row r="11" spans="1:35" s="1277" customFormat="1" ht="39.75" customHeight="1">
      <c r="B11" s="2582" t="s">
        <v>2319</v>
      </c>
      <c r="C11" s="2583"/>
      <c r="D11" s="2583"/>
      <c r="E11" s="2583"/>
      <c r="F11" s="2583"/>
      <c r="G11" s="2583"/>
      <c r="H11" s="2583"/>
      <c r="I11" s="2583"/>
      <c r="J11" s="2583"/>
      <c r="K11" s="2583"/>
      <c r="L11" s="2576" t="s">
        <v>2320</v>
      </c>
      <c r="M11" s="2577"/>
      <c r="N11" s="1278" t="s">
        <v>1284</v>
      </c>
      <c r="O11" s="2580"/>
      <c r="P11" s="2580"/>
      <c r="Q11" s="2580"/>
      <c r="R11" s="2580"/>
      <c r="S11" s="2580"/>
      <c r="T11" s="2580"/>
      <c r="U11" s="2580"/>
      <c r="V11" s="2580"/>
      <c r="W11" s="2581"/>
      <c r="X11" s="2582"/>
      <c r="Y11" s="2583"/>
      <c r="Z11" s="2583"/>
      <c r="AA11" s="2583"/>
      <c r="AB11" s="2583"/>
      <c r="AC11" s="2583"/>
      <c r="AD11" s="2583"/>
      <c r="AE11" s="2583"/>
      <c r="AF11" s="2583"/>
      <c r="AG11" s="2583"/>
      <c r="AH11" s="2584"/>
    </row>
    <row r="12" spans="1:35" s="1277" customFormat="1" ht="27" customHeight="1">
      <c r="B12" s="2578" t="s">
        <v>2321</v>
      </c>
      <c r="C12" s="2579"/>
      <c r="D12" s="2579"/>
      <c r="E12" s="2579"/>
      <c r="F12" s="2579"/>
      <c r="G12" s="2579"/>
      <c r="H12" s="2579"/>
      <c r="I12" s="2579"/>
      <c r="J12" s="2579"/>
      <c r="K12" s="2579"/>
      <c r="L12" s="2576" t="s">
        <v>2322</v>
      </c>
      <c r="M12" s="2577"/>
      <c r="N12" s="1278" t="s">
        <v>1284</v>
      </c>
      <c r="O12" s="2585" t="str">
        <f>IF(OR(O10&gt;=O11,O10=""),"",O10*9/10)</f>
        <v/>
      </c>
      <c r="P12" s="2585"/>
      <c r="Q12" s="2585"/>
      <c r="R12" s="2585"/>
      <c r="S12" s="2585"/>
      <c r="T12" s="2585"/>
      <c r="U12" s="2585"/>
      <c r="V12" s="2585"/>
      <c r="W12" s="2586"/>
      <c r="X12" s="2582"/>
      <c r="Y12" s="2583"/>
      <c r="Z12" s="2583"/>
      <c r="AA12" s="2583"/>
      <c r="AB12" s="2583"/>
      <c r="AC12" s="2583"/>
      <c r="AD12" s="2583"/>
      <c r="AE12" s="2583"/>
      <c r="AF12" s="2583"/>
      <c r="AG12" s="2583"/>
      <c r="AH12" s="2584"/>
    </row>
    <row r="13" spans="1:35" s="1277" customFormat="1" ht="15" customHeight="1">
      <c r="B13" s="1279" t="s">
        <v>2323</v>
      </c>
      <c r="C13" s="1280"/>
      <c r="D13" s="1280"/>
      <c r="E13" s="1280"/>
      <c r="F13" s="1280"/>
      <c r="G13" s="1280"/>
      <c r="H13" s="1280"/>
      <c r="I13" s="1280"/>
      <c r="J13" s="1280"/>
      <c r="K13" s="1280"/>
      <c r="L13" s="2587" t="s">
        <v>2324</v>
      </c>
      <c r="M13" s="2588"/>
      <c r="N13" s="2593" t="s">
        <v>1284</v>
      </c>
      <c r="O13" s="2587"/>
      <c r="P13" s="2587"/>
      <c r="Q13" s="2587"/>
      <c r="R13" s="2587"/>
      <c r="S13" s="2587"/>
      <c r="T13" s="2587"/>
      <c r="U13" s="2587"/>
      <c r="V13" s="2587"/>
      <c r="W13" s="2588"/>
      <c r="X13" s="2596"/>
      <c r="Y13" s="2597"/>
      <c r="Z13" s="2597"/>
      <c r="AA13" s="2597"/>
      <c r="AB13" s="2597"/>
      <c r="AC13" s="2597"/>
      <c r="AD13" s="2597"/>
      <c r="AE13" s="2597"/>
      <c r="AF13" s="2597"/>
      <c r="AG13" s="2597"/>
      <c r="AH13" s="2598"/>
    </row>
    <row r="14" spans="1:35" s="1277" customFormat="1" ht="15" customHeight="1">
      <c r="B14" s="2604" t="s">
        <v>2325</v>
      </c>
      <c r="C14" s="2605"/>
      <c r="D14" s="2605"/>
      <c r="E14" s="2605"/>
      <c r="F14" s="2605"/>
      <c r="G14" s="2605"/>
      <c r="H14" s="2605"/>
      <c r="I14" s="2605"/>
      <c r="J14" s="2605"/>
      <c r="K14" s="2605"/>
      <c r="L14" s="2589"/>
      <c r="M14" s="2590"/>
      <c r="N14" s="2594"/>
      <c r="O14" s="2589"/>
      <c r="P14" s="2589"/>
      <c r="Q14" s="2589"/>
      <c r="R14" s="2589"/>
      <c r="S14" s="2589"/>
      <c r="T14" s="2589"/>
      <c r="U14" s="2589"/>
      <c r="V14" s="2589"/>
      <c r="W14" s="2590"/>
      <c r="X14" s="2599"/>
      <c r="Y14" s="2572"/>
      <c r="Z14" s="2572"/>
      <c r="AA14" s="2572"/>
      <c r="AB14" s="2572"/>
      <c r="AC14" s="2572"/>
      <c r="AD14" s="2572"/>
      <c r="AE14" s="2572"/>
      <c r="AF14" s="2572"/>
      <c r="AG14" s="2572"/>
      <c r="AH14" s="2600"/>
    </row>
    <row r="15" spans="1:35" s="1277" customFormat="1" ht="15" customHeight="1">
      <c r="B15" s="2606"/>
      <c r="C15" s="2607"/>
      <c r="D15" s="2607"/>
      <c r="E15" s="2607"/>
      <c r="F15" s="2607"/>
      <c r="G15" s="2607"/>
      <c r="H15" s="2607"/>
      <c r="I15" s="2607"/>
      <c r="J15" s="2607"/>
      <c r="K15" s="2607"/>
      <c r="L15" s="2591"/>
      <c r="M15" s="2592"/>
      <c r="N15" s="2595"/>
      <c r="O15" s="2591"/>
      <c r="P15" s="2591"/>
      <c r="Q15" s="2591"/>
      <c r="R15" s="2591"/>
      <c r="S15" s="2591"/>
      <c r="T15" s="2591"/>
      <c r="U15" s="2591"/>
      <c r="V15" s="2591"/>
      <c r="W15" s="2592"/>
      <c r="X15" s="2601"/>
      <c r="Y15" s="2602"/>
      <c r="Z15" s="2602"/>
      <c r="AA15" s="2602"/>
      <c r="AB15" s="2602"/>
      <c r="AC15" s="2602"/>
      <c r="AD15" s="2602"/>
      <c r="AE15" s="2602"/>
      <c r="AF15" s="2602"/>
      <c r="AG15" s="2602"/>
      <c r="AH15" s="2603"/>
    </row>
    <row r="16" spans="1:35" s="1277" customFormat="1" ht="12" customHeight="1">
      <c r="B16" s="2596" t="s">
        <v>2326</v>
      </c>
      <c r="C16" s="2597"/>
      <c r="D16" s="2597"/>
      <c r="E16" s="2597"/>
      <c r="F16" s="2597"/>
      <c r="G16" s="2597"/>
      <c r="H16" s="2597"/>
      <c r="I16" s="2597"/>
      <c r="J16" s="2597"/>
      <c r="K16" s="2597"/>
      <c r="L16" s="2587" t="s">
        <v>2327</v>
      </c>
      <c r="M16" s="2588"/>
      <c r="N16" s="2593" t="s">
        <v>1284</v>
      </c>
      <c r="O16" s="2587" t="str">
        <f>IF(Z17+Z19=0,"",Z17+Z19)</f>
        <v/>
      </c>
      <c r="P16" s="2587"/>
      <c r="Q16" s="2587"/>
      <c r="R16" s="2587"/>
      <c r="S16" s="2587"/>
      <c r="T16" s="2587"/>
      <c r="U16" s="2587"/>
      <c r="V16" s="2587"/>
      <c r="W16" s="2588"/>
      <c r="X16" s="1281" t="s">
        <v>2328</v>
      </c>
      <c r="Y16" s="1280"/>
      <c r="Z16" s="1280"/>
      <c r="AA16" s="1280"/>
      <c r="AB16" s="1280"/>
      <c r="AC16" s="1280"/>
      <c r="AD16" s="1280"/>
      <c r="AE16" s="1280"/>
      <c r="AF16" s="1280"/>
      <c r="AG16" s="1280"/>
      <c r="AH16" s="1282"/>
    </row>
    <row r="17" spans="1:35" s="1277" customFormat="1" ht="12" customHeight="1">
      <c r="B17" s="2599"/>
      <c r="C17" s="2572"/>
      <c r="D17" s="2572"/>
      <c r="E17" s="2572"/>
      <c r="F17" s="2572"/>
      <c r="G17" s="2572"/>
      <c r="H17" s="2572"/>
      <c r="I17" s="2572"/>
      <c r="J17" s="2572"/>
      <c r="K17" s="2572"/>
      <c r="L17" s="2589"/>
      <c r="M17" s="2590"/>
      <c r="N17" s="2594"/>
      <c r="O17" s="2589"/>
      <c r="P17" s="2589"/>
      <c r="Q17" s="2589"/>
      <c r="R17" s="2589"/>
      <c r="S17" s="2589"/>
      <c r="T17" s="2589"/>
      <c r="U17" s="2589"/>
      <c r="V17" s="2589"/>
      <c r="W17" s="2590"/>
      <c r="X17" s="1283"/>
      <c r="Y17" s="1284" t="s">
        <v>2329</v>
      </c>
      <c r="Z17" s="2612"/>
      <c r="AA17" s="2612"/>
      <c r="AB17" s="2612"/>
      <c r="AC17" s="2612"/>
      <c r="AD17" s="2612"/>
      <c r="AE17" s="2612"/>
      <c r="AF17" s="2612"/>
      <c r="AG17" s="2612"/>
      <c r="AH17" s="2613"/>
    </row>
    <row r="18" spans="1:35" s="1277" customFormat="1" ht="12">
      <c r="B18" s="2599"/>
      <c r="C18" s="2572"/>
      <c r="D18" s="2572"/>
      <c r="E18" s="2572"/>
      <c r="F18" s="2572"/>
      <c r="G18" s="2572"/>
      <c r="H18" s="2572"/>
      <c r="I18" s="2572"/>
      <c r="J18" s="2572"/>
      <c r="K18" s="2572"/>
      <c r="L18" s="2589"/>
      <c r="M18" s="2590"/>
      <c r="N18" s="2594"/>
      <c r="O18" s="2589"/>
      <c r="P18" s="2589"/>
      <c r="Q18" s="2589"/>
      <c r="R18" s="2589"/>
      <c r="S18" s="2589"/>
      <c r="T18" s="2589"/>
      <c r="U18" s="2589"/>
      <c r="V18" s="2589"/>
      <c r="W18" s="2590"/>
      <c r="X18" s="1285" t="s">
        <v>2330</v>
      </c>
      <c r="AH18" s="1286"/>
    </row>
    <row r="19" spans="1:35" s="1277" customFormat="1" ht="12">
      <c r="B19" s="2601"/>
      <c r="C19" s="2602"/>
      <c r="D19" s="2602"/>
      <c r="E19" s="2602"/>
      <c r="F19" s="2602"/>
      <c r="G19" s="2602"/>
      <c r="H19" s="2602"/>
      <c r="I19" s="2602"/>
      <c r="J19" s="2602"/>
      <c r="K19" s="2602"/>
      <c r="L19" s="2591"/>
      <c r="M19" s="2592"/>
      <c r="N19" s="2595"/>
      <c r="O19" s="2591"/>
      <c r="P19" s="2591"/>
      <c r="Q19" s="2591"/>
      <c r="R19" s="2591"/>
      <c r="S19" s="2591"/>
      <c r="T19" s="2591"/>
      <c r="U19" s="2591"/>
      <c r="V19" s="2591"/>
      <c r="W19" s="2592"/>
      <c r="X19" s="1287"/>
      <c r="Y19" s="1288" t="s">
        <v>2329</v>
      </c>
      <c r="Z19" s="2608"/>
      <c r="AA19" s="2608"/>
      <c r="AB19" s="2608"/>
      <c r="AC19" s="2608"/>
      <c r="AD19" s="2608"/>
      <c r="AE19" s="2608"/>
      <c r="AF19" s="2608"/>
      <c r="AG19" s="2608"/>
      <c r="AH19" s="2609"/>
    </row>
    <row r="20" spans="1:35" s="1277" customFormat="1" ht="40.5" customHeight="1">
      <c r="B20" s="2582" t="s">
        <v>2331</v>
      </c>
      <c r="C20" s="2579"/>
      <c r="D20" s="2579"/>
      <c r="E20" s="2579"/>
      <c r="F20" s="2579"/>
      <c r="G20" s="2579"/>
      <c r="H20" s="2579"/>
      <c r="I20" s="2579"/>
      <c r="J20" s="2579"/>
      <c r="K20" s="2579"/>
      <c r="L20" s="2576" t="s">
        <v>2332</v>
      </c>
      <c r="M20" s="2577"/>
      <c r="N20" s="1278"/>
      <c r="O20" s="2580"/>
      <c r="P20" s="2580"/>
      <c r="Q20" s="2580"/>
      <c r="R20" s="2580"/>
      <c r="S20" s="2580"/>
      <c r="T20" s="2580"/>
      <c r="U20" s="2580"/>
      <c r="V20" s="2580"/>
      <c r="W20" s="2581"/>
      <c r="X20" s="2610"/>
      <c r="Y20" s="2611"/>
      <c r="Z20" s="2611"/>
      <c r="AA20" s="2611"/>
      <c r="AB20" s="1289" t="s">
        <v>2333</v>
      </c>
      <c r="AC20" s="1289" t="s">
        <v>2307</v>
      </c>
      <c r="AD20" s="2576" t="str">
        <f>IF(OR(X20="",ISERROR(ROUNDUP(X20,0))),"",ROUNDUP(X20,0))</f>
        <v/>
      </c>
      <c r="AE20" s="2576"/>
      <c r="AF20" s="2576"/>
      <c r="AG20" s="2576"/>
      <c r="AH20" s="1290" t="s">
        <v>2333</v>
      </c>
    </row>
    <row r="21" spans="1:35" s="1277" customFormat="1" ht="27" customHeight="1">
      <c r="B21" s="2582" t="s">
        <v>2334</v>
      </c>
      <c r="C21" s="2579"/>
      <c r="D21" s="2579"/>
      <c r="E21" s="2579"/>
      <c r="F21" s="2579"/>
      <c r="G21" s="2579"/>
      <c r="H21" s="2579"/>
      <c r="I21" s="2579"/>
      <c r="J21" s="2579"/>
      <c r="K21" s="2579"/>
      <c r="L21" s="2576" t="s">
        <v>2335</v>
      </c>
      <c r="M21" s="2577"/>
      <c r="N21" s="1278" t="s">
        <v>1284</v>
      </c>
      <c r="O21" s="2579" t="str">
        <f>IF(ISERROR(O12-O13-(O10-O16)*O20),"",O12-O13-(O10-O16)*O20)</f>
        <v/>
      </c>
      <c r="P21" s="2579"/>
      <c r="Q21" s="2579"/>
      <c r="R21" s="2579"/>
      <c r="S21" s="2579"/>
      <c r="T21" s="2579"/>
      <c r="U21" s="2579"/>
      <c r="V21" s="2579"/>
      <c r="W21" s="2614"/>
      <c r="X21" s="2582"/>
      <c r="Y21" s="2583"/>
      <c r="Z21" s="2583"/>
      <c r="AA21" s="2583"/>
      <c r="AB21" s="2583"/>
      <c r="AC21" s="2583"/>
      <c r="AD21" s="2583"/>
      <c r="AE21" s="2583"/>
      <c r="AF21" s="2583"/>
      <c r="AG21" s="2583"/>
      <c r="AH21" s="2584"/>
    </row>
    <row r="22" spans="1:35" s="1277" customFormat="1" ht="27" customHeight="1">
      <c r="B22" s="2578" t="s">
        <v>2336</v>
      </c>
      <c r="C22" s="2579"/>
      <c r="D22" s="2579"/>
      <c r="E22" s="2579"/>
      <c r="F22" s="2579"/>
      <c r="G22" s="2579"/>
      <c r="H22" s="2579"/>
      <c r="I22" s="2579"/>
      <c r="J22" s="2579"/>
      <c r="K22" s="2579"/>
      <c r="L22" s="2579"/>
      <c r="M22" s="2614"/>
      <c r="N22" s="1278" t="s">
        <v>1284</v>
      </c>
      <c r="O22" s="2576" t="str">
        <f>IF(ISERROR(ROUNDDOWN(O21,-3)),"",ROUNDDOWN(O21,-3))</f>
        <v/>
      </c>
      <c r="P22" s="2576"/>
      <c r="Q22" s="2576"/>
      <c r="R22" s="2576"/>
      <c r="S22" s="2576"/>
      <c r="T22" s="2576"/>
      <c r="U22" s="2576"/>
      <c r="V22" s="2576"/>
      <c r="W22" s="2577"/>
      <c r="X22" s="2582"/>
      <c r="Y22" s="2583"/>
      <c r="Z22" s="2583"/>
      <c r="AA22" s="2583"/>
      <c r="AB22" s="2583"/>
      <c r="AC22" s="2583"/>
      <c r="AD22" s="2583"/>
      <c r="AE22" s="2583"/>
      <c r="AF22" s="2583"/>
      <c r="AG22" s="2583"/>
      <c r="AH22" s="2584"/>
    </row>
    <row r="23" spans="1:35" s="1277" customFormat="1" ht="12"/>
    <row r="24" spans="1:35" s="1277" customFormat="1" ht="12"/>
    <row r="25" spans="1:35" s="1277" customFormat="1" ht="12">
      <c r="A25" s="1291"/>
      <c r="B25" s="1291"/>
      <c r="C25" s="1291"/>
      <c r="D25" s="1291"/>
      <c r="E25" s="1291"/>
      <c r="F25" s="1291"/>
      <c r="G25" s="1291"/>
      <c r="H25" s="1291"/>
      <c r="I25" s="1291"/>
      <c r="J25" s="1291"/>
      <c r="K25" s="1291"/>
      <c r="L25" s="1291"/>
      <c r="M25" s="1291"/>
      <c r="N25" s="1291"/>
      <c r="O25" s="1291"/>
      <c r="P25" s="1291"/>
      <c r="Q25" s="1291"/>
      <c r="R25" s="1291"/>
      <c r="S25" s="1291"/>
      <c r="T25" s="1291"/>
      <c r="U25" s="1291"/>
      <c r="V25" s="1291"/>
      <c r="W25" s="1291"/>
      <c r="X25" s="1291"/>
      <c r="Y25" s="1291"/>
      <c r="Z25" s="1291"/>
      <c r="AA25" s="1291"/>
      <c r="AB25" s="1291"/>
      <c r="AC25" s="1291"/>
      <c r="AD25" s="1291"/>
      <c r="AE25" s="1291"/>
      <c r="AF25" s="1291"/>
      <c r="AG25" s="1291"/>
      <c r="AH25" s="1291"/>
      <c r="AI25" s="1291"/>
    </row>
    <row r="26" spans="1:35" s="1270" customFormat="1">
      <c r="B26" s="1270" t="s">
        <v>2337</v>
      </c>
      <c r="E26" s="1272" t="s">
        <v>2288</v>
      </c>
      <c r="F26" s="1270" t="s">
        <v>2338</v>
      </c>
    </row>
    <row r="27" spans="1:35" s="1270" customFormat="1">
      <c r="E27" s="1272" t="s">
        <v>2339</v>
      </c>
      <c r="F27" s="1270" t="s">
        <v>2340</v>
      </c>
    </row>
    <row r="28" spans="1:35" s="1270" customFormat="1">
      <c r="E28" s="1272" t="s">
        <v>2341</v>
      </c>
      <c r="F28" s="1270" t="s">
        <v>2342</v>
      </c>
    </row>
    <row r="29" spans="1:35" s="1270" customFormat="1">
      <c r="E29" s="1272" t="s">
        <v>2343</v>
      </c>
      <c r="F29" s="1270" t="s">
        <v>2344</v>
      </c>
    </row>
    <row r="30" spans="1:35" s="1270" customFormat="1" ht="13.5" customHeight="1">
      <c r="E30" s="1272" t="s">
        <v>2345</v>
      </c>
      <c r="F30" s="1744" t="s">
        <v>2346</v>
      </c>
      <c r="G30" s="1744"/>
      <c r="H30" s="1744"/>
      <c r="I30" s="1744"/>
      <c r="J30" s="1744"/>
      <c r="K30" s="1744"/>
      <c r="L30" s="1744"/>
      <c r="M30" s="1744"/>
      <c r="N30" s="1744"/>
      <c r="O30" s="1744"/>
      <c r="P30" s="1744"/>
      <c r="Q30" s="1744"/>
      <c r="R30" s="1744"/>
      <c r="S30" s="1744"/>
      <c r="T30" s="1744"/>
      <c r="U30" s="1744"/>
      <c r="V30" s="1744"/>
      <c r="W30" s="1744"/>
      <c r="X30" s="1744"/>
      <c r="Y30" s="1744"/>
      <c r="Z30" s="1744"/>
      <c r="AA30" s="1744"/>
      <c r="AB30" s="1744"/>
      <c r="AC30" s="1744"/>
      <c r="AD30" s="1744"/>
      <c r="AE30" s="1744"/>
      <c r="AF30" s="1744"/>
      <c r="AG30" s="1744"/>
      <c r="AH30" s="1744"/>
    </row>
    <row r="31" spans="1:35" s="1270" customFormat="1">
      <c r="F31" s="1744"/>
      <c r="G31" s="1744"/>
      <c r="H31" s="1744"/>
      <c r="I31" s="1744"/>
      <c r="J31" s="1744"/>
      <c r="K31" s="1744"/>
      <c r="L31" s="1744"/>
      <c r="M31" s="1744"/>
      <c r="N31" s="1744"/>
      <c r="O31" s="1744"/>
      <c r="P31" s="1744"/>
      <c r="Q31" s="1744"/>
      <c r="R31" s="1744"/>
      <c r="S31" s="1744"/>
      <c r="T31" s="1744"/>
      <c r="U31" s="1744"/>
      <c r="V31" s="1744"/>
      <c r="W31" s="1744"/>
      <c r="X31" s="1744"/>
      <c r="Y31" s="1744"/>
      <c r="Z31" s="1744"/>
      <c r="AA31" s="1744"/>
      <c r="AB31" s="1744"/>
      <c r="AC31" s="1744"/>
      <c r="AD31" s="1744"/>
      <c r="AE31" s="1744"/>
      <c r="AF31" s="1744"/>
      <c r="AG31" s="1744"/>
      <c r="AH31" s="1744"/>
    </row>
    <row r="32" spans="1:35" s="1270" customFormat="1">
      <c r="F32" s="1292" t="s">
        <v>2347</v>
      </c>
      <c r="H32" s="1270" t="s">
        <v>2348</v>
      </c>
    </row>
    <row r="33" spans="5:34" s="1270" customFormat="1">
      <c r="F33" s="1292" t="s">
        <v>2349</v>
      </c>
      <c r="H33" s="1270" t="s">
        <v>2350</v>
      </c>
    </row>
    <row r="34" spans="5:34" s="1270" customFormat="1">
      <c r="F34" s="2570" t="s">
        <v>2351</v>
      </c>
      <c r="H34" s="2570" t="s">
        <v>2352</v>
      </c>
      <c r="I34" s="2570"/>
      <c r="J34" s="2570"/>
      <c r="K34" s="2570"/>
      <c r="L34" s="2570"/>
      <c r="M34" s="2570"/>
      <c r="N34" s="2570"/>
      <c r="O34" s="2570" t="s">
        <v>2353</v>
      </c>
      <c r="P34" s="2570"/>
      <c r="Q34" s="2570"/>
      <c r="R34" s="2570"/>
      <c r="S34" s="2570"/>
      <c r="T34" s="2570"/>
      <c r="U34" s="2570"/>
      <c r="V34" s="2570"/>
      <c r="W34" s="2570"/>
      <c r="X34" s="2570"/>
      <c r="Y34" s="2570"/>
      <c r="Z34" s="2570"/>
      <c r="AA34" s="2570"/>
      <c r="AB34" s="2570"/>
      <c r="AC34" s="2570"/>
      <c r="AD34" s="2570"/>
      <c r="AE34" s="2570"/>
      <c r="AF34" s="2570"/>
      <c r="AG34" s="2570"/>
      <c r="AH34" s="2570" t="s">
        <v>2354</v>
      </c>
    </row>
    <row r="35" spans="5:34" s="1270" customFormat="1">
      <c r="F35" s="2570"/>
      <c r="H35" s="2570"/>
      <c r="I35" s="2570"/>
      <c r="J35" s="2570"/>
      <c r="K35" s="2570"/>
      <c r="L35" s="2570"/>
      <c r="M35" s="2570"/>
      <c r="N35" s="2570"/>
      <c r="O35" s="2615" t="s">
        <v>2355</v>
      </c>
      <c r="P35" s="2615"/>
      <c r="Q35" s="2615"/>
      <c r="R35" s="2615"/>
      <c r="S35" s="2615"/>
      <c r="T35" s="2615"/>
      <c r="U35" s="2615"/>
      <c r="V35" s="2615"/>
      <c r="W35" s="2615"/>
      <c r="X35" s="2615"/>
      <c r="Y35" s="2615"/>
      <c r="Z35" s="2615"/>
      <c r="AA35" s="2615"/>
      <c r="AB35" s="2615"/>
      <c r="AC35" s="2615"/>
      <c r="AD35" s="2615"/>
      <c r="AE35" s="2615"/>
      <c r="AF35" s="2615"/>
      <c r="AG35" s="2615"/>
      <c r="AH35" s="2570"/>
    </row>
    <row r="36" spans="5:34" s="1270" customFormat="1">
      <c r="E36" s="1272" t="s">
        <v>2356</v>
      </c>
      <c r="F36" s="1744" t="s">
        <v>2357</v>
      </c>
      <c r="G36" s="1744"/>
      <c r="H36" s="1744"/>
      <c r="I36" s="1744"/>
      <c r="J36" s="1744"/>
      <c r="K36" s="1744"/>
      <c r="L36" s="1744"/>
      <c r="M36" s="1744"/>
      <c r="N36" s="1744"/>
      <c r="O36" s="1744"/>
      <c r="P36" s="1744"/>
      <c r="Q36" s="1744"/>
      <c r="R36" s="1744"/>
      <c r="S36" s="1744"/>
      <c r="T36" s="1744"/>
      <c r="U36" s="1744"/>
      <c r="V36" s="1744"/>
      <c r="W36" s="1744"/>
      <c r="X36" s="1744"/>
      <c r="Y36" s="1744"/>
      <c r="Z36" s="1744"/>
      <c r="AA36" s="1744"/>
      <c r="AB36" s="1744"/>
      <c r="AC36" s="1744"/>
      <c r="AD36" s="1744"/>
      <c r="AE36" s="1744"/>
      <c r="AF36" s="1744"/>
      <c r="AG36" s="1744"/>
      <c r="AH36" s="1744"/>
    </row>
    <row r="37" spans="5:34" s="1270" customFormat="1">
      <c r="F37" s="1744"/>
      <c r="G37" s="1744"/>
      <c r="H37" s="1744"/>
      <c r="I37" s="1744"/>
      <c r="J37" s="1744"/>
      <c r="K37" s="1744"/>
      <c r="L37" s="1744"/>
      <c r="M37" s="1744"/>
      <c r="N37" s="1744"/>
      <c r="O37" s="1744"/>
      <c r="P37" s="1744"/>
      <c r="Q37" s="1744"/>
      <c r="R37" s="1744"/>
      <c r="S37" s="1744"/>
      <c r="T37" s="1744"/>
      <c r="U37" s="1744"/>
      <c r="V37" s="1744"/>
      <c r="W37" s="1744"/>
      <c r="X37" s="1744"/>
      <c r="Y37" s="1744"/>
      <c r="Z37" s="1744"/>
      <c r="AA37" s="1744"/>
      <c r="AB37" s="1744"/>
      <c r="AC37" s="1744"/>
      <c r="AD37" s="1744"/>
      <c r="AE37" s="1744"/>
      <c r="AF37" s="1744"/>
      <c r="AG37" s="1744"/>
      <c r="AH37" s="1744"/>
    </row>
  </sheetData>
  <mergeCells count="46">
    <mergeCell ref="F36:AH37"/>
    <mergeCell ref="F30:AH31"/>
    <mergeCell ref="F34:F35"/>
    <mergeCell ref="H34:N35"/>
    <mergeCell ref="O34:AG34"/>
    <mergeCell ref="AH34:AH35"/>
    <mergeCell ref="O35:AG35"/>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AI24"/>
  <sheetViews>
    <sheetView showGridLines="0" view="pageBreakPreview" zoomScaleNormal="95" zoomScaleSheetLayoutView="100" workbookViewId="0"/>
  </sheetViews>
  <sheetFormatPr defaultColWidth="2.375" defaultRowHeight="13.5"/>
  <cols>
    <col min="1" max="16384" width="2.375" style="1270"/>
  </cols>
  <sheetData>
    <row r="1" spans="1:35">
      <c r="A1" s="1316" t="s">
        <v>2405</v>
      </c>
    </row>
    <row r="3" spans="1:35">
      <c r="AI3" s="1271" t="s">
        <v>2358</v>
      </c>
    </row>
    <row r="6" spans="1:35" ht="30" customHeight="1">
      <c r="A6" s="2567" t="s">
        <v>2287</v>
      </c>
      <c r="B6" s="2567"/>
      <c r="C6" s="2567"/>
      <c r="D6" s="2567"/>
      <c r="E6" s="2567"/>
      <c r="F6" s="2567"/>
      <c r="G6" s="2567"/>
      <c r="H6" s="2567"/>
      <c r="I6" s="2567"/>
      <c r="J6" s="2567"/>
      <c r="K6" s="2567"/>
      <c r="L6" s="2567"/>
      <c r="M6" s="2567"/>
      <c r="N6" s="2567"/>
      <c r="O6" s="2567"/>
      <c r="P6" s="2567"/>
      <c r="Q6" s="2567"/>
      <c r="R6" s="2567"/>
      <c r="S6" s="2567"/>
      <c r="T6" s="2567"/>
      <c r="U6" s="2567"/>
      <c r="V6" s="2567"/>
      <c r="W6" s="2567"/>
      <c r="X6" s="2567"/>
      <c r="Y6" s="2567"/>
      <c r="Z6" s="2567"/>
      <c r="AA6" s="2567"/>
      <c r="AB6" s="2567"/>
      <c r="AC6" s="2567"/>
      <c r="AD6" s="2567"/>
      <c r="AE6" s="2567"/>
      <c r="AF6" s="2567"/>
      <c r="AG6" s="2567"/>
      <c r="AH6" s="2567"/>
      <c r="AI6" s="2567"/>
    </row>
    <row r="10" spans="1:35">
      <c r="B10" s="2616"/>
      <c r="C10" s="2617"/>
      <c r="D10" s="2617"/>
      <c r="E10" s="2617"/>
      <c r="F10" s="2617"/>
      <c r="G10" s="2618" t="s">
        <v>2359</v>
      </c>
      <c r="H10" s="2618"/>
      <c r="I10" s="2618"/>
      <c r="J10" s="2618"/>
      <c r="K10" s="2619"/>
      <c r="L10" s="2620" t="s">
        <v>2360</v>
      </c>
      <c r="M10" s="2618"/>
      <c r="N10" s="2618"/>
      <c r="O10" s="2618"/>
      <c r="P10" s="2618"/>
      <c r="Q10" s="2618"/>
      <c r="R10" s="2618"/>
      <c r="S10" s="2618"/>
      <c r="T10" s="2618"/>
      <c r="U10" s="2619"/>
      <c r="V10" s="2620" t="s">
        <v>2361</v>
      </c>
      <c r="W10" s="2618"/>
      <c r="X10" s="2618"/>
      <c r="Y10" s="2618"/>
      <c r="Z10" s="2618"/>
      <c r="AA10" s="2618"/>
      <c r="AB10" s="2618"/>
      <c r="AC10" s="2618"/>
      <c r="AD10" s="2618"/>
      <c r="AE10" s="2618"/>
      <c r="AF10" s="2618"/>
      <c r="AG10" s="2618"/>
      <c r="AH10" s="2619"/>
    </row>
    <row r="11" spans="1:35">
      <c r="B11" s="2621" t="s">
        <v>2362</v>
      </c>
      <c r="C11" s="2622"/>
      <c r="D11" s="2622"/>
      <c r="E11" s="2622"/>
      <c r="F11" s="2622"/>
      <c r="G11" s="2623"/>
      <c r="H11" s="2623"/>
      <c r="I11" s="2623"/>
      <c r="J11" s="2623"/>
      <c r="K11" s="2624"/>
      <c r="L11" s="2621"/>
      <c r="M11" s="2622"/>
      <c r="N11" s="2622"/>
      <c r="O11" s="2622"/>
      <c r="P11" s="2622"/>
      <c r="Q11" s="2622"/>
      <c r="R11" s="2622"/>
      <c r="S11" s="2622"/>
      <c r="T11" s="2622"/>
      <c r="U11" s="2622"/>
      <c r="V11" s="2625" t="s">
        <v>2363</v>
      </c>
      <c r="W11" s="2626"/>
      <c r="X11" s="2626"/>
      <c r="Y11" s="2626"/>
      <c r="Z11" s="2626"/>
      <c r="AA11" s="2626"/>
      <c r="AB11" s="2627"/>
      <c r="AC11" s="2625" t="s">
        <v>2364</v>
      </c>
      <c r="AD11" s="2626"/>
      <c r="AE11" s="2626"/>
      <c r="AF11" s="2626"/>
      <c r="AG11" s="2626"/>
      <c r="AH11" s="2627"/>
    </row>
    <row r="12" spans="1:35" ht="30" customHeight="1">
      <c r="B12" s="2625" t="s">
        <v>2365</v>
      </c>
      <c r="C12" s="2626"/>
      <c r="D12" s="2626"/>
      <c r="E12" s="2626"/>
      <c r="F12" s="2626"/>
      <c r="G12" s="2626"/>
      <c r="H12" s="2626"/>
      <c r="I12" s="2626"/>
      <c r="J12" s="2626" t="s">
        <v>2318</v>
      </c>
      <c r="K12" s="2627"/>
      <c r="L12" s="1293" t="s">
        <v>1119</v>
      </c>
      <c r="M12" s="2628"/>
      <c r="N12" s="2628"/>
      <c r="O12" s="2628"/>
      <c r="P12" s="2628"/>
      <c r="Q12" s="2628"/>
      <c r="R12" s="2628"/>
      <c r="S12" s="2628"/>
      <c r="T12" s="2628"/>
      <c r="U12" s="2628"/>
      <c r="V12" s="1293" t="s">
        <v>2366</v>
      </c>
      <c r="W12" s="2629"/>
      <c r="X12" s="2629"/>
      <c r="Y12" s="2629"/>
      <c r="Z12" s="2629"/>
      <c r="AA12" s="2629"/>
      <c r="AB12" s="2630"/>
      <c r="AC12" s="1293" t="s">
        <v>2367</v>
      </c>
      <c r="AD12" s="2629"/>
      <c r="AE12" s="2629"/>
      <c r="AF12" s="2629"/>
      <c r="AG12" s="2629"/>
      <c r="AH12" s="2630"/>
    </row>
    <row r="13" spans="1:35" ht="30" customHeight="1">
      <c r="B13" s="2625" t="s">
        <v>2368</v>
      </c>
      <c r="C13" s="2626"/>
      <c r="D13" s="2626"/>
      <c r="E13" s="2626"/>
      <c r="F13" s="2626"/>
      <c r="G13" s="2626"/>
      <c r="H13" s="2626"/>
      <c r="I13" s="2626"/>
      <c r="J13" s="2626" t="s">
        <v>2320</v>
      </c>
      <c r="K13" s="2627"/>
      <c r="L13" s="1293" t="s">
        <v>1119</v>
      </c>
      <c r="M13" s="2628"/>
      <c r="N13" s="2628"/>
      <c r="O13" s="2628"/>
      <c r="P13" s="2628"/>
      <c r="Q13" s="2628"/>
      <c r="R13" s="2628"/>
      <c r="S13" s="2628"/>
      <c r="T13" s="2628"/>
      <c r="U13" s="2628"/>
      <c r="V13" s="1293" t="s">
        <v>2369</v>
      </c>
      <c r="W13" s="2629" t="e">
        <f>W12-M15</f>
        <v>#DIV/0!</v>
      </c>
      <c r="X13" s="2629"/>
      <c r="Y13" s="2629"/>
      <c r="Z13" s="2629"/>
      <c r="AA13" s="2629"/>
      <c r="AB13" s="2630"/>
      <c r="AC13" s="1293" t="s">
        <v>2370</v>
      </c>
      <c r="AD13" s="2629" t="e">
        <f>M13-W13</f>
        <v>#DIV/0!</v>
      </c>
      <c r="AE13" s="2629"/>
      <c r="AF13" s="2629"/>
      <c r="AG13" s="2629"/>
      <c r="AH13" s="2630"/>
    </row>
    <row r="14" spans="1:35" ht="30" customHeight="1">
      <c r="B14" s="2632" t="s">
        <v>2371</v>
      </c>
      <c r="C14" s="2633"/>
      <c r="D14" s="2633"/>
      <c r="E14" s="2633"/>
      <c r="F14" s="2633"/>
      <c r="G14" s="2633"/>
      <c r="H14" s="2633"/>
      <c r="I14" s="2633"/>
      <c r="J14" s="2626" t="s">
        <v>2322</v>
      </c>
      <c r="K14" s="2627"/>
      <c r="L14" s="1293" t="s">
        <v>1119</v>
      </c>
      <c r="M14" s="2628">
        <v>0</v>
      </c>
      <c r="N14" s="2628"/>
      <c r="O14" s="2628"/>
      <c r="P14" s="2628"/>
      <c r="Q14" s="2628"/>
      <c r="R14" s="2628"/>
      <c r="S14" s="2628"/>
      <c r="T14" s="2628"/>
      <c r="U14" s="2628"/>
      <c r="V14" s="1293" t="s">
        <v>2372</v>
      </c>
      <c r="W14" s="2629">
        <v>0</v>
      </c>
      <c r="X14" s="2629"/>
      <c r="Y14" s="2629"/>
      <c r="Z14" s="2629"/>
      <c r="AA14" s="2629"/>
      <c r="AB14" s="2630"/>
      <c r="AC14" s="1293" t="s">
        <v>2373</v>
      </c>
      <c r="AD14" s="2629">
        <v>0</v>
      </c>
      <c r="AE14" s="2629"/>
      <c r="AF14" s="2629"/>
      <c r="AG14" s="2629"/>
      <c r="AH14" s="2630"/>
    </row>
    <row r="15" spans="1:35" ht="30" customHeight="1">
      <c r="B15" s="2625" t="s">
        <v>2374</v>
      </c>
      <c r="C15" s="2626"/>
      <c r="D15" s="2626"/>
      <c r="E15" s="2626"/>
      <c r="F15" s="2626"/>
      <c r="G15" s="2626"/>
      <c r="H15" s="2626"/>
      <c r="I15" s="2626"/>
      <c r="J15" s="2626" t="s">
        <v>2324</v>
      </c>
      <c r="K15" s="2627"/>
      <c r="L15" s="1293" t="s">
        <v>1119</v>
      </c>
      <c r="M15" s="2628" t="e">
        <f>W12*(1-ROUNDUP(M13/M12,2))</f>
        <v>#DIV/0!</v>
      </c>
      <c r="N15" s="2628"/>
      <c r="O15" s="2628"/>
      <c r="P15" s="2628"/>
      <c r="Q15" s="2628"/>
      <c r="R15" s="2628"/>
      <c r="S15" s="2628"/>
      <c r="T15" s="2628"/>
      <c r="U15" s="2628"/>
      <c r="V15" s="1293" t="s">
        <v>2375</v>
      </c>
      <c r="W15" s="2629"/>
      <c r="X15" s="2629"/>
      <c r="Y15" s="2629"/>
      <c r="Z15" s="2629"/>
      <c r="AA15" s="2629"/>
      <c r="AB15" s="2630"/>
      <c r="AC15" s="1293"/>
      <c r="AD15" s="2628">
        <v>0</v>
      </c>
      <c r="AE15" s="2628"/>
      <c r="AF15" s="2628"/>
      <c r="AG15" s="2628"/>
      <c r="AH15" s="2631"/>
    </row>
    <row r="18" spans="1:35">
      <c r="A18" s="1275"/>
      <c r="B18" s="1275"/>
      <c r="C18" s="1275"/>
      <c r="D18" s="1275"/>
      <c r="E18" s="1275"/>
      <c r="F18" s="1275"/>
      <c r="G18" s="1275"/>
      <c r="H18" s="1275"/>
      <c r="I18" s="1275"/>
      <c r="J18" s="1275"/>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row>
    <row r="19" spans="1:35">
      <c r="B19" s="1270" t="s">
        <v>699</v>
      </c>
      <c r="D19" s="1272" t="s">
        <v>2288</v>
      </c>
      <c r="E19" s="1270" t="s">
        <v>2376</v>
      </c>
    </row>
    <row r="20" spans="1:35">
      <c r="D20" s="1272"/>
      <c r="E20" s="1270" t="s">
        <v>2377</v>
      </c>
    </row>
    <row r="21" spans="1:35">
      <c r="E21" s="1270" t="s">
        <v>2378</v>
      </c>
    </row>
    <row r="23" spans="1:35">
      <c r="D23" s="1272" t="s">
        <v>2339</v>
      </c>
      <c r="E23" s="1270" t="s">
        <v>2379</v>
      </c>
    </row>
    <row r="24" spans="1:35">
      <c r="E24" s="1270" t="s">
        <v>2380</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9" tint="0.59999389629810485"/>
  </sheetPr>
  <dimension ref="A1:AK46"/>
  <sheetViews>
    <sheetView showGridLines="0" view="pageBreakPreview" zoomScaleNormal="100" zoomScaleSheetLayoutView="100" workbookViewId="0">
      <selection activeCell="AU36" sqref="AU36"/>
    </sheetView>
  </sheetViews>
  <sheetFormatPr defaultColWidth="2.375" defaultRowHeight="13.5"/>
  <cols>
    <col min="1" max="16384" width="2.375" style="640"/>
  </cols>
  <sheetData>
    <row r="1" spans="1:37">
      <c r="A1" s="572" t="s">
        <v>2404</v>
      </c>
    </row>
    <row r="3" spans="1:37">
      <c r="Z3" s="641" t="s">
        <v>1114</v>
      </c>
      <c r="AA3" s="1639" t="s">
        <v>2219</v>
      </c>
      <c r="AB3" s="1639"/>
      <c r="AC3" s="1639"/>
      <c r="AD3" s="1639"/>
      <c r="AE3" s="1639"/>
      <c r="AF3" s="1639"/>
      <c r="AG3" s="1639"/>
      <c r="AH3" s="1639"/>
      <c r="AI3" s="1639"/>
    </row>
    <row r="5" spans="1:37">
      <c r="B5" s="640" t="s">
        <v>1082</v>
      </c>
    </row>
    <row r="6" spans="1:37">
      <c r="D6" s="643" t="str">
        <f>+入力欄!U8</f>
        <v>沖縄県知事 　玉城 康裕　　殿</v>
      </c>
      <c r="E6" s="642"/>
      <c r="F6" s="642"/>
      <c r="G6" s="642"/>
      <c r="H6" s="642"/>
      <c r="I6" s="642"/>
      <c r="J6" s="642"/>
      <c r="K6" s="642"/>
      <c r="L6" s="642"/>
    </row>
    <row r="8" spans="1:37">
      <c r="Y8" s="825"/>
      <c r="Z8" s="825"/>
      <c r="AA8" s="825"/>
      <c r="AB8" s="825"/>
      <c r="AC8" s="825"/>
      <c r="AD8" s="825"/>
      <c r="AE8" s="825"/>
      <c r="AF8" s="825"/>
      <c r="AG8" s="825"/>
      <c r="AH8" s="825"/>
      <c r="AI8" s="825"/>
    </row>
    <row r="9" spans="1:37">
      <c r="X9" s="641" t="s">
        <v>1294</v>
      </c>
      <c r="Y9" s="825"/>
      <c r="Z9" s="825"/>
      <c r="AA9" s="825"/>
      <c r="AB9" s="825"/>
      <c r="AC9" s="825"/>
      <c r="AD9" s="825"/>
      <c r="AE9" s="825"/>
      <c r="AF9" s="825"/>
      <c r="AG9" s="825"/>
      <c r="AH9" s="825"/>
      <c r="AI9" s="825"/>
    </row>
    <row r="10" spans="1:37">
      <c r="W10" s="1753" t="str">
        <f>+入力欄!M25</f>
        <v>沖縄県那覇市○○－○　○○ビル○階</v>
      </c>
      <c r="X10" s="1753"/>
      <c r="Y10" s="1753"/>
      <c r="Z10" s="1753"/>
      <c r="AA10" s="1753"/>
      <c r="AB10" s="1753"/>
      <c r="AC10" s="1753"/>
      <c r="AD10" s="1753"/>
      <c r="AE10" s="1753"/>
      <c r="AF10" s="1753"/>
      <c r="AG10" s="1753"/>
      <c r="AH10" s="1753"/>
      <c r="AI10" s="1753"/>
      <c r="AJ10" s="1753"/>
      <c r="AK10" s="1753"/>
    </row>
    <row r="11" spans="1:37">
      <c r="W11" s="640" t="str">
        <f>+入力欄!M26</f>
        <v>株式会社　○○建設</v>
      </c>
      <c r="Y11" s="642"/>
      <c r="Z11" s="642"/>
      <c r="AA11" s="642"/>
      <c r="AB11" s="642"/>
      <c r="AC11" s="642"/>
      <c r="AD11" s="642"/>
      <c r="AE11" s="642"/>
      <c r="AF11" s="642"/>
      <c r="AG11" s="642"/>
      <c r="AH11" s="643"/>
      <c r="AI11" s="643"/>
    </row>
    <row r="12" spans="1:37">
      <c r="W12" s="640" t="str">
        <f>+入力欄!M27</f>
        <v>代表取締役　△△　△△</v>
      </c>
    </row>
    <row r="14" spans="1:37" ht="30" customHeight="1">
      <c r="A14" s="1614" t="s">
        <v>1293</v>
      </c>
      <c r="B14" s="1614"/>
      <c r="C14" s="1614"/>
      <c r="D14" s="1614"/>
      <c r="E14" s="1614"/>
      <c r="F14" s="1614"/>
      <c r="G14" s="1614"/>
      <c r="H14" s="1614"/>
      <c r="I14" s="1614"/>
      <c r="J14" s="1614"/>
      <c r="K14" s="1614"/>
      <c r="L14" s="1614"/>
      <c r="M14" s="1614"/>
      <c r="N14" s="1614"/>
      <c r="O14" s="1614"/>
      <c r="P14" s="1614"/>
      <c r="Q14" s="1614"/>
      <c r="R14" s="1614"/>
      <c r="S14" s="1614"/>
      <c r="T14" s="1614"/>
      <c r="U14" s="1614"/>
      <c r="V14" s="1614"/>
      <c r="W14" s="1614"/>
      <c r="X14" s="1614"/>
      <c r="Y14" s="1614"/>
      <c r="Z14" s="1614"/>
      <c r="AA14" s="1614"/>
      <c r="AB14" s="1614"/>
      <c r="AC14" s="1614"/>
      <c r="AD14" s="1614"/>
      <c r="AE14" s="1614"/>
      <c r="AF14" s="1614"/>
      <c r="AG14" s="1614"/>
      <c r="AH14" s="1614"/>
      <c r="AI14" s="1614"/>
    </row>
    <row r="17" spans="1:35">
      <c r="D17" s="640" t="s">
        <v>1292</v>
      </c>
      <c r="M17" s="1639" t="s">
        <v>2239</v>
      </c>
      <c r="N17" s="1639"/>
      <c r="O17" s="1639"/>
      <c r="P17" s="1639"/>
      <c r="Q17" s="1639"/>
      <c r="R17" s="1639"/>
      <c r="S17" s="1639"/>
      <c r="T17" s="1639"/>
      <c r="U17" s="1639"/>
      <c r="V17" s="640" t="s">
        <v>1291</v>
      </c>
    </row>
    <row r="19" spans="1:35">
      <c r="C19" s="640" t="s">
        <v>1290</v>
      </c>
    </row>
    <row r="22" spans="1:35">
      <c r="A22" s="1628" t="s">
        <v>1233</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8"/>
      <c r="X22" s="1628"/>
      <c r="Y22" s="1628"/>
      <c r="Z22" s="1628"/>
      <c r="AA22" s="1628"/>
      <c r="AB22" s="1628"/>
      <c r="AC22" s="1628"/>
      <c r="AD22" s="1628"/>
      <c r="AE22" s="1628"/>
      <c r="AF22" s="1628"/>
      <c r="AG22" s="1628"/>
      <c r="AH22" s="1628"/>
      <c r="AI22" s="1628"/>
    </row>
    <row r="25" spans="1:35">
      <c r="D25" s="640" t="s">
        <v>1289</v>
      </c>
      <c r="H25" s="1753" t="str">
        <f>+入力欄!D15</f>
        <v>○○○○○○工事（Ｒ６－１)</v>
      </c>
      <c r="I25" s="1753"/>
      <c r="J25" s="1753"/>
      <c r="K25" s="1753"/>
      <c r="L25" s="1753"/>
      <c r="M25" s="1753"/>
      <c r="N25" s="1753"/>
      <c r="O25" s="1753"/>
      <c r="P25" s="1753"/>
      <c r="Q25" s="1753"/>
      <c r="R25" s="1753"/>
      <c r="S25" s="1753"/>
      <c r="T25" s="1753"/>
      <c r="U25" s="1753"/>
      <c r="V25" s="1753"/>
      <c r="W25" s="1753"/>
      <c r="X25" s="1753"/>
      <c r="Y25" s="1753"/>
      <c r="Z25" s="1753"/>
      <c r="AA25" s="1753"/>
      <c r="AB25" s="1753"/>
      <c r="AC25" s="1753"/>
      <c r="AD25" s="1753"/>
      <c r="AE25" s="1753"/>
      <c r="AF25" s="1753"/>
    </row>
    <row r="28" spans="1:35">
      <c r="D28" s="640" t="s">
        <v>1288</v>
      </c>
      <c r="H28" s="640" t="str">
        <f>+入力欄!M20</f>
        <v>自　令和６年４月２日</v>
      </c>
      <c r="I28" s="1093"/>
      <c r="J28" s="1093"/>
      <c r="K28" s="1093"/>
      <c r="L28" s="1093"/>
      <c r="M28" s="1093"/>
      <c r="N28" s="1093"/>
      <c r="O28" s="1093"/>
      <c r="P28" s="1093"/>
      <c r="Q28" s="1093"/>
      <c r="U28" s="1094" t="str">
        <f>+入力欄!M21</f>
        <v>至　令和６年９月３０日</v>
      </c>
      <c r="V28" s="1093"/>
      <c r="W28" s="1093"/>
      <c r="X28" s="1093"/>
      <c r="Y28" s="1093"/>
      <c r="Z28" s="1093"/>
      <c r="AA28" s="1093"/>
      <c r="AB28" s="1093"/>
      <c r="AC28" s="1093"/>
    </row>
    <row r="31" spans="1:35">
      <c r="D31" s="640" t="s">
        <v>986</v>
      </c>
      <c r="I31" s="640" t="s">
        <v>1287</v>
      </c>
      <c r="J31" s="2637">
        <f>+入力欄!D22</f>
        <v>123456789</v>
      </c>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row>
    <row r="34" spans="1:35">
      <c r="D34" s="640" t="s">
        <v>1286</v>
      </c>
      <c r="J34" s="2634">
        <v>44288</v>
      </c>
      <c r="K34" s="2634"/>
      <c r="L34" s="2634"/>
      <c r="M34" s="2634"/>
      <c r="N34" s="2634"/>
      <c r="O34" s="2634"/>
      <c r="P34" s="2634"/>
      <c r="Q34" s="2634"/>
      <c r="R34" s="2634"/>
      <c r="S34" s="2634"/>
      <c r="T34" s="2634"/>
      <c r="U34" s="2634"/>
      <c r="V34" s="2635">
        <v>44469</v>
      </c>
      <c r="W34" s="2635"/>
      <c r="X34" s="2635"/>
      <c r="Y34" s="2635"/>
      <c r="Z34" s="2635"/>
      <c r="AA34" s="2635"/>
      <c r="AB34" s="2635"/>
      <c r="AC34" s="2635"/>
      <c r="AD34" s="2635"/>
      <c r="AE34" s="2635"/>
      <c r="AF34" s="2635"/>
      <c r="AG34" s="2635"/>
    </row>
    <row r="37" spans="1:35">
      <c r="D37" s="640" t="s">
        <v>1285</v>
      </c>
      <c r="P37" s="640" t="s">
        <v>1284</v>
      </c>
      <c r="Q37" s="2636"/>
      <c r="R37" s="2636"/>
      <c r="S37" s="2636"/>
      <c r="T37" s="2636"/>
      <c r="U37" s="2636"/>
      <c r="V37" s="2636"/>
      <c r="W37" s="2636"/>
      <c r="X37" s="2636"/>
      <c r="Y37" s="2636"/>
      <c r="Z37" s="2636"/>
      <c r="AA37" s="2636"/>
      <c r="AB37" s="2636"/>
      <c r="AC37" s="2636"/>
      <c r="AD37" s="2636"/>
      <c r="AE37" s="2636"/>
      <c r="AF37" s="2636"/>
    </row>
    <row r="39" spans="1:35">
      <c r="A39" s="922"/>
      <c r="B39" s="922"/>
      <c r="C39" s="922"/>
      <c r="D39" s="922"/>
      <c r="E39" s="922"/>
      <c r="F39" s="922"/>
      <c r="G39" s="922"/>
      <c r="H39" s="922"/>
      <c r="I39" s="922"/>
      <c r="J39" s="922"/>
      <c r="K39" s="922"/>
      <c r="L39" s="922"/>
      <c r="M39" s="922"/>
      <c r="N39" s="922"/>
      <c r="O39" s="922"/>
      <c r="P39" s="922"/>
      <c r="Q39" s="922"/>
      <c r="R39" s="922"/>
      <c r="S39" s="922"/>
      <c r="T39" s="922"/>
      <c r="U39" s="922"/>
      <c r="V39" s="922"/>
      <c r="W39" s="922"/>
      <c r="X39" s="922"/>
      <c r="Y39" s="922"/>
      <c r="Z39" s="922"/>
      <c r="AA39" s="922"/>
      <c r="AB39" s="922"/>
      <c r="AC39" s="922"/>
      <c r="AD39" s="922"/>
      <c r="AE39" s="922"/>
      <c r="AF39" s="922"/>
      <c r="AG39" s="922"/>
      <c r="AH39" s="922"/>
      <c r="AI39" s="922"/>
    </row>
    <row r="41" spans="1:35">
      <c r="D41" s="640" t="s">
        <v>699</v>
      </c>
      <c r="F41" s="777" t="s">
        <v>1283</v>
      </c>
      <c r="G41" s="777"/>
      <c r="H41" s="777"/>
      <c r="I41" s="777"/>
      <c r="J41" s="777"/>
      <c r="K41" s="777"/>
      <c r="L41" s="777"/>
      <c r="M41" s="777"/>
    </row>
    <row r="42" spans="1:35">
      <c r="F42" s="777" t="s">
        <v>1282</v>
      </c>
      <c r="G42" s="777"/>
      <c r="H42" s="777"/>
      <c r="I42" s="777"/>
      <c r="J42" s="777"/>
      <c r="K42" s="777"/>
      <c r="L42" s="777"/>
      <c r="M42" s="777"/>
    </row>
    <row r="43" spans="1:35">
      <c r="F43" s="777" t="s">
        <v>1281</v>
      </c>
      <c r="G43" s="777"/>
      <c r="H43" s="777"/>
      <c r="I43" s="777"/>
      <c r="J43" s="777"/>
      <c r="K43" s="777"/>
      <c r="L43" s="777"/>
      <c r="M43" s="777"/>
    </row>
    <row r="44" spans="1:35">
      <c r="F44" s="777"/>
      <c r="G44" s="777" t="s">
        <v>1280</v>
      </c>
      <c r="H44" s="777"/>
      <c r="L44" s="777"/>
      <c r="M44" s="777"/>
      <c r="O44" s="777" t="s">
        <v>1786</v>
      </c>
      <c r="P44" s="777"/>
      <c r="W44" s="777" t="s">
        <v>1279</v>
      </c>
    </row>
    <row r="45" spans="1:35" ht="15">
      <c r="F45" s="777"/>
      <c r="G45" s="777"/>
      <c r="H45" s="777"/>
      <c r="L45" s="777"/>
      <c r="M45" s="777"/>
      <c r="O45" s="777"/>
      <c r="P45" s="777"/>
      <c r="Q45" s="1095" t="s">
        <v>1278</v>
      </c>
      <c r="W45" s="806" t="s">
        <v>1278</v>
      </c>
    </row>
    <row r="46" spans="1:35">
      <c r="F46" s="777"/>
      <c r="G46" s="777"/>
      <c r="H46" s="777"/>
      <c r="L46" s="777"/>
      <c r="M46" s="777"/>
      <c r="O46" s="777" t="s">
        <v>1787</v>
      </c>
      <c r="P46" s="777"/>
      <c r="W46" s="777" t="s">
        <v>1277</v>
      </c>
    </row>
  </sheetData>
  <mergeCells count="10">
    <mergeCell ref="A14:AI14"/>
    <mergeCell ref="J34:U34"/>
    <mergeCell ref="V34:AG34"/>
    <mergeCell ref="AA3:AI3"/>
    <mergeCell ref="Q37:AF37"/>
    <mergeCell ref="M17:U17"/>
    <mergeCell ref="A22:AI22"/>
    <mergeCell ref="H25:AF25"/>
    <mergeCell ref="J31:AF31"/>
    <mergeCell ref="W10:AK10"/>
  </mergeCells>
  <phoneticPr fontId="2"/>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9" tint="0.59999389629810485"/>
    <pageSetUpPr fitToPage="1"/>
  </sheetPr>
  <dimension ref="A1:AI27"/>
  <sheetViews>
    <sheetView showGridLines="0" view="pageBreakPreview" zoomScaleNormal="100" zoomScaleSheetLayoutView="100" workbookViewId="0"/>
  </sheetViews>
  <sheetFormatPr defaultColWidth="2.375" defaultRowHeight="13.5"/>
  <cols>
    <col min="1" max="16384" width="2.375" style="640"/>
  </cols>
  <sheetData>
    <row r="1" spans="1:35">
      <c r="A1" s="572" t="s">
        <v>2403</v>
      </c>
    </row>
    <row r="3" spans="1:35">
      <c r="Z3" s="641" t="s">
        <v>1114</v>
      </c>
      <c r="AA3" s="1639" t="s">
        <v>2219</v>
      </c>
      <c r="AB3" s="1639"/>
      <c r="AC3" s="1639"/>
      <c r="AD3" s="1639"/>
      <c r="AE3" s="1639"/>
      <c r="AF3" s="1639"/>
      <c r="AG3" s="1639"/>
      <c r="AH3" s="1639"/>
      <c r="AI3" s="1639"/>
    </row>
    <row r="5" spans="1:35">
      <c r="B5" s="640" t="s">
        <v>1505</v>
      </c>
    </row>
    <row r="6" spans="1:35">
      <c r="C6" s="640" t="str">
        <f>+入力欄!U8</f>
        <v>沖縄県知事 　玉城 康裕　　殿</v>
      </c>
      <c r="D6" s="642"/>
      <c r="E6" s="642"/>
      <c r="F6" s="642"/>
      <c r="G6" s="642"/>
      <c r="H6" s="642"/>
      <c r="I6" s="642"/>
      <c r="J6" s="642"/>
      <c r="K6" s="642"/>
      <c r="L6" s="642"/>
    </row>
    <row r="8" spans="1:35">
      <c r="Y8" s="643"/>
      <c r="Z8" s="643"/>
      <c r="AA8" s="643"/>
      <c r="AB8" s="643"/>
      <c r="AC8" s="643"/>
      <c r="AD8" s="643"/>
      <c r="AE8" s="643"/>
      <c r="AF8" s="643"/>
      <c r="AG8" s="643"/>
      <c r="AH8" s="643"/>
      <c r="AI8" s="643"/>
    </row>
    <row r="9" spans="1:35">
      <c r="V9" s="641" t="s">
        <v>1294</v>
      </c>
      <c r="Y9" s="643"/>
      <c r="Z9" s="643"/>
      <c r="AA9" s="643"/>
      <c r="AB9" s="643"/>
      <c r="AC9" s="643"/>
      <c r="AD9" s="643"/>
      <c r="AE9" s="643"/>
      <c r="AF9" s="643"/>
      <c r="AG9" s="643"/>
      <c r="AH9" s="643"/>
      <c r="AI9" s="643"/>
    </row>
    <row r="10" spans="1:35">
      <c r="T10" s="640" t="str">
        <f>+入力欄!M25</f>
        <v>沖縄県那覇市○○－○　○○ビル○階</v>
      </c>
      <c r="Y10" s="643"/>
      <c r="Z10" s="643"/>
      <c r="AA10" s="643"/>
      <c r="AB10" s="643"/>
      <c r="AC10" s="643"/>
      <c r="AD10" s="643"/>
      <c r="AE10" s="643"/>
      <c r="AF10" s="643"/>
      <c r="AG10" s="643"/>
      <c r="AH10" s="643"/>
      <c r="AI10" s="643"/>
    </row>
    <row r="11" spans="1:35">
      <c r="T11" s="640" t="str">
        <f>+入力欄!M26</f>
        <v>株式会社　○○建設</v>
      </c>
      <c r="Y11" s="642"/>
      <c r="Z11" s="642"/>
      <c r="AA11" s="642"/>
      <c r="AB11" s="642"/>
      <c r="AC11" s="642"/>
      <c r="AD11" s="642"/>
      <c r="AE11" s="642"/>
      <c r="AF11" s="642"/>
      <c r="AG11" s="642"/>
      <c r="AH11" s="1628"/>
      <c r="AI11" s="1628"/>
    </row>
    <row r="12" spans="1:35">
      <c r="T12" s="640" t="str">
        <f>+入力欄!M27</f>
        <v>代表取締役　△△　△△</v>
      </c>
    </row>
    <row r="14" spans="1:35" ht="27" customHeight="1">
      <c r="A14" s="1614" t="s">
        <v>1302</v>
      </c>
      <c r="B14" s="1614"/>
      <c r="C14" s="1614"/>
      <c r="D14" s="1614"/>
      <c r="E14" s="1614"/>
      <c r="F14" s="1614"/>
      <c r="G14" s="1614"/>
      <c r="H14" s="1614"/>
      <c r="I14" s="1614"/>
      <c r="J14" s="1614"/>
      <c r="K14" s="1614"/>
      <c r="L14" s="1614"/>
      <c r="M14" s="1614"/>
      <c r="N14" s="1614"/>
      <c r="O14" s="1614"/>
      <c r="P14" s="1614"/>
      <c r="Q14" s="1614"/>
      <c r="R14" s="1614"/>
      <c r="S14" s="1614"/>
      <c r="T14" s="1614"/>
      <c r="U14" s="1614"/>
      <c r="V14" s="1614"/>
      <c r="W14" s="1614"/>
      <c r="X14" s="1614"/>
      <c r="Y14" s="1614"/>
      <c r="Z14" s="1614"/>
      <c r="AA14" s="1614"/>
      <c r="AB14" s="1614"/>
      <c r="AC14" s="1614"/>
      <c r="AD14" s="1614"/>
      <c r="AE14" s="1614"/>
      <c r="AF14" s="1614"/>
      <c r="AG14" s="1614"/>
      <c r="AH14" s="1614"/>
      <c r="AI14" s="1614"/>
    </row>
    <row r="17" spans="1:35">
      <c r="D17" s="640" t="s">
        <v>1506</v>
      </c>
    </row>
    <row r="19" spans="1:35" ht="45" customHeight="1">
      <c r="B19" s="2638" t="s">
        <v>1301</v>
      </c>
      <c r="C19" s="2639"/>
      <c r="D19" s="2639"/>
      <c r="E19" s="2639"/>
      <c r="F19" s="2639"/>
      <c r="G19" s="2639"/>
      <c r="H19" s="2639"/>
      <c r="I19" s="2640"/>
      <c r="J19" s="2643" t="str">
        <f>+入力欄!D15</f>
        <v>○○○○○○工事（Ｒ６－１)</v>
      </c>
      <c r="K19" s="2644"/>
      <c r="L19" s="2644"/>
      <c r="M19" s="2644"/>
      <c r="N19" s="2644"/>
      <c r="O19" s="2644"/>
      <c r="P19" s="2644"/>
      <c r="Q19" s="2644"/>
      <c r="R19" s="2644"/>
      <c r="S19" s="2644"/>
      <c r="T19" s="2644"/>
      <c r="U19" s="2644"/>
      <c r="V19" s="2644"/>
      <c r="W19" s="2644"/>
      <c r="X19" s="2644"/>
      <c r="Y19" s="2644"/>
      <c r="Z19" s="2644"/>
      <c r="AA19" s="2644"/>
      <c r="AB19" s="2644"/>
      <c r="AC19" s="2644"/>
      <c r="AD19" s="2644"/>
      <c r="AE19" s="2644"/>
      <c r="AF19" s="2644"/>
      <c r="AG19" s="2644"/>
      <c r="AH19" s="2645"/>
    </row>
    <row r="20" spans="1:35" ht="45" customHeight="1">
      <c r="B20" s="2638" t="s">
        <v>1300</v>
      </c>
      <c r="C20" s="2639"/>
      <c r="D20" s="2639"/>
      <c r="E20" s="2639"/>
      <c r="F20" s="2639"/>
      <c r="G20" s="2639"/>
      <c r="H20" s="2639"/>
      <c r="I20" s="2640"/>
      <c r="J20" s="2646"/>
      <c r="K20" s="2647"/>
      <c r="L20" s="2647"/>
      <c r="M20" s="2647"/>
      <c r="N20" s="2647"/>
      <c r="O20" s="2647"/>
      <c r="P20" s="2647"/>
      <c r="Q20" s="2647"/>
      <c r="R20" s="2647"/>
      <c r="S20" s="2647"/>
      <c r="T20" s="2647"/>
      <c r="U20" s="2647"/>
      <c r="V20" s="2647"/>
      <c r="W20" s="2647"/>
      <c r="X20" s="2647"/>
      <c r="Y20" s="2647"/>
      <c r="Z20" s="2647"/>
      <c r="AA20" s="2647"/>
      <c r="AB20" s="2647"/>
      <c r="AC20" s="2647"/>
      <c r="AD20" s="2647"/>
      <c r="AE20" s="2647"/>
      <c r="AF20" s="2647"/>
      <c r="AG20" s="2647"/>
      <c r="AH20" s="2648"/>
    </row>
    <row r="21" spans="1:35" ht="45" customHeight="1">
      <c r="B21" s="2638" t="s">
        <v>1299</v>
      </c>
      <c r="C21" s="2639"/>
      <c r="D21" s="2639"/>
      <c r="E21" s="2639"/>
      <c r="F21" s="2639"/>
      <c r="G21" s="2639"/>
      <c r="H21" s="2639"/>
      <c r="I21" s="2640"/>
      <c r="J21" s="2638" t="s">
        <v>708</v>
      </c>
      <c r="K21" s="2639"/>
      <c r="L21" s="2649" t="str">
        <f>+入力欄!S20</f>
        <v>令和６年４月２日</v>
      </c>
      <c r="M21" s="2649"/>
      <c r="N21" s="2649"/>
      <c r="O21" s="2649"/>
      <c r="P21" s="2649"/>
      <c r="Q21" s="2649"/>
      <c r="R21" s="2649"/>
      <c r="S21" s="2649"/>
      <c r="T21" s="2649"/>
      <c r="U21" s="2649"/>
      <c r="V21" s="2639" t="s">
        <v>707</v>
      </c>
      <c r="W21" s="2639"/>
      <c r="X21" s="2649" t="str">
        <f>+入力欄!S21</f>
        <v>令和６年９月３０日</v>
      </c>
      <c r="Y21" s="2649"/>
      <c r="Z21" s="2649"/>
      <c r="AA21" s="2649"/>
      <c r="AB21" s="2649"/>
      <c r="AC21" s="2649"/>
      <c r="AD21" s="2649"/>
      <c r="AE21" s="2649"/>
      <c r="AF21" s="2649"/>
      <c r="AG21" s="2649"/>
      <c r="AH21" s="2650"/>
    </row>
    <row r="22" spans="1:35" ht="45" customHeight="1">
      <c r="B22" s="2638" t="s">
        <v>1298</v>
      </c>
      <c r="C22" s="2639"/>
      <c r="D22" s="2639"/>
      <c r="E22" s="2639"/>
      <c r="F22" s="2639"/>
      <c r="G22" s="2639"/>
      <c r="H22" s="2639"/>
      <c r="I22" s="2640"/>
      <c r="J22" s="2638" t="s">
        <v>708</v>
      </c>
      <c r="K22" s="2639"/>
      <c r="L22" s="2652">
        <v>44288</v>
      </c>
      <c r="M22" s="2652"/>
      <c r="N22" s="2652"/>
      <c r="O22" s="2652"/>
      <c r="P22" s="2652"/>
      <c r="Q22" s="2652"/>
      <c r="R22" s="2652"/>
      <c r="S22" s="2652"/>
      <c r="T22" s="2652"/>
      <c r="U22" s="2652"/>
      <c r="V22" s="2639" t="s">
        <v>707</v>
      </c>
      <c r="W22" s="2639"/>
      <c r="X22" s="2652">
        <v>44469</v>
      </c>
      <c r="Y22" s="2652"/>
      <c r="Z22" s="2652"/>
      <c r="AA22" s="2652"/>
      <c r="AB22" s="2652"/>
      <c r="AC22" s="2652"/>
      <c r="AD22" s="2652"/>
      <c r="AE22" s="2652"/>
      <c r="AF22" s="2652"/>
      <c r="AG22" s="2652"/>
      <c r="AH22" s="2653"/>
    </row>
    <row r="23" spans="1:35" ht="45" customHeight="1">
      <c r="B23" s="2638" t="s">
        <v>1297</v>
      </c>
      <c r="C23" s="2639"/>
      <c r="D23" s="2639"/>
      <c r="E23" s="2639"/>
      <c r="F23" s="2639"/>
      <c r="G23" s="2639"/>
      <c r="H23" s="2639"/>
      <c r="I23" s="2640"/>
      <c r="J23" s="2638" t="s">
        <v>1284</v>
      </c>
      <c r="K23" s="2639"/>
      <c r="L23" s="2641">
        <f>+入力欄!D22</f>
        <v>123456789</v>
      </c>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2"/>
    </row>
    <row r="24" spans="1:35" ht="45" customHeight="1">
      <c r="B24" s="2646" t="s">
        <v>1296</v>
      </c>
      <c r="C24" s="2647"/>
      <c r="D24" s="2647"/>
      <c r="E24" s="2647"/>
      <c r="F24" s="2647"/>
      <c r="G24" s="2647"/>
      <c r="H24" s="2647"/>
      <c r="I24" s="2648"/>
      <c r="J24" s="2638" t="s">
        <v>1284</v>
      </c>
      <c r="K24" s="2639"/>
      <c r="L24" s="2654"/>
      <c r="M24" s="2654"/>
      <c r="N24" s="2654"/>
      <c r="O24" s="2654"/>
      <c r="P24" s="2654"/>
      <c r="Q24" s="2654"/>
      <c r="R24" s="2654"/>
      <c r="S24" s="2654"/>
      <c r="T24" s="2654"/>
      <c r="U24" s="2654"/>
      <c r="V24" s="2654"/>
      <c r="W24" s="2654"/>
      <c r="X24" s="2654"/>
      <c r="Y24" s="2654"/>
      <c r="Z24" s="2654"/>
      <c r="AA24" s="2654"/>
      <c r="AB24" s="2654"/>
      <c r="AC24" s="2654"/>
      <c r="AD24" s="2654"/>
      <c r="AE24" s="2654"/>
      <c r="AF24" s="2654"/>
      <c r="AG24" s="2654"/>
      <c r="AH24" s="2655"/>
    </row>
    <row r="25" spans="1:35" ht="45" customHeight="1">
      <c r="B25" s="2646" t="s">
        <v>1295</v>
      </c>
      <c r="C25" s="2647"/>
      <c r="D25" s="2647"/>
      <c r="E25" s="2647"/>
      <c r="F25" s="2647"/>
      <c r="G25" s="2647"/>
      <c r="H25" s="2647"/>
      <c r="I25" s="2648"/>
      <c r="J25" s="2651">
        <v>44470</v>
      </c>
      <c r="K25" s="2652"/>
      <c r="L25" s="2652"/>
      <c r="M25" s="2652"/>
      <c r="N25" s="2652"/>
      <c r="O25" s="2652"/>
      <c r="P25" s="2652"/>
      <c r="Q25" s="2652"/>
      <c r="R25" s="2652"/>
      <c r="S25" s="2652"/>
      <c r="T25" s="2652"/>
      <c r="U25" s="2652"/>
      <c r="V25" s="2652"/>
      <c r="W25" s="2652"/>
      <c r="X25" s="2652"/>
      <c r="Y25" s="2652"/>
      <c r="Z25" s="2652"/>
      <c r="AA25" s="2652"/>
      <c r="AB25" s="2652"/>
      <c r="AC25" s="2652"/>
      <c r="AD25" s="2652"/>
      <c r="AE25" s="2652"/>
      <c r="AF25" s="2652"/>
      <c r="AG25" s="2652"/>
      <c r="AH25" s="2653"/>
    </row>
    <row r="27" spans="1:35">
      <c r="A27" s="645"/>
      <c r="B27" s="645"/>
      <c r="C27" s="645"/>
      <c r="D27" s="645"/>
      <c r="E27" s="645"/>
      <c r="F27" s="645"/>
      <c r="G27" s="645"/>
      <c r="H27" s="645"/>
      <c r="I27" s="645"/>
      <c r="J27" s="645"/>
      <c r="K27" s="645"/>
      <c r="L27" s="645"/>
      <c r="M27" s="645"/>
      <c r="N27" s="645"/>
      <c r="O27" s="645"/>
      <c r="P27" s="645"/>
      <c r="Q27" s="645"/>
      <c r="R27" s="645"/>
      <c r="S27" s="645"/>
      <c r="T27" s="645"/>
      <c r="U27" s="645"/>
      <c r="V27" s="645"/>
      <c r="W27" s="645"/>
      <c r="X27" s="645"/>
      <c r="Y27" s="645"/>
      <c r="Z27" s="645"/>
      <c r="AA27" s="645"/>
      <c r="AB27" s="645"/>
      <c r="AC27" s="645"/>
      <c r="AD27" s="645"/>
      <c r="AE27" s="645"/>
      <c r="AF27" s="645"/>
      <c r="AG27" s="645"/>
      <c r="AH27" s="645"/>
      <c r="AI27" s="645"/>
    </row>
  </sheetData>
  <mergeCells count="25">
    <mergeCell ref="B25:I25"/>
    <mergeCell ref="J25:AH25"/>
    <mergeCell ref="J22:K22"/>
    <mergeCell ref="L22:U22"/>
    <mergeCell ref="V22:W22"/>
    <mergeCell ref="X22:AH22"/>
    <mergeCell ref="B24:I24"/>
    <mergeCell ref="J24:K24"/>
    <mergeCell ref="L24:AH24"/>
    <mergeCell ref="A14:AI14"/>
    <mergeCell ref="AA3:AI3"/>
    <mergeCell ref="AH11:AI11"/>
    <mergeCell ref="B23:I23"/>
    <mergeCell ref="J23:K23"/>
    <mergeCell ref="L23:AH23"/>
    <mergeCell ref="B19:I19"/>
    <mergeCell ref="J19:AH19"/>
    <mergeCell ref="B20:I20"/>
    <mergeCell ref="J20:AH20"/>
    <mergeCell ref="B21:I21"/>
    <mergeCell ref="J21:K21"/>
    <mergeCell ref="L21:U21"/>
    <mergeCell ref="V21:W21"/>
    <mergeCell ref="X21:AH21"/>
    <mergeCell ref="B22:I22"/>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sheetPr>
  <dimension ref="A1:R33"/>
  <sheetViews>
    <sheetView view="pageBreakPreview" zoomScaleNormal="100" zoomScaleSheetLayoutView="100" workbookViewId="0"/>
  </sheetViews>
  <sheetFormatPr defaultRowHeight="24" customHeight="1"/>
  <cols>
    <col min="1" max="1" width="8.25" style="147" customWidth="1"/>
    <col min="2" max="4" width="9" style="147" customWidth="1"/>
    <col min="5" max="5" width="9.125" style="147" customWidth="1"/>
    <col min="6" max="8" width="9" style="147" customWidth="1"/>
    <col min="9" max="9" width="8.25" style="147" customWidth="1"/>
    <col min="10" max="16384" width="9" style="147"/>
  </cols>
  <sheetData>
    <row r="1" spans="1:18" s="145" customFormat="1" ht="24" customHeight="1">
      <c r="A1" s="145" t="s">
        <v>599</v>
      </c>
      <c r="J1" s="145" t="str">
        <f>A1</f>
        <v>第２号様式（工事監督要領第25条関係）</v>
      </c>
      <c r="R1" s="146" t="s">
        <v>398</v>
      </c>
    </row>
    <row r="2" spans="1:18" s="145" customFormat="1" ht="18.75" customHeight="1">
      <c r="H2" s="1532" t="s">
        <v>1899</v>
      </c>
      <c r="I2" s="1532"/>
      <c r="Q2" s="1547" t="s">
        <v>1899</v>
      </c>
      <c r="R2" s="1547"/>
    </row>
    <row r="3" spans="1:18" ht="18.75" customHeight="1">
      <c r="H3" s="1532" t="s">
        <v>1758</v>
      </c>
      <c r="I3" s="1532"/>
      <c r="R3" s="717" t="s">
        <v>1759</v>
      </c>
    </row>
    <row r="4" spans="1:18" ht="24" customHeight="1">
      <c r="A4" s="717" t="s">
        <v>598</v>
      </c>
      <c r="B4" s="664" t="s">
        <v>420</v>
      </c>
      <c r="C4" s="147" t="str">
        <f>+入力欄!$T$25</f>
        <v>沖縄県那覇市○○－○　○○ビル○階</v>
      </c>
      <c r="J4" s="717" t="s">
        <v>598</v>
      </c>
      <c r="K4" s="664" t="s">
        <v>420</v>
      </c>
      <c r="L4" s="147" t="s">
        <v>400</v>
      </c>
    </row>
    <row r="5" spans="1:18" ht="24" customHeight="1">
      <c r="B5" s="664" t="s">
        <v>421</v>
      </c>
      <c r="C5" s="147" t="str">
        <f>+入力欄!$T$26</f>
        <v>株式会社　○○建設</v>
      </c>
      <c r="K5" s="664" t="s">
        <v>421</v>
      </c>
      <c r="L5" s="147" t="s">
        <v>399</v>
      </c>
    </row>
    <row r="6" spans="1:18" ht="24" customHeight="1">
      <c r="B6" s="664" t="s">
        <v>422</v>
      </c>
      <c r="C6" s="147" t="str">
        <f>+入力欄!$T$27</f>
        <v>代表取締役　△△　△△　殿</v>
      </c>
      <c r="E6" s="664"/>
      <c r="K6" s="664" t="s">
        <v>422</v>
      </c>
      <c r="L6" s="148" t="s">
        <v>406</v>
      </c>
      <c r="N6" s="664"/>
    </row>
    <row r="7" spans="1:18" ht="24" customHeight="1">
      <c r="H7" s="717"/>
      <c r="I7" s="636" t="str">
        <f>+入力欄!$M$8</f>
        <v>沖縄県知事 　玉城 康裕</v>
      </c>
      <c r="Q7" s="717"/>
      <c r="R7" s="636" t="str">
        <f>+入力欄!$M$8</f>
        <v>沖縄県知事 　玉城 康裕</v>
      </c>
    </row>
    <row r="8" spans="1:18" ht="24" customHeight="1">
      <c r="H8" s="717"/>
      <c r="I8" s="636" t="s">
        <v>2209</v>
      </c>
      <c r="Q8" s="717"/>
      <c r="R8" s="636" t="s">
        <v>2209</v>
      </c>
    </row>
    <row r="9" spans="1:18" ht="24" customHeight="1">
      <c r="C9" s="717"/>
      <c r="D9" s="717"/>
      <c r="L9" s="717"/>
      <c r="M9" s="717"/>
    </row>
    <row r="10" spans="1:18" ht="24" customHeight="1">
      <c r="A10" s="1534" t="s">
        <v>596</v>
      </c>
      <c r="B10" s="1534"/>
      <c r="C10" s="1534"/>
      <c r="D10" s="1534"/>
      <c r="E10" s="1534"/>
      <c r="F10" s="1534"/>
      <c r="G10" s="1534"/>
      <c r="H10" s="1534"/>
      <c r="I10" s="1534"/>
      <c r="J10" s="1534" t="s">
        <v>596</v>
      </c>
      <c r="K10" s="1534"/>
      <c r="L10" s="1534"/>
      <c r="M10" s="1534"/>
      <c r="N10" s="1534"/>
      <c r="O10" s="1534"/>
      <c r="P10" s="1534"/>
      <c r="Q10" s="1534"/>
      <c r="R10" s="1534"/>
    </row>
    <row r="12" spans="1:18" ht="51" customHeight="1">
      <c r="A12" s="1554" t="str">
        <f>"　"&amp;+入力欄!$M$17&amp;"付で契約した次の工事における監督業務の一部について委託契約を締結したので、下記のとおり沖縄県土木建築部工事監督要領第25条に基づき管理技術者等を通知します。"</f>
        <v>　令和６年４月１日付で契約した次の工事における監督業務の一部について委託契約を締結したので、下記のとおり沖縄県土木建築部工事監督要領第25条に基づき管理技術者等を通知します。</v>
      </c>
      <c r="B12" s="1554"/>
      <c r="C12" s="1554"/>
      <c r="D12" s="1554"/>
      <c r="E12" s="1554"/>
      <c r="F12" s="1554"/>
      <c r="G12" s="1554"/>
      <c r="H12" s="1554"/>
      <c r="I12" s="1554"/>
      <c r="J12" s="1554" t="str">
        <f>"　"&amp;"令和○年○月○日"&amp;"付けで契約した次の工事における監督業務の一部について委託契約を締結したので、下記のとおり沖縄県土木建築部工事監督要領第25条に基づき管理技術者等を通知します。"</f>
        <v>　令和○年○月○日付けで契約した次の工事における監督業務の一部について委託契約を締結したので、下記のとおり沖縄県土木建築部工事監督要領第25条に基づき管理技術者等を通知します。</v>
      </c>
      <c r="K12" s="1554"/>
      <c r="L12" s="1554"/>
      <c r="M12" s="1554"/>
      <c r="N12" s="1554"/>
      <c r="O12" s="1554"/>
      <c r="P12" s="1554"/>
      <c r="Q12" s="1554"/>
      <c r="R12" s="1554"/>
    </row>
    <row r="15" spans="1:18" ht="24" customHeight="1">
      <c r="A15" s="1521" t="s">
        <v>192</v>
      </c>
      <c r="B15" s="1522"/>
      <c r="C15" s="663" t="str">
        <f>+入力欄!$D$15</f>
        <v>○○○○○○工事（Ｒ６－１)</v>
      </c>
      <c r="J15" s="1521" t="s">
        <v>192</v>
      </c>
      <c r="K15" s="1522"/>
      <c r="L15" s="663" t="s">
        <v>407</v>
      </c>
    </row>
    <row r="17" spans="1:18" ht="24" customHeight="1">
      <c r="A17" s="1525" t="s">
        <v>126</v>
      </c>
      <c r="B17" s="1525"/>
      <c r="C17" s="1525"/>
      <c r="D17" s="1525"/>
      <c r="E17" s="1525"/>
      <c r="F17" s="1525"/>
      <c r="G17" s="1525"/>
      <c r="H17" s="1525"/>
      <c r="I17" s="1525"/>
      <c r="J17" s="1525" t="s">
        <v>126</v>
      </c>
      <c r="K17" s="1525"/>
      <c r="L17" s="1525"/>
      <c r="M17" s="1525"/>
      <c r="N17" s="1525"/>
      <c r="O17" s="1525"/>
      <c r="P17" s="1525"/>
      <c r="Q17" s="1525"/>
      <c r="R17" s="1525"/>
    </row>
    <row r="18" spans="1:18" ht="24" customHeight="1">
      <c r="A18" s="664"/>
      <c r="B18" s="664"/>
      <c r="C18" s="664"/>
      <c r="D18" s="664"/>
      <c r="E18" s="664"/>
      <c r="F18" s="664"/>
      <c r="G18" s="664"/>
      <c r="H18" s="664"/>
      <c r="I18" s="664"/>
      <c r="J18" s="664"/>
      <c r="K18" s="664"/>
      <c r="L18" s="664"/>
      <c r="M18" s="664"/>
      <c r="N18" s="664"/>
      <c r="O18" s="664"/>
      <c r="P18" s="664"/>
      <c r="Q18" s="664"/>
      <c r="R18" s="664"/>
    </row>
    <row r="19" spans="1:18" ht="24" customHeight="1">
      <c r="A19" s="150" t="s">
        <v>6</v>
      </c>
      <c r="B19" s="151" t="s">
        <v>1761</v>
      </c>
      <c r="C19" s="151"/>
      <c r="D19" s="151"/>
      <c r="E19" s="151"/>
      <c r="F19" s="151"/>
      <c r="G19" s="151"/>
      <c r="H19" s="151"/>
      <c r="J19" s="150" t="s">
        <v>6</v>
      </c>
      <c r="K19" s="151" t="s">
        <v>1761</v>
      </c>
      <c r="L19" s="151"/>
      <c r="M19" s="151"/>
      <c r="N19" s="151"/>
      <c r="O19" s="151"/>
      <c r="P19" s="151"/>
      <c r="Q19" s="151"/>
    </row>
    <row r="20" spans="1:18" ht="24" customHeight="1">
      <c r="A20" s="150"/>
      <c r="B20" s="665"/>
      <c r="C20" s="665"/>
      <c r="D20" s="151"/>
      <c r="E20" s="151"/>
      <c r="F20" s="151"/>
      <c r="G20" s="151"/>
      <c r="H20" s="151"/>
      <c r="J20" s="150"/>
      <c r="K20" s="665"/>
      <c r="L20" s="665"/>
      <c r="M20" s="151"/>
      <c r="N20" s="151"/>
      <c r="O20" s="151"/>
      <c r="P20" s="151"/>
      <c r="Q20" s="151"/>
    </row>
    <row r="21" spans="1:18" ht="24" customHeight="1">
      <c r="A21" s="152" t="s">
        <v>8</v>
      </c>
      <c r="B21" s="151" t="s">
        <v>600</v>
      </c>
      <c r="C21" s="151"/>
      <c r="D21" s="151"/>
      <c r="E21" s="151"/>
      <c r="F21" s="151"/>
      <c r="G21" s="151"/>
      <c r="H21" s="151"/>
      <c r="J21" s="152" t="s">
        <v>8</v>
      </c>
      <c r="K21" s="151" t="s">
        <v>600</v>
      </c>
      <c r="L21" s="151"/>
      <c r="M21" s="151"/>
      <c r="N21" s="151"/>
      <c r="O21" s="151"/>
      <c r="P21" s="151"/>
      <c r="Q21" s="151"/>
    </row>
    <row r="22" spans="1:18" ht="24" customHeight="1">
      <c r="A22" s="152"/>
      <c r="B22" s="1523" t="s">
        <v>578</v>
      </c>
      <c r="C22" s="1523"/>
      <c r="D22" s="153" t="s">
        <v>601</v>
      </c>
      <c r="E22" s="1552"/>
      <c r="F22" s="1552"/>
      <c r="G22" s="1552"/>
      <c r="H22" s="1552"/>
      <c r="J22" s="152"/>
      <c r="K22" s="1523" t="s">
        <v>578</v>
      </c>
      <c r="L22" s="1523"/>
      <c r="M22" s="153" t="s">
        <v>601</v>
      </c>
      <c r="N22" s="1552" t="s">
        <v>602</v>
      </c>
      <c r="O22" s="1552"/>
      <c r="P22" s="1552"/>
      <c r="Q22" s="1552"/>
    </row>
    <row r="23" spans="1:18" ht="24" customHeight="1">
      <c r="A23" s="150"/>
      <c r="B23" s="1523"/>
      <c r="C23" s="1523"/>
      <c r="D23" s="154" t="s">
        <v>419</v>
      </c>
      <c r="E23" s="1553"/>
      <c r="F23" s="1553"/>
      <c r="G23" s="1553"/>
      <c r="H23" s="1553"/>
      <c r="J23" s="150"/>
      <c r="K23" s="1523"/>
      <c r="L23" s="1523"/>
      <c r="M23" s="154" t="s">
        <v>419</v>
      </c>
      <c r="N23" s="1553" t="s">
        <v>579</v>
      </c>
      <c r="O23" s="1553"/>
      <c r="P23" s="1553"/>
      <c r="Q23" s="1553"/>
    </row>
    <row r="24" spans="1:18" ht="24" customHeight="1">
      <c r="A24" s="150"/>
      <c r="B24" s="1548" t="s">
        <v>622</v>
      </c>
      <c r="C24" s="1549"/>
      <c r="D24" s="153" t="s">
        <v>601</v>
      </c>
      <c r="E24" s="1552"/>
      <c r="F24" s="1552"/>
      <c r="G24" s="1552"/>
      <c r="H24" s="1552"/>
      <c r="J24" s="150"/>
      <c r="K24" s="1548" t="s">
        <v>622</v>
      </c>
      <c r="L24" s="1549"/>
      <c r="M24" s="153" t="s">
        <v>601</v>
      </c>
      <c r="N24" s="1552" t="s">
        <v>602</v>
      </c>
      <c r="O24" s="1552"/>
      <c r="P24" s="1552"/>
      <c r="Q24" s="1552"/>
    </row>
    <row r="25" spans="1:18" ht="24" customHeight="1">
      <c r="A25" s="150"/>
      <c r="B25" s="1550"/>
      <c r="C25" s="1551"/>
      <c r="D25" s="154" t="s">
        <v>419</v>
      </c>
      <c r="E25" s="1553"/>
      <c r="F25" s="1553"/>
      <c r="G25" s="1553"/>
      <c r="H25" s="1553"/>
      <c r="J25" s="150"/>
      <c r="K25" s="1550"/>
      <c r="L25" s="1551"/>
      <c r="M25" s="154" t="s">
        <v>419</v>
      </c>
      <c r="N25" s="1553" t="s">
        <v>603</v>
      </c>
      <c r="O25" s="1553"/>
      <c r="P25" s="1553"/>
      <c r="Q25" s="1553"/>
    </row>
    <row r="26" spans="1:18" ht="24" customHeight="1">
      <c r="A26" s="1419" t="s">
        <v>1059</v>
      </c>
      <c r="B26" s="1416"/>
      <c r="C26" s="1417"/>
      <c r="D26" s="670"/>
      <c r="E26" s="1417"/>
      <c r="F26" s="1417"/>
      <c r="G26" s="1417"/>
      <c r="H26" s="1417"/>
      <c r="J26" s="155"/>
      <c r="K26" s="1548" t="s">
        <v>622</v>
      </c>
      <c r="L26" s="1549"/>
      <c r="M26" s="153" t="s">
        <v>601</v>
      </c>
      <c r="N26" s="1552" t="s">
        <v>602</v>
      </c>
      <c r="O26" s="1552"/>
      <c r="P26" s="1552"/>
      <c r="Q26" s="1552"/>
      <c r="R26" s="156"/>
    </row>
    <row r="27" spans="1:18" ht="24" customHeight="1">
      <c r="A27" s="150"/>
      <c r="B27" s="151"/>
      <c r="C27" s="151"/>
      <c r="D27" s="1388"/>
      <c r="E27" s="151"/>
      <c r="F27" s="151"/>
      <c r="G27" s="151"/>
      <c r="H27" s="151"/>
      <c r="J27" s="151"/>
      <c r="K27" s="1550"/>
      <c r="L27" s="1551"/>
      <c r="M27" s="154" t="s">
        <v>419</v>
      </c>
      <c r="N27" s="1553" t="s">
        <v>629</v>
      </c>
      <c r="O27" s="1553"/>
      <c r="P27" s="1553"/>
      <c r="Q27" s="1553"/>
      <c r="R27" s="151"/>
    </row>
    <row r="28" spans="1:18" ht="24" customHeight="1">
      <c r="A28" s="150"/>
      <c r="B28" s="1418"/>
      <c r="C28" s="151"/>
      <c r="J28" s="155"/>
      <c r="K28" s="1548" t="s">
        <v>622</v>
      </c>
      <c r="L28" s="1549"/>
      <c r="M28" s="153" t="s">
        <v>601</v>
      </c>
      <c r="N28" s="1552" t="s">
        <v>602</v>
      </c>
      <c r="O28" s="1552"/>
      <c r="P28" s="1552"/>
      <c r="Q28" s="1552"/>
      <c r="R28" s="156"/>
    </row>
    <row r="29" spans="1:18" ht="24" customHeight="1">
      <c r="A29" s="150"/>
      <c r="B29" s="151"/>
      <c r="C29" s="151"/>
      <c r="D29" s="1519" t="str">
        <f>入力欄!$B$11</f>
        <v>所属名</v>
      </c>
      <c r="E29" s="1520"/>
      <c r="F29" s="1513" t="str">
        <f>入力欄!$M$11</f>
        <v>○○○土木事務所 　×××××班</v>
      </c>
      <c r="G29" s="1513"/>
      <c r="H29" s="1513"/>
      <c r="I29" s="1514"/>
      <c r="J29" s="155"/>
      <c r="K29" s="1550"/>
      <c r="L29" s="1551"/>
      <c r="M29" s="154" t="s">
        <v>419</v>
      </c>
      <c r="N29" s="1553" t="s">
        <v>630</v>
      </c>
      <c r="O29" s="1553"/>
      <c r="P29" s="1553"/>
      <c r="Q29" s="1553"/>
      <c r="R29" s="156"/>
    </row>
    <row r="30" spans="1:18" ht="24" customHeight="1">
      <c r="A30" s="150"/>
      <c r="D30" s="1543" t="str">
        <f>入力欄!$B$12</f>
        <v>担当者名</v>
      </c>
      <c r="E30" s="1544"/>
      <c r="F30" s="1545" t="str">
        <f>入力欄!$M$12</f>
        <v>技術　一郎</v>
      </c>
      <c r="G30" s="1545"/>
      <c r="H30" s="1545"/>
      <c r="I30" s="1546"/>
      <c r="J30" s="155"/>
      <c r="K30" s="671"/>
      <c r="L30" s="156"/>
      <c r="M30" s="156"/>
      <c r="N30" s="156"/>
      <c r="O30" s="156"/>
      <c r="P30" s="156"/>
      <c r="Q30" s="156"/>
      <c r="R30" s="156"/>
    </row>
    <row r="31" spans="1:18" ht="24" customHeight="1">
      <c r="A31" s="663"/>
      <c r="D31" s="1517" t="str">
        <f>入力欄!$B$13</f>
        <v>電話番号</v>
      </c>
      <c r="E31" s="1518"/>
      <c r="F31" s="1515" t="str">
        <f>入力欄!$D$13</f>
        <v>０００－１１１－２２２２</v>
      </c>
      <c r="G31" s="1515"/>
      <c r="H31" s="1515"/>
      <c r="I31" s="1516"/>
    </row>
    <row r="32" spans="1:18" ht="24" customHeight="1">
      <c r="A32" s="150"/>
      <c r="D32" s="150"/>
      <c r="J32" s="150"/>
    </row>
    <row r="33" spans="1:10" ht="24" customHeight="1">
      <c r="A33" s="150"/>
      <c r="J33" s="150"/>
    </row>
  </sheetData>
  <mergeCells count="35">
    <mergeCell ref="J12:R12"/>
    <mergeCell ref="N25:Q25"/>
    <mergeCell ref="B22:C23"/>
    <mergeCell ref="B24:C25"/>
    <mergeCell ref="E24:H24"/>
    <mergeCell ref="E25:H25"/>
    <mergeCell ref="K24:L25"/>
    <mergeCell ref="K28:L29"/>
    <mergeCell ref="N28:Q28"/>
    <mergeCell ref="N29:Q29"/>
    <mergeCell ref="A17:I17"/>
    <mergeCell ref="J17:R17"/>
    <mergeCell ref="Q2:R2"/>
    <mergeCell ref="H3:I3"/>
    <mergeCell ref="K26:L27"/>
    <mergeCell ref="N26:Q26"/>
    <mergeCell ref="N27:Q27"/>
    <mergeCell ref="A10:I10"/>
    <mergeCell ref="E22:H22"/>
    <mergeCell ref="E23:H23"/>
    <mergeCell ref="N22:Q22"/>
    <mergeCell ref="N23:Q23"/>
    <mergeCell ref="K22:L23"/>
    <mergeCell ref="N24:Q24"/>
    <mergeCell ref="J10:R10"/>
    <mergeCell ref="A15:B15"/>
    <mergeCell ref="J15:K15"/>
    <mergeCell ref="A12:I12"/>
    <mergeCell ref="D30:E30"/>
    <mergeCell ref="F30:I30"/>
    <mergeCell ref="D31:E31"/>
    <mergeCell ref="F31:I31"/>
    <mergeCell ref="H2:I2"/>
    <mergeCell ref="D29:E29"/>
    <mergeCell ref="F29:I29"/>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P43"/>
  <sheetViews>
    <sheetView view="pageBreakPreview" zoomScaleNormal="100" zoomScaleSheetLayoutView="100" workbookViewId="0"/>
  </sheetViews>
  <sheetFormatPr defaultColWidth="10.125" defaultRowHeight="24" customHeight="1"/>
  <cols>
    <col min="1" max="7" width="10.125" style="1346"/>
    <col min="8" max="8" width="10.125" style="1346" customWidth="1"/>
    <col min="9" max="16384" width="10.125" style="1346"/>
  </cols>
  <sheetData>
    <row r="1" spans="1:16" s="1353" customFormat="1" ht="24" customHeight="1">
      <c r="A1" s="1353" t="s">
        <v>2101</v>
      </c>
      <c r="I1" s="1353" t="s">
        <v>2101</v>
      </c>
      <c r="P1" s="1354" t="s">
        <v>398</v>
      </c>
    </row>
    <row r="2" spans="1:16" s="1353" customFormat="1" ht="21" customHeight="1">
      <c r="G2" s="2656"/>
      <c r="H2" s="2656"/>
      <c r="O2" s="2656" t="s">
        <v>2190</v>
      </c>
      <c r="P2" s="2656"/>
    </row>
    <row r="3" spans="1:16" ht="21" customHeight="1">
      <c r="G3" s="2657" t="s">
        <v>1757</v>
      </c>
      <c r="H3" s="2657"/>
      <c r="I3" s="1355" t="s">
        <v>1030</v>
      </c>
      <c r="O3" s="2657" t="s">
        <v>1757</v>
      </c>
      <c r="P3" s="2657"/>
    </row>
    <row r="4" spans="1:16" ht="21" customHeight="1">
      <c r="A4" s="1356" t="str">
        <f>+IF($I$4=$I$42,入力欄!U8,"住　所　"&amp;入力欄!T25)</f>
        <v>住　所　沖縄県那覇市○○－○　○○ビル○階</v>
      </c>
      <c r="I4" s="1357" t="s">
        <v>1032</v>
      </c>
      <c r="J4" s="1358" t="s">
        <v>417</v>
      </c>
      <c r="K4" s="1359" t="s">
        <v>400</v>
      </c>
    </row>
    <row r="5" spans="1:16" ht="24" customHeight="1">
      <c r="A5" s="1356" t="str">
        <f>+IF($I$4=$I$42,"","商　号　"&amp;入力欄!T26)</f>
        <v>商　号　株式会社　○○建設</v>
      </c>
      <c r="J5" s="1358" t="s">
        <v>418</v>
      </c>
      <c r="K5" s="1359" t="s">
        <v>399</v>
      </c>
    </row>
    <row r="6" spans="1:16" ht="24" customHeight="1">
      <c r="A6" s="1356" t="str">
        <f>+IF($I$4=$I$42,"","氏　名　"&amp;入力欄!T27)</f>
        <v>氏　名　代表取締役　△△　△△　殿</v>
      </c>
      <c r="E6" s="2502" t="str">
        <f>+IF($I$4=$I$42,"住所　"&amp;入力欄!M25,"")</f>
        <v/>
      </c>
      <c r="F6" s="2502"/>
      <c r="G6" s="2502"/>
      <c r="H6" s="2502"/>
      <c r="J6" s="1358" t="s">
        <v>419</v>
      </c>
      <c r="K6" s="1359" t="s">
        <v>461</v>
      </c>
    </row>
    <row r="7" spans="1:16" ht="24" customHeight="1">
      <c r="C7" s="1360"/>
      <c r="E7" s="2502" t="str">
        <f>+IF($I$4=$I$42,"商号　"&amp;入力欄!M26,"")</f>
        <v/>
      </c>
      <c r="F7" s="2502"/>
      <c r="G7" s="2502"/>
      <c r="H7" s="2502"/>
      <c r="P7" s="1361" t="s">
        <v>194</v>
      </c>
    </row>
    <row r="8" spans="1:16" ht="24" customHeight="1">
      <c r="E8" s="2502" t="str">
        <f>+IF($I$4=$I$42,"氏名　"&amp;入力欄!M27,入力欄!M7)</f>
        <v xml:space="preserve">沖縄県知事 　玉城 康裕 　印 </v>
      </c>
      <c r="F8" s="2502"/>
      <c r="G8" s="2502"/>
      <c r="H8" s="2502"/>
    </row>
    <row r="9" spans="1:16" ht="24" customHeight="1">
      <c r="E9" s="1391"/>
      <c r="F9" s="1391"/>
    </row>
    <row r="11" spans="1:16" ht="24" customHeight="1">
      <c r="A11" s="2454" t="s">
        <v>302</v>
      </c>
      <c r="B11" s="2454"/>
      <c r="C11" s="2454"/>
      <c r="D11" s="2454"/>
      <c r="E11" s="2454"/>
      <c r="F11" s="2454"/>
      <c r="G11" s="2454"/>
      <c r="H11" s="2454"/>
      <c r="I11" s="2454" t="s">
        <v>302</v>
      </c>
      <c r="J11" s="2454"/>
      <c r="K11" s="2454"/>
      <c r="L11" s="2454"/>
      <c r="M11" s="2454"/>
      <c r="N11" s="2454"/>
      <c r="O11" s="2454"/>
      <c r="P11" s="2454"/>
    </row>
    <row r="13" spans="1:16" ht="24" customHeight="1">
      <c r="A13" s="2498" t="str">
        <f>+入力欄!M17</f>
        <v>令和６年４月１日</v>
      </c>
      <c r="B13" s="2498"/>
      <c r="C13" s="2456" t="s">
        <v>1029</v>
      </c>
      <c r="D13" s="2456"/>
      <c r="E13" s="2456"/>
      <c r="F13" s="2456"/>
      <c r="G13" s="2456"/>
      <c r="H13" s="2456"/>
      <c r="I13" s="1356" t="s">
        <v>1816</v>
      </c>
    </row>
    <row r="14" spans="1:16" ht="24" customHeight="1">
      <c r="A14" s="1346" t="s">
        <v>1058</v>
      </c>
      <c r="I14" s="1346" t="s">
        <v>544</v>
      </c>
    </row>
    <row r="16" spans="1:16" ht="24" customHeight="1">
      <c r="B16" s="1362" t="s">
        <v>64</v>
      </c>
      <c r="C16" s="1363" t="str">
        <f>+入力欄!$D$15</f>
        <v>○○○○○○工事（Ｒ６－１)</v>
      </c>
      <c r="D16" s="1363"/>
      <c r="E16" s="1363"/>
      <c r="F16" s="1363"/>
      <c r="G16" s="1363"/>
      <c r="J16" s="1362" t="s">
        <v>64</v>
      </c>
      <c r="K16" s="1364" t="s">
        <v>515</v>
      </c>
      <c r="L16" s="1363"/>
      <c r="M16" s="1363"/>
      <c r="N16" s="1363"/>
      <c r="O16" s="1363"/>
    </row>
    <row r="18" spans="1:13" ht="24" customHeight="1">
      <c r="D18" s="2452" t="s">
        <v>113</v>
      </c>
      <c r="E18" s="2452"/>
      <c r="L18" s="2452" t="s">
        <v>113</v>
      </c>
      <c r="M18" s="2452"/>
    </row>
    <row r="20" spans="1:13" ht="24" customHeight="1">
      <c r="A20" s="1365" t="s">
        <v>6</v>
      </c>
      <c r="B20" s="2453" t="s">
        <v>303</v>
      </c>
      <c r="C20" s="2453"/>
      <c r="I20" s="1365" t="s">
        <v>6</v>
      </c>
      <c r="J20" s="2453" t="s">
        <v>303</v>
      </c>
      <c r="K20" s="2453"/>
    </row>
    <row r="21" spans="1:13" s="1390" customFormat="1" ht="24" customHeight="1">
      <c r="A21" s="1365"/>
      <c r="B21" s="1389"/>
      <c r="C21" s="1389"/>
      <c r="I21" s="1365"/>
      <c r="J21" s="1389"/>
      <c r="K21" s="1389"/>
    </row>
    <row r="22" spans="1:13" s="1390" customFormat="1" ht="24" customHeight="1">
      <c r="A22" s="1365"/>
      <c r="B22" s="1389"/>
      <c r="C22" s="1389"/>
      <c r="I22" s="1365"/>
      <c r="J22" s="1389"/>
      <c r="K22" s="1389"/>
    </row>
    <row r="23" spans="1:13" s="1390" customFormat="1" ht="24" customHeight="1">
      <c r="A23" s="1365"/>
      <c r="B23" s="1389"/>
      <c r="C23" s="1389"/>
      <c r="I23" s="1365"/>
      <c r="J23" s="1389"/>
      <c r="K23" s="1389"/>
    </row>
    <row r="24" spans="1:13" s="1390" customFormat="1" ht="24" customHeight="1">
      <c r="A24" s="1365"/>
      <c r="B24" s="1389"/>
      <c r="C24" s="1389"/>
      <c r="I24" s="1365"/>
      <c r="J24" s="1389"/>
      <c r="K24" s="1389"/>
    </row>
    <row r="25" spans="1:13" ht="24" customHeight="1">
      <c r="A25" s="1365"/>
      <c r="B25" s="1359"/>
      <c r="C25" s="1359"/>
    </row>
    <row r="26" spans="1:13" ht="24" customHeight="1">
      <c r="A26" s="1365"/>
    </row>
    <row r="27" spans="1:13" s="1390" customFormat="1" ht="24" customHeight="1">
      <c r="A27" s="1365"/>
    </row>
    <row r="28" spans="1:13" ht="24" customHeight="1">
      <c r="A28" s="1365"/>
      <c r="B28" s="1359"/>
      <c r="C28" s="1359"/>
    </row>
    <row r="29" spans="1:13" ht="24" customHeight="1">
      <c r="A29" s="1365"/>
    </row>
    <row r="30" spans="1:13" ht="30.75" customHeight="1">
      <c r="A30" s="2658" t="s">
        <v>2191</v>
      </c>
      <c r="B30" s="2658"/>
      <c r="C30" s="2658"/>
      <c r="D30" s="2658"/>
      <c r="E30" s="2658"/>
      <c r="F30" s="2658"/>
      <c r="G30" s="2658"/>
      <c r="H30" s="2658"/>
      <c r="I30" s="1359" t="s">
        <v>1057</v>
      </c>
    </row>
    <row r="31" spans="1:13" ht="24" customHeight="1">
      <c r="A31" s="1366" t="s">
        <v>255</v>
      </c>
      <c r="B31" s="1366"/>
      <c r="C31" s="1366"/>
      <c r="D31" s="1366"/>
      <c r="E31" s="1366"/>
      <c r="F31" s="1366"/>
      <c r="G31" s="1366"/>
      <c r="H31" s="1366"/>
      <c r="I31" s="1346" t="s">
        <v>255</v>
      </c>
    </row>
    <row r="32" spans="1:13" ht="24" customHeight="1">
      <c r="A32" s="1366" t="s">
        <v>2201</v>
      </c>
      <c r="B32" s="1366"/>
      <c r="C32" s="1366"/>
      <c r="D32" s="1366"/>
      <c r="E32" s="1366"/>
      <c r="F32" s="1366"/>
      <c r="G32" s="1366"/>
      <c r="H32" s="1366"/>
    </row>
    <row r="35" spans="9:9" ht="24" customHeight="1">
      <c r="I35" s="1346" t="s">
        <v>1029</v>
      </c>
    </row>
    <row r="36" spans="9:9" ht="24" customHeight="1">
      <c r="I36" s="1346" t="s">
        <v>2263</v>
      </c>
    </row>
    <row r="37" spans="9:9" ht="24" customHeight="1">
      <c r="I37" s="1346" t="s">
        <v>2264</v>
      </c>
    </row>
    <row r="38" spans="9:9" ht="24" customHeight="1">
      <c r="I38" s="1346" t="s">
        <v>2100</v>
      </c>
    </row>
    <row r="39" spans="9:9" ht="24" customHeight="1">
      <c r="I39" s="1346" t="s">
        <v>2265</v>
      </c>
    </row>
    <row r="40" spans="9:9" ht="24" customHeight="1">
      <c r="I40" s="1346" t="s">
        <v>2266</v>
      </c>
    </row>
    <row r="41" spans="9:9" ht="24" customHeight="1">
      <c r="I41" s="1346" t="s">
        <v>2267</v>
      </c>
    </row>
    <row r="42" spans="9:9" ht="24" customHeight="1">
      <c r="I42" s="1346" t="s">
        <v>1031</v>
      </c>
    </row>
    <row r="43" spans="9:9" ht="24" customHeight="1">
      <c r="I43" s="1346" t="s">
        <v>1032</v>
      </c>
    </row>
  </sheetData>
  <mergeCells count="16">
    <mergeCell ref="A30:H30"/>
    <mergeCell ref="G2:H2"/>
    <mergeCell ref="E8:H8"/>
    <mergeCell ref="D18:E18"/>
    <mergeCell ref="B20:C20"/>
    <mergeCell ref="L18:M18"/>
    <mergeCell ref="J20:K20"/>
    <mergeCell ref="A11:H11"/>
    <mergeCell ref="I11:P11"/>
    <mergeCell ref="O2:P2"/>
    <mergeCell ref="G3:H3"/>
    <mergeCell ref="O3:P3"/>
    <mergeCell ref="E6:H6"/>
    <mergeCell ref="E7:H7"/>
    <mergeCell ref="A13:B13"/>
    <mergeCell ref="C13:H13"/>
  </mergeCells>
  <phoneticPr fontId="2"/>
  <dataValidations count="2">
    <dataValidation type="list" allowBlank="1" showInputMessage="1" showErrorMessage="1" sqref="I4">
      <formula1>$I$42:$I$43</formula1>
    </dataValidation>
    <dataValidation type="list" allowBlank="1" showInputMessage="1" showErrorMessage="1" sqref="C13:H13">
      <formula1>$I$35:$I$41</formula1>
    </dataValidation>
  </dataValidations>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drawing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T49"/>
  <sheetViews>
    <sheetView view="pageBreakPreview" zoomScaleNormal="95" zoomScaleSheetLayoutView="100" workbookViewId="0"/>
  </sheetViews>
  <sheetFormatPr defaultRowHeight="11.25"/>
  <cols>
    <col min="1" max="1" width="2.625" style="512" customWidth="1"/>
    <col min="2" max="9" width="4.75" style="512" customWidth="1"/>
    <col min="10" max="15" width="3.375" style="512" customWidth="1"/>
    <col min="16" max="19" width="4.75" style="512" customWidth="1"/>
    <col min="20" max="20" width="2.625" style="512" customWidth="1"/>
    <col min="21" max="16384" width="9" style="512"/>
  </cols>
  <sheetData>
    <row r="1" spans="1:20" ht="14.25" thickBot="1">
      <c r="A1" s="63" t="s">
        <v>1997</v>
      </c>
    </row>
    <row r="2" spans="1:20">
      <c r="A2" s="2687"/>
      <c r="B2" s="2688"/>
      <c r="C2" s="2688"/>
      <c r="D2" s="2688"/>
      <c r="E2" s="2688"/>
      <c r="F2" s="2688"/>
      <c r="G2" s="2688"/>
      <c r="H2" s="2688"/>
      <c r="I2" s="2688"/>
      <c r="J2" s="2688"/>
      <c r="K2" s="2688"/>
      <c r="L2" s="2688"/>
      <c r="M2" s="2688"/>
      <c r="N2" s="2688"/>
      <c r="O2" s="2688"/>
      <c r="P2" s="2688"/>
      <c r="Q2" s="2688"/>
      <c r="R2" s="2688"/>
      <c r="S2" s="2688"/>
      <c r="T2" s="2689"/>
    </row>
    <row r="3" spans="1:20" s="517" customFormat="1" ht="21">
      <c r="A3" s="513" t="s">
        <v>1652</v>
      </c>
      <c r="B3" s="514"/>
      <c r="C3" s="514"/>
      <c r="D3" s="515"/>
      <c r="E3" s="514"/>
      <c r="F3" s="514"/>
      <c r="G3" s="514"/>
      <c r="H3" s="514"/>
      <c r="I3" s="514"/>
      <c r="J3" s="514"/>
      <c r="K3" s="514"/>
      <c r="L3" s="514"/>
      <c r="M3" s="514"/>
      <c r="N3" s="514"/>
      <c r="O3" s="514"/>
      <c r="P3" s="514"/>
      <c r="Q3" s="514"/>
      <c r="R3" s="514"/>
      <c r="S3" s="514"/>
      <c r="T3" s="516"/>
    </row>
    <row r="4" spans="1:20">
      <c r="A4" s="2690"/>
      <c r="B4" s="2667"/>
      <c r="C4" s="2667"/>
      <c r="D4" s="2667"/>
      <c r="E4" s="2667"/>
      <c r="F4" s="2667"/>
      <c r="G4" s="2667"/>
      <c r="H4" s="2667"/>
      <c r="I4" s="2667"/>
      <c r="J4" s="2667"/>
      <c r="K4" s="2667"/>
      <c r="L4" s="2667"/>
      <c r="M4" s="2667"/>
      <c r="N4" s="2667"/>
      <c r="O4" s="2667"/>
      <c r="P4" s="2667"/>
      <c r="Q4" s="2667"/>
      <c r="R4" s="2667"/>
      <c r="S4" s="2667"/>
      <c r="T4" s="2691"/>
    </row>
    <row r="5" spans="1:20" ht="11.25" customHeight="1">
      <c r="A5" s="518"/>
      <c r="B5" s="519"/>
      <c r="C5" s="519"/>
      <c r="D5" s="519"/>
      <c r="E5" s="519"/>
      <c r="F5" s="519"/>
      <c r="G5" s="519"/>
      <c r="H5" s="519"/>
      <c r="I5" s="519"/>
      <c r="J5" s="519"/>
      <c r="K5" s="519"/>
      <c r="L5" s="519"/>
      <c r="M5" s="519"/>
      <c r="N5" s="519"/>
      <c r="O5" s="519"/>
      <c r="P5" s="519"/>
      <c r="Q5" s="519"/>
      <c r="R5" s="519"/>
      <c r="S5" s="519"/>
      <c r="T5" s="520"/>
    </row>
    <row r="6" spans="1:20" ht="20.100000000000001" customHeight="1">
      <c r="A6" s="521" t="s">
        <v>1653</v>
      </c>
      <c r="B6" s="522"/>
      <c r="C6" s="522"/>
      <c r="D6" s="523"/>
      <c r="E6" s="522" t="s">
        <v>1654</v>
      </c>
      <c r="F6" s="522"/>
      <c r="G6" s="522"/>
      <c r="H6" s="522"/>
      <c r="I6" s="523"/>
      <c r="J6" s="519"/>
      <c r="K6" s="519"/>
      <c r="L6" s="519"/>
      <c r="M6" s="519"/>
      <c r="N6" s="519"/>
      <c r="O6" s="519"/>
      <c r="P6" s="519"/>
      <c r="Q6" s="519"/>
      <c r="R6" s="519"/>
      <c r="S6" s="519"/>
      <c r="T6" s="520"/>
    </row>
    <row r="7" spans="1:20" ht="13.5" customHeight="1">
      <c r="A7" s="518"/>
      <c r="B7" s="519"/>
      <c r="C7" s="519"/>
      <c r="D7" s="519"/>
      <c r="E7" s="519"/>
      <c r="F7" s="519"/>
      <c r="G7" s="519"/>
      <c r="H7" s="519"/>
      <c r="I7" s="519"/>
      <c r="J7" s="519"/>
      <c r="K7" s="519"/>
      <c r="L7" s="519"/>
      <c r="M7" s="519"/>
      <c r="N7" s="519"/>
      <c r="O7" s="519"/>
      <c r="P7" s="519"/>
      <c r="Q7" s="519"/>
      <c r="R7" s="519"/>
      <c r="S7" s="519"/>
      <c r="T7" s="524" t="s">
        <v>1655</v>
      </c>
    </row>
    <row r="8" spans="1:20">
      <c r="A8" s="518"/>
      <c r="B8" s="519"/>
      <c r="C8" s="519"/>
      <c r="D8" s="519"/>
      <c r="E8" s="519"/>
      <c r="F8" s="519"/>
      <c r="G8" s="519"/>
      <c r="H8" s="519"/>
      <c r="I8" s="519"/>
      <c r="J8" s="519"/>
      <c r="K8" s="519"/>
      <c r="L8" s="519"/>
      <c r="M8" s="519"/>
      <c r="N8" s="519"/>
      <c r="O8" s="519"/>
      <c r="P8" s="519"/>
      <c r="Q8" s="519"/>
      <c r="R8" s="2692" t="s">
        <v>1656</v>
      </c>
      <c r="S8" s="2692"/>
      <c r="T8" s="520"/>
    </row>
    <row r="9" spans="1:20" ht="30" customHeight="1">
      <c r="A9" s="2690"/>
      <c r="B9" s="2693"/>
      <c r="C9" s="2693"/>
      <c r="D9" s="2693"/>
      <c r="E9" s="2693"/>
      <c r="F9" s="2693"/>
      <c r="G9" s="2693"/>
      <c r="H9" s="2693"/>
      <c r="I9" s="2693"/>
      <c r="J9" s="2693"/>
      <c r="K9" s="2693"/>
      <c r="L9" s="2693"/>
      <c r="M9" s="2693"/>
      <c r="N9" s="2693"/>
      <c r="O9" s="2693"/>
      <c r="P9" s="2693"/>
      <c r="Q9" s="2693"/>
      <c r="R9" s="2668"/>
      <c r="S9" s="2668"/>
      <c r="T9" s="520"/>
    </row>
    <row r="10" spans="1:20" ht="44.25" customHeight="1">
      <c r="A10" s="2690"/>
      <c r="B10" s="2686"/>
      <c r="C10" s="2686"/>
      <c r="D10" s="2686"/>
      <c r="E10" s="2686"/>
      <c r="F10" s="2686"/>
      <c r="G10" s="2686"/>
      <c r="H10" s="2686"/>
      <c r="I10" s="2686"/>
      <c r="J10" s="2686"/>
      <c r="K10" s="2686"/>
      <c r="L10" s="2686"/>
      <c r="M10" s="2686"/>
      <c r="N10" s="2686"/>
      <c r="O10" s="2686"/>
      <c r="P10" s="2686"/>
      <c r="Q10" s="2686"/>
      <c r="R10" s="2668"/>
      <c r="S10" s="2668"/>
      <c r="T10" s="520"/>
    </row>
    <row r="11" spans="1:20" ht="30" customHeight="1">
      <c r="A11" s="2690"/>
      <c r="B11" s="2686"/>
      <c r="C11" s="2686"/>
      <c r="D11" s="2686"/>
      <c r="E11" s="2686"/>
      <c r="F11" s="2686"/>
      <c r="G11" s="2686"/>
      <c r="H11" s="2686"/>
      <c r="I11" s="2686"/>
      <c r="J11" s="2686"/>
      <c r="K11" s="2686"/>
      <c r="L11" s="2686"/>
      <c r="M11" s="2686"/>
      <c r="N11" s="2686"/>
      <c r="O11" s="2686"/>
      <c r="P11" s="2686"/>
      <c r="Q11" s="2686"/>
      <c r="R11" s="2668"/>
      <c r="S11" s="2668"/>
      <c r="T11" s="520"/>
    </row>
    <row r="12" spans="1:20" ht="44.25" customHeight="1">
      <c r="A12" s="2690"/>
      <c r="B12" s="2686"/>
      <c r="C12" s="2686"/>
      <c r="D12" s="2686"/>
      <c r="E12" s="2686"/>
      <c r="F12" s="2686"/>
      <c r="G12" s="2686"/>
      <c r="H12" s="2686"/>
      <c r="I12" s="2686"/>
      <c r="J12" s="2686"/>
      <c r="K12" s="2686"/>
      <c r="L12" s="2686"/>
      <c r="M12" s="2686"/>
      <c r="N12" s="2686"/>
      <c r="O12" s="2686"/>
      <c r="P12" s="2686"/>
      <c r="Q12" s="2686"/>
      <c r="R12" s="2668"/>
      <c r="S12" s="2668"/>
      <c r="T12" s="520"/>
    </row>
    <row r="13" spans="1:20">
      <c r="A13" s="2690"/>
      <c r="B13" s="2667"/>
      <c r="C13" s="2667"/>
      <c r="D13" s="2667"/>
      <c r="E13" s="2667"/>
      <c r="F13" s="2667"/>
      <c r="G13" s="2667"/>
      <c r="H13" s="2667"/>
      <c r="I13" s="2667"/>
      <c r="J13" s="2667"/>
      <c r="K13" s="2667"/>
      <c r="L13" s="2667"/>
      <c r="M13" s="2667"/>
      <c r="N13" s="2667"/>
      <c r="O13" s="2667"/>
      <c r="P13" s="2667"/>
      <c r="Q13" s="2667"/>
      <c r="R13" s="721"/>
      <c r="S13" s="721"/>
      <c r="T13" s="520"/>
    </row>
    <row r="14" spans="1:20" ht="20.100000000000001" customHeight="1">
      <c r="A14" s="521" t="s">
        <v>1657</v>
      </c>
      <c r="B14" s="522"/>
      <c r="C14" s="523"/>
      <c r="D14" s="525"/>
      <c r="E14" s="525"/>
      <c r="F14" s="525"/>
      <c r="G14" s="525"/>
      <c r="H14" s="525"/>
      <c r="I14" s="525"/>
      <c r="J14" s="525"/>
      <c r="K14" s="525"/>
      <c r="L14" s="525"/>
      <c r="M14" s="525"/>
      <c r="N14" s="525"/>
      <c r="O14" s="526"/>
      <c r="P14" s="2668" t="s">
        <v>1658</v>
      </c>
      <c r="Q14" s="2668"/>
      <c r="R14" s="527"/>
      <c r="S14" s="525"/>
      <c r="T14" s="528"/>
    </row>
    <row r="15" spans="1:20" ht="20.100000000000001" customHeight="1">
      <c r="A15" s="521" t="s">
        <v>1659</v>
      </c>
      <c r="B15" s="523"/>
      <c r="C15" s="529"/>
      <c r="D15" s="525"/>
      <c r="E15" s="525"/>
      <c r="F15" s="525"/>
      <c r="G15" s="525"/>
      <c r="H15" s="525"/>
      <c r="I15" s="525"/>
      <c r="J15" s="525"/>
      <c r="K15" s="525"/>
      <c r="L15" s="525"/>
      <c r="M15" s="525"/>
      <c r="N15" s="525"/>
      <c r="O15" s="526" t="s">
        <v>1660</v>
      </c>
      <c r="P15" s="2668" t="s">
        <v>1661</v>
      </c>
      <c r="Q15" s="2668"/>
      <c r="R15" s="527"/>
      <c r="S15" s="525"/>
      <c r="T15" s="528"/>
    </row>
    <row r="16" spans="1:20" ht="20.100000000000001" customHeight="1">
      <c r="A16" s="521" t="s">
        <v>1662</v>
      </c>
      <c r="B16" s="522"/>
      <c r="C16" s="523"/>
      <c r="D16" s="525"/>
      <c r="E16" s="525"/>
      <c r="F16" s="525"/>
      <c r="G16" s="525"/>
      <c r="H16" s="525"/>
      <c r="I16" s="525"/>
      <c r="J16" s="525"/>
      <c r="K16" s="525"/>
      <c r="L16" s="525"/>
      <c r="M16" s="525"/>
      <c r="N16" s="525"/>
      <c r="O16" s="525"/>
      <c r="P16" s="525"/>
      <c r="Q16" s="525"/>
      <c r="R16" s="525"/>
      <c r="S16" s="525"/>
      <c r="T16" s="528"/>
    </row>
    <row r="17" spans="1:20" ht="20.100000000000001" customHeight="1">
      <c r="A17" s="521" t="s">
        <v>1122</v>
      </c>
      <c r="B17" s="522"/>
      <c r="C17" s="523"/>
      <c r="D17" s="2669" t="s">
        <v>1829</v>
      </c>
      <c r="E17" s="2670"/>
      <c r="F17" s="2670"/>
      <c r="G17" s="2670"/>
      <c r="H17" s="2670"/>
      <c r="I17" s="2670"/>
      <c r="J17" s="2670"/>
      <c r="K17" s="2670"/>
      <c r="L17" s="2670"/>
      <c r="M17" s="2670"/>
      <c r="N17" s="2670"/>
      <c r="O17" s="2670"/>
      <c r="P17" s="2670"/>
      <c r="Q17" s="2670"/>
      <c r="R17" s="2670"/>
      <c r="S17" s="2670"/>
      <c r="T17" s="2671"/>
    </row>
    <row r="18" spans="1:20">
      <c r="A18" s="530"/>
      <c r="B18" s="531"/>
      <c r="C18" s="532"/>
      <c r="D18" s="533"/>
      <c r="E18" s="2672"/>
      <c r="F18" s="2672"/>
      <c r="G18" s="2672"/>
      <c r="H18" s="534" t="s">
        <v>705</v>
      </c>
      <c r="I18" s="535"/>
      <c r="J18" s="535"/>
      <c r="K18" s="535"/>
      <c r="L18" s="2673"/>
      <c r="M18" s="2674"/>
      <c r="N18" s="2675"/>
      <c r="O18" s="2673"/>
      <c r="P18" s="2674"/>
      <c r="Q18" s="2674"/>
      <c r="R18" s="2674"/>
      <c r="S18" s="2674"/>
      <c r="T18" s="2682"/>
    </row>
    <row r="19" spans="1:20">
      <c r="A19" s="536" t="s">
        <v>1663</v>
      </c>
      <c r="B19" s="537"/>
      <c r="C19" s="538"/>
      <c r="D19" s="539"/>
      <c r="E19" s="539"/>
      <c r="F19" s="539"/>
      <c r="G19" s="539"/>
      <c r="H19" s="539"/>
      <c r="I19" s="539"/>
      <c r="J19" s="539"/>
      <c r="K19" s="539"/>
      <c r="L19" s="2676"/>
      <c r="M19" s="2677"/>
      <c r="N19" s="2678"/>
      <c r="O19" s="2676"/>
      <c r="P19" s="2677"/>
      <c r="Q19" s="2677"/>
      <c r="R19" s="2677"/>
      <c r="S19" s="2677"/>
      <c r="T19" s="2683"/>
    </row>
    <row r="20" spans="1:20">
      <c r="A20" s="540"/>
      <c r="B20" s="541"/>
      <c r="C20" s="542"/>
      <c r="D20" s="543"/>
      <c r="E20" s="2685"/>
      <c r="F20" s="2685"/>
      <c r="G20" s="2685"/>
      <c r="H20" s="544" t="s">
        <v>706</v>
      </c>
      <c r="I20" s="545"/>
      <c r="J20" s="545"/>
      <c r="K20" s="545"/>
      <c r="L20" s="2679"/>
      <c r="M20" s="2680"/>
      <c r="N20" s="2681"/>
      <c r="O20" s="2679"/>
      <c r="P20" s="2680"/>
      <c r="Q20" s="2680"/>
      <c r="R20" s="2680"/>
      <c r="S20" s="2680"/>
      <c r="T20" s="2684"/>
    </row>
    <row r="21" spans="1:20" ht="20.100000000000001" customHeight="1">
      <c r="A21" s="521" t="s">
        <v>1664</v>
      </c>
      <c r="B21" s="522"/>
      <c r="C21" s="523"/>
      <c r="D21" s="2659"/>
      <c r="E21" s="2660"/>
      <c r="F21" s="2660"/>
      <c r="G21" s="2660"/>
      <c r="H21" s="2660"/>
      <c r="I21" s="2660"/>
      <c r="J21" s="2660"/>
      <c r="K21" s="2660"/>
      <c r="L21" s="2660"/>
      <c r="M21" s="2660"/>
      <c r="N21" s="2660"/>
      <c r="O21" s="2660"/>
      <c r="P21" s="2660"/>
      <c r="Q21" s="2660"/>
      <c r="R21" s="2660"/>
      <c r="S21" s="2660"/>
      <c r="T21" s="2661"/>
    </row>
    <row r="22" spans="1:20" ht="20.100000000000001" customHeight="1">
      <c r="A22" s="2662" t="s">
        <v>1665</v>
      </c>
      <c r="B22" s="546" t="s">
        <v>1666</v>
      </c>
      <c r="C22" s="531"/>
      <c r="D22" s="532"/>
      <c r="E22" s="531" t="s">
        <v>1667</v>
      </c>
      <c r="F22" s="531"/>
      <c r="G22" s="546" t="s">
        <v>1668</v>
      </c>
      <c r="H22" s="532"/>
      <c r="I22" s="531" t="s">
        <v>1669</v>
      </c>
      <c r="J22" s="531"/>
      <c r="K22" s="531"/>
      <c r="L22" s="546" t="s">
        <v>1670</v>
      </c>
      <c r="M22" s="531"/>
      <c r="N22" s="532"/>
      <c r="O22" s="531" t="s">
        <v>1671</v>
      </c>
      <c r="P22" s="531"/>
      <c r="Q22" s="531"/>
      <c r="R22" s="531"/>
      <c r="S22" s="531"/>
      <c r="T22" s="547"/>
    </row>
    <row r="23" spans="1:20" ht="20.100000000000001" customHeight="1">
      <c r="A23" s="2663"/>
      <c r="B23" s="548"/>
      <c r="C23" s="549"/>
      <c r="D23" s="550"/>
      <c r="E23" s="549"/>
      <c r="F23" s="549"/>
      <c r="G23" s="548"/>
      <c r="H23" s="550"/>
      <c r="I23" s="549"/>
      <c r="J23" s="549"/>
      <c r="K23" s="549"/>
      <c r="L23" s="548"/>
      <c r="M23" s="549"/>
      <c r="N23" s="550"/>
      <c r="O23" s="549"/>
      <c r="P23" s="549"/>
      <c r="Q23" s="549"/>
      <c r="R23" s="549"/>
      <c r="S23" s="549"/>
      <c r="T23" s="551"/>
    </row>
    <row r="24" spans="1:20" ht="20.100000000000001" customHeight="1">
      <c r="A24" s="2663"/>
      <c r="B24" s="527"/>
      <c r="C24" s="525"/>
      <c r="D24" s="552"/>
      <c r="E24" s="525"/>
      <c r="F24" s="525"/>
      <c r="G24" s="527"/>
      <c r="H24" s="552"/>
      <c r="I24" s="525"/>
      <c r="J24" s="525"/>
      <c r="K24" s="525"/>
      <c r="L24" s="527"/>
      <c r="M24" s="525"/>
      <c r="N24" s="552"/>
      <c r="O24" s="525"/>
      <c r="P24" s="525"/>
      <c r="Q24" s="525"/>
      <c r="R24" s="525"/>
      <c r="S24" s="525"/>
      <c r="T24" s="528"/>
    </row>
    <row r="25" spans="1:20" ht="20.100000000000001" customHeight="1">
      <c r="A25" s="2664"/>
      <c r="B25" s="527"/>
      <c r="C25" s="525"/>
      <c r="D25" s="552"/>
      <c r="E25" s="525"/>
      <c r="F25" s="525"/>
      <c r="G25" s="527"/>
      <c r="H25" s="552"/>
      <c r="I25" s="525"/>
      <c r="J25" s="525"/>
      <c r="K25" s="525"/>
      <c r="L25" s="527"/>
      <c r="M25" s="525"/>
      <c r="N25" s="552"/>
      <c r="O25" s="525"/>
      <c r="P25" s="525"/>
      <c r="Q25" s="525"/>
      <c r="R25" s="525"/>
      <c r="S25" s="525"/>
      <c r="T25" s="528"/>
    </row>
    <row r="26" spans="1:20" ht="13.5" customHeight="1">
      <c r="A26" s="2662" t="s">
        <v>1672</v>
      </c>
      <c r="B26" s="553" t="s">
        <v>1673</v>
      </c>
      <c r="C26" s="554"/>
      <c r="D26" s="554"/>
      <c r="E26" s="554"/>
      <c r="F26" s="554"/>
      <c r="G26" s="554"/>
      <c r="H26" s="554"/>
      <c r="I26" s="554"/>
      <c r="J26" s="554"/>
      <c r="K26" s="554"/>
      <c r="L26" s="554"/>
      <c r="M26" s="554"/>
      <c r="N26" s="554"/>
      <c r="O26" s="554"/>
      <c r="P26" s="554"/>
      <c r="Q26" s="554"/>
      <c r="R26" s="554"/>
      <c r="S26" s="554"/>
      <c r="T26" s="555"/>
    </row>
    <row r="27" spans="1:20">
      <c r="A27" s="2663"/>
      <c r="B27" s="556"/>
      <c r="C27" s="519"/>
      <c r="D27" s="519"/>
      <c r="E27" s="519"/>
      <c r="F27" s="519"/>
      <c r="G27" s="519"/>
      <c r="H27" s="519"/>
      <c r="I27" s="519"/>
      <c r="J27" s="519"/>
      <c r="K27" s="519"/>
      <c r="L27" s="519"/>
      <c r="M27" s="519"/>
      <c r="N27" s="519"/>
      <c r="O27" s="519"/>
      <c r="P27" s="519"/>
      <c r="Q27" s="519"/>
      <c r="R27" s="519"/>
      <c r="S27" s="519"/>
      <c r="T27" s="520"/>
    </row>
    <row r="28" spans="1:20">
      <c r="A28" s="2663"/>
      <c r="B28" s="556"/>
      <c r="C28" s="519"/>
      <c r="D28" s="519"/>
      <c r="E28" s="519"/>
      <c r="F28" s="519"/>
      <c r="G28" s="519"/>
      <c r="H28" s="519"/>
      <c r="I28" s="519"/>
      <c r="J28" s="519"/>
      <c r="K28" s="519"/>
      <c r="L28" s="519"/>
      <c r="M28" s="519"/>
      <c r="N28" s="519"/>
      <c r="O28" s="519"/>
      <c r="P28" s="519"/>
      <c r="Q28" s="519"/>
      <c r="R28" s="519"/>
      <c r="S28" s="519"/>
      <c r="T28" s="520"/>
    </row>
    <row r="29" spans="1:20">
      <c r="A29" s="2663"/>
      <c r="B29" s="556"/>
      <c r="C29" s="519"/>
      <c r="D29" s="519"/>
      <c r="E29" s="519"/>
      <c r="F29" s="519"/>
      <c r="G29" s="519"/>
      <c r="H29" s="519"/>
      <c r="I29" s="519"/>
      <c r="J29" s="519"/>
      <c r="K29" s="519"/>
      <c r="L29" s="519"/>
      <c r="M29" s="519"/>
      <c r="N29" s="519"/>
      <c r="O29" s="519"/>
      <c r="P29" s="519"/>
      <c r="Q29" s="519"/>
      <c r="R29" s="519"/>
      <c r="S29" s="519"/>
      <c r="T29" s="520"/>
    </row>
    <row r="30" spans="1:20">
      <c r="A30" s="2663"/>
      <c r="B30" s="556"/>
      <c r="C30" s="519"/>
      <c r="D30" s="519"/>
      <c r="E30" s="519"/>
      <c r="F30" s="519"/>
      <c r="G30" s="519"/>
      <c r="H30" s="519"/>
      <c r="I30" s="519"/>
      <c r="J30" s="519"/>
      <c r="K30" s="519"/>
      <c r="L30" s="519"/>
      <c r="M30" s="519"/>
      <c r="N30" s="519"/>
      <c r="O30" s="519"/>
      <c r="P30" s="519"/>
      <c r="Q30" s="519"/>
      <c r="R30" s="519"/>
      <c r="S30" s="519"/>
      <c r="T30" s="520"/>
    </row>
    <row r="31" spans="1:20">
      <c r="A31" s="2663"/>
      <c r="B31" s="556"/>
      <c r="C31" s="519"/>
      <c r="D31" s="519"/>
      <c r="E31" s="519"/>
      <c r="F31" s="519"/>
      <c r="G31" s="519"/>
      <c r="H31" s="519"/>
      <c r="I31" s="519"/>
      <c r="J31" s="519"/>
      <c r="K31" s="519"/>
      <c r="L31" s="519"/>
      <c r="M31" s="519"/>
      <c r="N31" s="519"/>
      <c r="O31" s="519"/>
      <c r="P31" s="519"/>
      <c r="Q31" s="519"/>
      <c r="R31" s="519"/>
      <c r="S31" s="519"/>
      <c r="T31" s="520"/>
    </row>
    <row r="32" spans="1:20">
      <c r="A32" s="2663"/>
      <c r="B32" s="556"/>
      <c r="C32" s="519"/>
      <c r="D32" s="519"/>
      <c r="E32" s="519"/>
      <c r="F32" s="519"/>
      <c r="G32" s="519"/>
      <c r="H32" s="519"/>
      <c r="I32" s="519"/>
      <c r="J32" s="519"/>
      <c r="K32" s="519"/>
      <c r="L32" s="519"/>
      <c r="M32" s="519"/>
      <c r="N32" s="519"/>
      <c r="O32" s="519"/>
      <c r="P32" s="519"/>
      <c r="Q32" s="519"/>
      <c r="R32" s="519"/>
      <c r="S32" s="519"/>
      <c r="T32" s="520"/>
    </row>
    <row r="33" spans="1:20">
      <c r="A33" s="2663"/>
      <c r="B33" s="556"/>
      <c r="C33" s="519"/>
      <c r="D33" s="519"/>
      <c r="E33" s="519"/>
      <c r="F33" s="519"/>
      <c r="G33" s="519"/>
      <c r="H33" s="519"/>
      <c r="I33" s="519"/>
      <c r="J33" s="519"/>
      <c r="K33" s="519"/>
      <c r="L33" s="519"/>
      <c r="M33" s="519"/>
      <c r="N33" s="519"/>
      <c r="O33" s="519"/>
      <c r="P33" s="519"/>
      <c r="Q33" s="519"/>
      <c r="R33" s="519"/>
      <c r="S33" s="519"/>
      <c r="T33" s="520"/>
    </row>
    <row r="34" spans="1:20">
      <c r="A34" s="2663"/>
      <c r="B34" s="556"/>
      <c r="C34" s="519"/>
      <c r="D34" s="519"/>
      <c r="E34" s="519"/>
      <c r="F34" s="519"/>
      <c r="G34" s="519"/>
      <c r="H34" s="519"/>
      <c r="I34" s="519"/>
      <c r="J34" s="519"/>
      <c r="K34" s="519"/>
      <c r="L34" s="519"/>
      <c r="M34" s="519"/>
      <c r="N34" s="519"/>
      <c r="O34" s="519"/>
      <c r="P34" s="519"/>
      <c r="Q34" s="519"/>
      <c r="R34" s="519"/>
      <c r="S34" s="519"/>
      <c r="T34" s="520"/>
    </row>
    <row r="35" spans="1:20">
      <c r="A35" s="2663"/>
      <c r="B35" s="556"/>
      <c r="C35" s="519"/>
      <c r="D35" s="519"/>
      <c r="E35" s="519"/>
      <c r="F35" s="519"/>
      <c r="G35" s="519"/>
      <c r="H35" s="519"/>
      <c r="I35" s="519"/>
      <c r="J35" s="519"/>
      <c r="K35" s="519"/>
      <c r="L35" s="519"/>
      <c r="M35" s="519"/>
      <c r="N35" s="519"/>
      <c r="O35" s="519"/>
      <c r="P35" s="519"/>
      <c r="Q35" s="519"/>
      <c r="R35" s="519"/>
      <c r="S35" s="519"/>
      <c r="T35" s="520"/>
    </row>
    <row r="36" spans="1:20">
      <c r="A36" s="2663"/>
      <c r="B36" s="556"/>
      <c r="C36" s="519"/>
      <c r="D36" s="519"/>
      <c r="E36" s="519"/>
      <c r="F36" s="519"/>
      <c r="G36" s="519"/>
      <c r="H36" s="519"/>
      <c r="I36" s="519"/>
      <c r="J36" s="519"/>
      <c r="K36" s="519"/>
      <c r="L36" s="519"/>
      <c r="M36" s="519"/>
      <c r="N36" s="519"/>
      <c r="O36" s="519"/>
      <c r="P36" s="519"/>
      <c r="Q36" s="519"/>
      <c r="R36" s="519"/>
      <c r="S36" s="519"/>
      <c r="T36" s="520"/>
    </row>
    <row r="37" spans="1:20">
      <c r="A37" s="2664"/>
      <c r="B37" s="557"/>
      <c r="C37" s="558"/>
      <c r="D37" s="558"/>
      <c r="E37" s="558"/>
      <c r="F37" s="558"/>
      <c r="G37" s="558"/>
      <c r="H37" s="558"/>
      <c r="I37" s="558"/>
      <c r="J37" s="558"/>
      <c r="K37" s="558"/>
      <c r="L37" s="558"/>
      <c r="M37" s="558"/>
      <c r="N37" s="558"/>
      <c r="O37" s="558"/>
      <c r="P37" s="558"/>
      <c r="Q37" s="558"/>
      <c r="R37" s="558"/>
      <c r="S37" s="558"/>
      <c r="T37" s="559"/>
    </row>
    <row r="38" spans="1:20">
      <c r="A38" s="2662" t="s">
        <v>1674</v>
      </c>
      <c r="B38" s="553"/>
      <c r="C38" s="554"/>
      <c r="D38" s="554"/>
      <c r="E38" s="554"/>
      <c r="F38" s="554"/>
      <c r="G38" s="554"/>
      <c r="H38" s="554"/>
      <c r="I38" s="554"/>
      <c r="J38" s="554"/>
      <c r="K38" s="554"/>
      <c r="L38" s="554"/>
      <c r="M38" s="554"/>
      <c r="N38" s="554"/>
      <c r="O38" s="554"/>
      <c r="P38" s="554"/>
      <c r="Q38" s="554"/>
      <c r="R38" s="554"/>
      <c r="S38" s="554"/>
      <c r="T38" s="555"/>
    </row>
    <row r="39" spans="1:20" ht="13.5" customHeight="1">
      <c r="A39" s="2663"/>
      <c r="B39" s="556" t="s">
        <v>1675</v>
      </c>
      <c r="C39" s="519"/>
      <c r="D39" s="519"/>
      <c r="E39" s="519"/>
      <c r="F39" s="519"/>
      <c r="G39" s="519"/>
      <c r="H39" s="519"/>
      <c r="I39" s="519"/>
      <c r="J39" s="519"/>
      <c r="K39" s="519"/>
      <c r="L39" s="519"/>
      <c r="M39" s="519"/>
      <c r="N39" s="519"/>
      <c r="O39" s="519"/>
      <c r="P39" s="519"/>
      <c r="Q39" s="519"/>
      <c r="R39" s="519"/>
      <c r="S39" s="519"/>
      <c r="T39" s="520"/>
    </row>
    <row r="40" spans="1:20" ht="13.5" customHeight="1">
      <c r="A40" s="2663"/>
      <c r="B40" s="556" t="s">
        <v>1676</v>
      </c>
      <c r="C40" s="519"/>
      <c r="D40" s="519"/>
      <c r="E40" s="519"/>
      <c r="F40" s="519"/>
      <c r="G40" s="519"/>
      <c r="H40" s="519"/>
      <c r="I40" s="519"/>
      <c r="J40" s="519"/>
      <c r="K40" s="519"/>
      <c r="L40" s="519"/>
      <c r="M40" s="519"/>
      <c r="N40" s="519"/>
      <c r="O40" s="519"/>
      <c r="P40" s="519"/>
      <c r="Q40" s="519"/>
      <c r="R40" s="519"/>
      <c r="S40" s="519"/>
      <c r="T40" s="520"/>
    </row>
    <row r="41" spans="1:20" ht="13.5" customHeight="1">
      <c r="A41" s="2663"/>
      <c r="B41" s="556" t="s">
        <v>1677</v>
      </c>
      <c r="C41" s="519"/>
      <c r="D41" s="519"/>
      <c r="E41" s="519"/>
      <c r="F41" s="519"/>
      <c r="G41" s="519"/>
      <c r="H41" s="519"/>
      <c r="I41" s="519"/>
      <c r="J41" s="519"/>
      <c r="K41" s="519"/>
      <c r="L41" s="519"/>
      <c r="M41" s="519"/>
      <c r="N41" s="519"/>
      <c r="O41" s="519"/>
      <c r="P41" s="519"/>
      <c r="Q41" s="519"/>
      <c r="R41" s="519"/>
      <c r="S41" s="519"/>
      <c r="T41" s="520"/>
    </row>
    <row r="42" spans="1:20" ht="13.5" customHeight="1">
      <c r="A42" s="2663"/>
      <c r="B42" s="556" t="s">
        <v>1678</v>
      </c>
      <c r="C42" s="519"/>
      <c r="D42" s="519"/>
      <c r="E42" s="519"/>
      <c r="F42" s="519"/>
      <c r="G42" s="519"/>
      <c r="H42" s="519"/>
      <c r="I42" s="519"/>
      <c r="J42" s="519"/>
      <c r="K42" s="519"/>
      <c r="L42" s="519"/>
      <c r="M42" s="519"/>
      <c r="N42" s="519"/>
      <c r="O42" s="519"/>
      <c r="P42" s="519"/>
      <c r="Q42" s="519"/>
      <c r="R42" s="519"/>
      <c r="S42" s="519"/>
      <c r="T42" s="520"/>
    </row>
    <row r="43" spans="1:20" ht="13.5" customHeight="1">
      <c r="A43" s="2663"/>
      <c r="B43" s="556" t="s">
        <v>1679</v>
      </c>
      <c r="C43" s="519"/>
      <c r="D43" s="519"/>
      <c r="E43" s="519"/>
      <c r="F43" s="519"/>
      <c r="G43" s="519"/>
      <c r="H43" s="519"/>
      <c r="I43" s="519"/>
      <c r="J43" s="519"/>
      <c r="K43" s="519"/>
      <c r="L43" s="519"/>
      <c r="M43" s="519"/>
      <c r="N43" s="519"/>
      <c r="O43" s="519"/>
      <c r="P43" s="519"/>
      <c r="Q43" s="519"/>
      <c r="R43" s="519"/>
      <c r="S43" s="519"/>
      <c r="T43" s="520"/>
    </row>
    <row r="44" spans="1:20" ht="13.5" customHeight="1">
      <c r="A44" s="2663"/>
      <c r="B44" s="556"/>
      <c r="C44" s="519"/>
      <c r="D44" s="519"/>
      <c r="E44" s="519"/>
      <c r="F44" s="519"/>
      <c r="G44" s="519"/>
      <c r="H44" s="519"/>
      <c r="I44" s="519"/>
      <c r="J44" s="519"/>
      <c r="K44" s="519"/>
      <c r="L44" s="519"/>
      <c r="M44" s="519"/>
      <c r="N44" s="519"/>
      <c r="O44" s="519"/>
      <c r="P44" s="519"/>
      <c r="Q44" s="519"/>
      <c r="R44" s="519"/>
      <c r="S44" s="519"/>
      <c r="T44" s="520"/>
    </row>
    <row r="45" spans="1:20" ht="13.5" customHeight="1">
      <c r="A45" s="2663"/>
      <c r="B45" s="556"/>
      <c r="C45" s="519"/>
      <c r="D45" s="519"/>
      <c r="E45" s="519"/>
      <c r="F45" s="519"/>
      <c r="G45" s="519"/>
      <c r="H45" s="519"/>
      <c r="I45" s="519"/>
      <c r="J45" s="519"/>
      <c r="K45" s="519"/>
      <c r="L45" s="519"/>
      <c r="M45" s="519"/>
      <c r="N45" s="519"/>
      <c r="O45" s="519"/>
      <c r="P45" s="519"/>
      <c r="Q45" s="519"/>
      <c r="R45" s="519"/>
      <c r="S45" s="519"/>
      <c r="T45" s="520"/>
    </row>
    <row r="46" spans="1:20" ht="14.25" customHeight="1" thickBot="1">
      <c r="A46" s="2665"/>
      <c r="B46" s="560"/>
      <c r="C46" s="561"/>
      <c r="D46" s="561"/>
      <c r="E46" s="561"/>
      <c r="F46" s="561"/>
      <c r="G46" s="561"/>
      <c r="H46" s="561"/>
      <c r="I46" s="561"/>
      <c r="J46" s="561"/>
      <c r="K46" s="561"/>
      <c r="L46" s="561"/>
      <c r="M46" s="561"/>
      <c r="N46" s="561"/>
      <c r="O46" s="561"/>
      <c r="P46" s="561"/>
      <c r="Q46" s="561"/>
      <c r="R46" s="561"/>
      <c r="S46" s="561"/>
      <c r="T46" s="562"/>
    </row>
    <row r="47" spans="1:20">
      <c r="A47" s="512" t="s">
        <v>1680</v>
      </c>
      <c r="B47" s="512" t="s">
        <v>1681</v>
      </c>
    </row>
    <row r="48" spans="1:20">
      <c r="B48" s="2666" t="s">
        <v>1682</v>
      </c>
      <c r="C48" s="2666"/>
      <c r="D48" s="2666"/>
      <c r="E48" s="2666"/>
      <c r="F48" s="2666"/>
      <c r="G48" s="2666"/>
      <c r="H48" s="2666"/>
      <c r="I48" s="2666"/>
      <c r="J48" s="2666"/>
      <c r="K48" s="2666"/>
      <c r="L48" s="2666"/>
      <c r="M48" s="2666"/>
      <c r="N48" s="2666"/>
      <c r="O48" s="2666"/>
      <c r="P48" s="2666"/>
      <c r="Q48" s="2666"/>
      <c r="R48" s="2666"/>
      <c r="S48" s="2666"/>
      <c r="T48" s="2666"/>
    </row>
    <row r="49" spans="2:20">
      <c r="B49" s="2666"/>
      <c r="C49" s="2666"/>
      <c r="D49" s="2666"/>
      <c r="E49" s="2666"/>
      <c r="F49" s="2666"/>
      <c r="G49" s="2666"/>
      <c r="H49" s="2666"/>
      <c r="I49" s="2666"/>
      <c r="J49" s="2666"/>
      <c r="K49" s="2666"/>
      <c r="L49" s="2666"/>
      <c r="M49" s="2666"/>
      <c r="N49" s="2666"/>
      <c r="O49" s="2666"/>
      <c r="P49" s="2666"/>
      <c r="Q49" s="2666"/>
      <c r="R49" s="2666"/>
      <c r="S49" s="2666"/>
      <c r="T49" s="2666"/>
    </row>
  </sheetData>
  <mergeCells count="55">
    <mergeCell ref="A2:T2"/>
    <mergeCell ref="A4:T4"/>
    <mergeCell ref="R8:S8"/>
    <mergeCell ref="A9:A13"/>
    <mergeCell ref="B9:C9"/>
    <mergeCell ref="D9:E9"/>
    <mergeCell ref="F9:G9"/>
    <mergeCell ref="H9:I9"/>
    <mergeCell ref="J9:L9"/>
    <mergeCell ref="M9:O9"/>
    <mergeCell ref="P9:Q9"/>
    <mergeCell ref="R9:S9"/>
    <mergeCell ref="B10:C10"/>
    <mergeCell ref="D10:E10"/>
    <mergeCell ref="F10:G10"/>
    <mergeCell ref="H10:I10"/>
    <mergeCell ref="J10:L10"/>
    <mergeCell ref="M10:O10"/>
    <mergeCell ref="P10:Q10"/>
    <mergeCell ref="R10:S10"/>
    <mergeCell ref="P11:Q11"/>
    <mergeCell ref="R11:S11"/>
    <mergeCell ref="M12:O12"/>
    <mergeCell ref="P12:Q12"/>
    <mergeCell ref="R12:S12"/>
    <mergeCell ref="B11:C11"/>
    <mergeCell ref="D11:E11"/>
    <mergeCell ref="F11:G11"/>
    <mergeCell ref="H11:I11"/>
    <mergeCell ref="J11:L11"/>
    <mergeCell ref="M11:O11"/>
    <mergeCell ref="B12:C12"/>
    <mergeCell ref="D12:E12"/>
    <mergeCell ref="F12:G12"/>
    <mergeCell ref="H12:I12"/>
    <mergeCell ref="J12:L12"/>
    <mergeCell ref="B13:C13"/>
    <mergeCell ref="D13:E13"/>
    <mergeCell ref="F13:G13"/>
    <mergeCell ref="H13:I13"/>
    <mergeCell ref="J13:L13"/>
    <mergeCell ref="P13:Q13"/>
    <mergeCell ref="P14:Q14"/>
    <mergeCell ref="P15:Q15"/>
    <mergeCell ref="D17:T17"/>
    <mergeCell ref="E18:G18"/>
    <mergeCell ref="L18:N20"/>
    <mergeCell ref="O18:T20"/>
    <mergeCell ref="E20:G20"/>
    <mergeCell ref="M13:O13"/>
    <mergeCell ref="D21:T21"/>
    <mergeCell ref="A22:A25"/>
    <mergeCell ref="A26:A37"/>
    <mergeCell ref="A38:A46"/>
    <mergeCell ref="B48:T49"/>
  </mergeCells>
  <phoneticPr fontId="2"/>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B1:M56"/>
  <sheetViews>
    <sheetView view="pageBreakPreview" zoomScale="115" zoomScaleNormal="100" zoomScaleSheetLayoutView="115" workbookViewId="0">
      <selection activeCell="B2" sqref="B2"/>
    </sheetView>
  </sheetViews>
  <sheetFormatPr defaultRowHeight="12"/>
  <cols>
    <col min="1" max="1" width="2.125" style="1099" customWidth="1"/>
    <col min="2" max="2" width="5.375" style="1099" customWidth="1"/>
    <col min="3" max="6" width="6.125" style="1099" customWidth="1"/>
    <col min="7" max="9" width="10.25" style="1099" customWidth="1"/>
    <col min="10" max="10" width="6.5" style="1099" customWidth="1"/>
    <col min="11" max="11" width="6" style="1099" customWidth="1"/>
    <col min="12" max="12" width="2.75" style="1099" customWidth="1"/>
    <col min="13" max="16384" width="9" style="1099"/>
  </cols>
  <sheetData>
    <row r="1" spans="2:13" ht="8.1" customHeight="1"/>
    <row r="2" spans="2:13" ht="13.5">
      <c r="B2" s="1100" t="s">
        <v>2029</v>
      </c>
    </row>
    <row r="3" spans="2:13" ht="8.1" customHeight="1" thickBot="1"/>
    <row r="4" spans="2:13" s="1101" customFormat="1" ht="13.5">
      <c r="B4" s="2696"/>
      <c r="C4" s="2697"/>
      <c r="D4" s="2697"/>
      <c r="E4" s="2697"/>
      <c r="F4" s="2697"/>
      <c r="G4" s="2697"/>
      <c r="H4" s="2697"/>
      <c r="I4" s="2697"/>
      <c r="J4" s="2697"/>
      <c r="K4" s="2698"/>
    </row>
    <row r="5" spans="2:13" s="1101" customFormat="1" ht="13.5">
      <c r="B5" s="2699"/>
      <c r="C5" s="2700"/>
      <c r="D5" s="2700"/>
      <c r="E5" s="2700"/>
      <c r="F5" s="2700"/>
      <c r="G5" s="2700"/>
      <c r="H5" s="2700"/>
      <c r="I5" s="2700"/>
      <c r="J5" s="2700"/>
      <c r="K5" s="2701"/>
    </row>
    <row r="6" spans="2:13" s="1101" customFormat="1" ht="13.5">
      <c r="B6" s="2702" t="s">
        <v>2102</v>
      </c>
      <c r="C6" s="2703"/>
      <c r="D6" s="2703"/>
      <c r="E6" s="2703"/>
      <c r="F6" s="2703"/>
      <c r="G6" s="2703"/>
      <c r="H6" s="2703"/>
      <c r="I6" s="2703"/>
      <c r="J6" s="2703"/>
      <c r="K6" s="2704"/>
    </row>
    <row r="7" spans="2:13" s="1101" customFormat="1" ht="13.5">
      <c r="B7" s="1102"/>
      <c r="C7" s="1100" t="s">
        <v>640</v>
      </c>
      <c r="K7" s="1103"/>
    </row>
    <row r="8" spans="2:13" s="1101" customFormat="1" ht="13.5">
      <c r="B8" s="1102"/>
      <c r="C8" s="2705" t="s">
        <v>2030</v>
      </c>
      <c r="D8" s="2705"/>
      <c r="E8" s="2705"/>
      <c r="K8" s="1103"/>
    </row>
    <row r="9" spans="2:13" s="1101" customFormat="1" ht="13.5">
      <c r="B9" s="1102"/>
      <c r="K9" s="1103"/>
    </row>
    <row r="10" spans="2:13" s="1101" customFormat="1" ht="13.5">
      <c r="B10" s="1102"/>
      <c r="K10" s="1103"/>
    </row>
    <row r="11" spans="2:13" s="1101" customFormat="1" ht="13.5">
      <c r="B11" s="1102"/>
      <c r="K11" s="1103"/>
    </row>
    <row r="12" spans="2:13" s="1101" customFormat="1" ht="15.75" customHeight="1">
      <c r="B12" s="1102"/>
      <c r="K12" s="1103"/>
    </row>
    <row r="13" spans="2:13" s="1101" customFormat="1" ht="13.5">
      <c r="B13" s="1102"/>
      <c r="G13" s="2706" t="s">
        <v>2031</v>
      </c>
      <c r="H13" s="2694"/>
      <c r="I13" s="2694"/>
      <c r="J13" s="2694"/>
      <c r="K13" s="2695"/>
    </row>
    <row r="14" spans="2:13" s="1101" customFormat="1" ht="13.5">
      <c r="B14" s="1102"/>
      <c r="G14" s="2694"/>
      <c r="H14" s="2694"/>
      <c r="I14" s="2694"/>
      <c r="J14" s="2694"/>
      <c r="K14" s="2695"/>
    </row>
    <row r="15" spans="2:13" s="1101" customFormat="1" ht="13.5">
      <c r="B15" s="1102"/>
      <c r="I15" s="2694" t="s">
        <v>2032</v>
      </c>
      <c r="J15" s="2694"/>
      <c r="K15" s="2695"/>
      <c r="M15" s="1104"/>
    </row>
    <row r="16" spans="2:13" s="1101" customFormat="1" ht="13.5">
      <c r="B16" s="1102"/>
      <c r="K16" s="1103"/>
    </row>
    <row r="17" spans="2:11" s="1101" customFormat="1" ht="14.1" customHeight="1">
      <c r="B17" s="1102"/>
      <c r="K17" s="1103"/>
    </row>
    <row r="18" spans="2:11" s="1101" customFormat="1" ht="13.5">
      <c r="B18" s="1102"/>
      <c r="K18" s="1103"/>
    </row>
    <row r="19" spans="2:11" s="1101" customFormat="1" ht="14.1" customHeight="1">
      <c r="B19" s="1102"/>
      <c r="C19" s="2708" t="s">
        <v>2033</v>
      </c>
      <c r="D19" s="2708"/>
      <c r="E19" s="2708"/>
      <c r="F19" s="2708"/>
      <c r="G19" s="2708"/>
      <c r="H19" s="2708"/>
      <c r="I19" s="2708"/>
      <c r="J19" s="2708"/>
      <c r="K19" s="1103"/>
    </row>
    <row r="20" spans="2:11" s="1101" customFormat="1" ht="14.1" customHeight="1">
      <c r="B20" s="1102"/>
      <c r="C20" s="2708"/>
      <c r="D20" s="2708"/>
      <c r="E20" s="2708"/>
      <c r="F20" s="2708"/>
      <c r="G20" s="2708"/>
      <c r="H20" s="2708"/>
      <c r="I20" s="2708"/>
      <c r="J20" s="2708"/>
      <c r="K20" s="1103"/>
    </row>
    <row r="21" spans="2:11" s="1101" customFormat="1" ht="14.1" customHeight="1">
      <c r="B21" s="1102"/>
      <c r="C21" s="1105"/>
      <c r="D21" s="1105"/>
      <c r="E21" s="1105"/>
      <c r="F21" s="1105"/>
      <c r="G21" s="1105"/>
      <c r="H21" s="1105"/>
      <c r="I21" s="1105"/>
      <c r="J21" s="1105"/>
      <c r="K21" s="1103"/>
    </row>
    <row r="22" spans="2:11" s="1101" customFormat="1" ht="13.5">
      <c r="B22" s="1102"/>
      <c r="C22" s="2709" t="s">
        <v>2034</v>
      </c>
      <c r="D22" s="2710"/>
      <c r="E22" s="2710"/>
      <c r="F22" s="2711"/>
      <c r="G22" s="1106"/>
      <c r="H22" s="1106"/>
      <c r="I22" s="1106"/>
      <c r="J22" s="1107"/>
      <c r="K22" s="1103"/>
    </row>
    <row r="23" spans="2:11" s="1101" customFormat="1" ht="13.5">
      <c r="B23" s="1102"/>
      <c r="C23" s="2712" t="s">
        <v>2035</v>
      </c>
      <c r="D23" s="2713"/>
      <c r="E23" s="2713"/>
      <c r="F23" s="2714"/>
      <c r="G23" s="1108"/>
      <c r="H23" s="1108"/>
      <c r="I23" s="1108"/>
      <c r="J23" s="1109"/>
      <c r="K23" s="1103"/>
    </row>
    <row r="24" spans="2:11" s="1101" customFormat="1" ht="13.5">
      <c r="B24" s="1102"/>
      <c r="C24" s="2712" t="s">
        <v>2036</v>
      </c>
      <c r="D24" s="2713"/>
      <c r="E24" s="2713"/>
      <c r="F24" s="2714"/>
      <c r="G24" s="1108"/>
      <c r="H24" s="1108"/>
      <c r="I24" s="1108"/>
      <c r="J24" s="1109"/>
      <c r="K24" s="1103"/>
    </row>
    <row r="25" spans="2:11" s="1101" customFormat="1" ht="13.5">
      <c r="B25" s="1102"/>
      <c r="C25" s="2715" t="s">
        <v>2037</v>
      </c>
      <c r="D25" s="2716"/>
      <c r="E25" s="2716"/>
      <c r="F25" s="2717"/>
      <c r="G25" s="1110"/>
      <c r="H25" s="1110"/>
      <c r="I25" s="1110"/>
      <c r="J25" s="1111"/>
      <c r="K25" s="1103"/>
    </row>
    <row r="26" spans="2:11" ht="12.95" customHeight="1">
      <c r="B26" s="1112"/>
      <c r="C26" s="1113" t="s">
        <v>2038</v>
      </c>
      <c r="K26" s="1114"/>
    </row>
    <row r="27" spans="2:11" ht="12.95" customHeight="1">
      <c r="B27" s="1112"/>
      <c r="K27" s="1114"/>
    </row>
    <row r="28" spans="2:11" ht="12.95" customHeight="1">
      <c r="B28" s="1112"/>
      <c r="K28" s="1114"/>
    </row>
    <row r="29" spans="2:11" ht="12.95" customHeight="1">
      <c r="B29" s="2718" t="s">
        <v>652</v>
      </c>
      <c r="C29" s="2705"/>
      <c r="D29" s="2705"/>
      <c r="E29" s="2705"/>
      <c r="F29" s="2705"/>
      <c r="G29" s="2705"/>
      <c r="H29" s="2705"/>
      <c r="I29" s="2705"/>
      <c r="J29" s="2705"/>
      <c r="K29" s="2719"/>
    </row>
    <row r="30" spans="2:11" ht="12.95" customHeight="1">
      <c r="B30" s="1112"/>
      <c r="K30" s="1114"/>
    </row>
    <row r="31" spans="2:11" ht="12.95" customHeight="1">
      <c r="B31" s="1112"/>
      <c r="C31" s="1113" t="s">
        <v>2039</v>
      </c>
      <c r="K31" s="1114"/>
    </row>
    <row r="32" spans="2:11" ht="12.95" customHeight="1">
      <c r="B32" s="1112"/>
      <c r="C32" s="1113" t="s">
        <v>2040</v>
      </c>
      <c r="K32" s="1114"/>
    </row>
    <row r="33" spans="2:11" ht="12.95" customHeight="1">
      <c r="B33" s="1112"/>
      <c r="C33" s="1113" t="s">
        <v>2041</v>
      </c>
      <c r="K33" s="1114"/>
    </row>
    <row r="34" spans="2:11" ht="12.95" customHeight="1">
      <c r="B34" s="1112"/>
      <c r="C34" s="1113" t="s">
        <v>2042</v>
      </c>
      <c r="K34" s="1114"/>
    </row>
    <row r="35" spans="2:11" ht="12.95" customHeight="1">
      <c r="B35" s="1112"/>
      <c r="C35" s="1113" t="s">
        <v>2043</v>
      </c>
      <c r="K35" s="1114"/>
    </row>
    <row r="36" spans="2:11" ht="12.95" customHeight="1">
      <c r="B36" s="1112"/>
      <c r="C36" s="1113" t="s">
        <v>2044</v>
      </c>
      <c r="K36" s="1114"/>
    </row>
    <row r="37" spans="2:11" ht="12.95" customHeight="1">
      <c r="B37" s="1112"/>
      <c r="C37" s="1113" t="s">
        <v>2045</v>
      </c>
      <c r="K37" s="1114"/>
    </row>
    <row r="38" spans="2:11" ht="12.95" customHeight="1">
      <c r="B38" s="1112"/>
      <c r="C38" s="1113" t="s">
        <v>2046</v>
      </c>
      <c r="K38" s="1114"/>
    </row>
    <row r="39" spans="2:11" ht="14.1" customHeight="1">
      <c r="B39" s="1112"/>
      <c r="C39" s="1113" t="s">
        <v>2047</v>
      </c>
      <c r="K39" s="1114"/>
    </row>
    <row r="40" spans="2:11" ht="12.75" customHeight="1">
      <c r="B40" s="1112"/>
      <c r="C40" s="1113" t="s">
        <v>2048</v>
      </c>
      <c r="K40" s="1114"/>
    </row>
    <row r="41" spans="2:11" ht="12.75" customHeight="1">
      <c r="B41" s="1112"/>
      <c r="C41" s="1113" t="s">
        <v>2049</v>
      </c>
      <c r="K41" s="1114"/>
    </row>
    <row r="42" spans="2:11" ht="12.75" customHeight="1">
      <c r="B42" s="1112"/>
      <c r="C42" s="1113" t="s">
        <v>2050</v>
      </c>
      <c r="K42" s="1114"/>
    </row>
    <row r="43" spans="2:11">
      <c r="B43" s="1112"/>
      <c r="C43" s="1113" t="s">
        <v>2051</v>
      </c>
      <c r="K43" s="1114"/>
    </row>
    <row r="44" spans="2:11" ht="12.75" customHeight="1">
      <c r="B44" s="1112"/>
      <c r="C44" s="1113" t="s">
        <v>2052</v>
      </c>
      <c r="K44" s="1114"/>
    </row>
    <row r="45" spans="2:11">
      <c r="B45" s="1112"/>
      <c r="C45" s="1113" t="s">
        <v>2053</v>
      </c>
      <c r="K45" s="1114"/>
    </row>
    <row r="46" spans="2:11" ht="12.75" customHeight="1">
      <c r="B46" s="1112"/>
      <c r="C46" s="1113" t="s">
        <v>2054</v>
      </c>
      <c r="K46" s="1114"/>
    </row>
    <row r="47" spans="2:11">
      <c r="B47" s="1112"/>
      <c r="C47" s="1113" t="s">
        <v>2055</v>
      </c>
      <c r="K47" s="1114"/>
    </row>
    <row r="48" spans="2:11" ht="12.75" customHeight="1">
      <c r="B48" s="1112"/>
      <c r="C48" s="1113" t="s">
        <v>2056</v>
      </c>
      <c r="K48" s="1114"/>
    </row>
    <row r="49" spans="2:11">
      <c r="B49" s="1112"/>
      <c r="C49" s="1113" t="s">
        <v>2057</v>
      </c>
      <c r="K49" s="1114"/>
    </row>
    <row r="50" spans="2:11" ht="12.75" customHeight="1">
      <c r="B50" s="1112"/>
      <c r="K50" s="1114"/>
    </row>
    <row r="51" spans="2:11" ht="12.75" thickBot="1">
      <c r="B51" s="1115"/>
      <c r="C51" s="1116"/>
      <c r="D51" s="1116"/>
      <c r="E51" s="1116"/>
      <c r="F51" s="1116"/>
      <c r="G51" s="1116"/>
      <c r="H51" s="1116"/>
      <c r="I51" s="1116"/>
      <c r="J51" s="1116"/>
      <c r="K51" s="1117"/>
    </row>
    <row r="52" spans="2:11" ht="11.25" customHeight="1"/>
    <row r="53" spans="2:11" ht="12.75" customHeight="1">
      <c r="B53" s="2707" t="s">
        <v>2058</v>
      </c>
      <c r="C53" s="2707"/>
      <c r="D53" s="2707"/>
      <c r="E53" s="2707"/>
    </row>
    <row r="54" spans="2:11">
      <c r="B54" s="2707" t="s">
        <v>2059</v>
      </c>
      <c r="C54" s="2707"/>
      <c r="D54" s="2707"/>
      <c r="E54" s="2707"/>
      <c r="F54" s="2707"/>
      <c r="G54" s="2707"/>
      <c r="H54" s="2707"/>
      <c r="I54" s="2707"/>
    </row>
    <row r="55" spans="2:11">
      <c r="B55" s="2707" t="s">
        <v>2060</v>
      </c>
      <c r="C55" s="2707"/>
      <c r="D55" s="2707"/>
      <c r="E55" s="2707"/>
      <c r="F55" s="2707"/>
      <c r="G55" s="2707"/>
      <c r="H55" s="2707"/>
    </row>
    <row r="56" spans="2:11">
      <c r="B56" s="2707" t="s">
        <v>2061</v>
      </c>
      <c r="C56" s="2707"/>
      <c r="D56" s="2707"/>
      <c r="E56" s="2707"/>
      <c r="F56" s="2707"/>
      <c r="G56" s="2707"/>
    </row>
  </sheetData>
  <mergeCells count="16">
    <mergeCell ref="B53:E53"/>
    <mergeCell ref="B54:I54"/>
    <mergeCell ref="B55:H55"/>
    <mergeCell ref="B56:G56"/>
    <mergeCell ref="C19:J20"/>
    <mergeCell ref="C22:F22"/>
    <mergeCell ref="C23:F23"/>
    <mergeCell ref="C24:F24"/>
    <mergeCell ref="C25:F25"/>
    <mergeCell ref="B29:K29"/>
    <mergeCell ref="I15:K15"/>
    <mergeCell ref="B4:K4"/>
    <mergeCell ref="B5:K5"/>
    <mergeCell ref="B6:K6"/>
    <mergeCell ref="C8:E8"/>
    <mergeCell ref="G13:K14"/>
  </mergeCells>
  <phoneticPr fontId="2"/>
  <pageMargins left="0.7" right="0.7" top="0.75" bottom="0.75" header="0.3" footer="0.3"/>
  <pageSetup paperSize="9" fitToHeight="0"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00B0F0"/>
    <pageSetUpPr fitToPage="1"/>
  </sheetPr>
  <dimension ref="A1:G44"/>
  <sheetViews>
    <sheetView showGridLines="0" view="pageBreakPreview" zoomScaleNormal="100" zoomScaleSheetLayoutView="100" workbookViewId="0"/>
  </sheetViews>
  <sheetFormatPr defaultRowHeight="13.5"/>
  <cols>
    <col min="1" max="1" width="23.375" style="1118" customWidth="1"/>
    <col min="2" max="2" width="17.75" style="1118" customWidth="1"/>
    <col min="3" max="3" width="7" style="1118" customWidth="1"/>
    <col min="4" max="4" width="9.625" style="1118" customWidth="1"/>
    <col min="5" max="5" width="8" style="1118" customWidth="1"/>
    <col min="6" max="6" width="20.875" style="1118" customWidth="1"/>
    <col min="7" max="7" width="3.625" style="1118" customWidth="1"/>
    <col min="8" max="9" width="0" style="1118" hidden="1" customWidth="1"/>
    <col min="10" max="16384" width="9" style="1118"/>
  </cols>
  <sheetData>
    <row r="1" spans="1:7">
      <c r="A1" s="169" t="s">
        <v>1998</v>
      </c>
      <c r="E1" s="1119" t="s">
        <v>1166</v>
      </c>
      <c r="F1" s="2723" t="s">
        <v>2219</v>
      </c>
      <c r="G1" s="2723"/>
    </row>
    <row r="3" spans="1:7">
      <c r="A3" s="401" t="s">
        <v>1214</v>
      </c>
    </row>
    <row r="4" spans="1:7">
      <c r="A4" s="1120" t="str">
        <f>+入力欄!U8</f>
        <v>沖縄県知事 　玉城 康裕　　殿</v>
      </c>
    </row>
    <row r="5" spans="1:7">
      <c r="C5" s="1016" t="s">
        <v>1513</v>
      </c>
      <c r="D5" s="1118" t="str">
        <f>+入力欄!M25</f>
        <v>沖縄県那覇市○○－○　○○ビル○階</v>
      </c>
      <c r="E5" s="1121"/>
      <c r="F5" s="1121"/>
      <c r="G5" s="1121"/>
    </row>
    <row r="6" spans="1:7">
      <c r="C6" s="1017"/>
      <c r="D6" s="1118" t="str">
        <f>+入力欄!M26</f>
        <v>株式会社　○○建設</v>
      </c>
      <c r="E6" s="1121"/>
      <c r="F6" s="1121"/>
      <c r="G6" s="1121"/>
    </row>
    <row r="7" spans="1:7">
      <c r="D7" s="1118" t="str">
        <f>+入力欄!M27</f>
        <v>代表取締役　△△　△△</v>
      </c>
      <c r="E7" s="1120"/>
      <c r="F7" s="1120"/>
      <c r="G7" s="1120"/>
    </row>
    <row r="8" spans="1:7">
      <c r="D8" s="1119" t="s">
        <v>1359</v>
      </c>
      <c r="E8" s="2724"/>
      <c r="F8" s="2724"/>
      <c r="G8" s="1122"/>
    </row>
    <row r="10" spans="1:7" ht="18.75">
      <c r="A10" s="2725" t="s">
        <v>1358</v>
      </c>
      <c r="B10" s="2725"/>
      <c r="C10" s="2725"/>
      <c r="D10" s="2725"/>
      <c r="E10" s="2725"/>
      <c r="F10" s="2725"/>
      <c r="G10" s="2725"/>
    </row>
    <row r="12" spans="1:7">
      <c r="A12" s="1123"/>
      <c r="B12" s="1123"/>
      <c r="C12" s="1123"/>
      <c r="D12" s="1123"/>
      <c r="E12" s="1123"/>
    </row>
    <row r="13" spans="1:7">
      <c r="A13" s="1124" t="str">
        <f>+入力欄!M17</f>
        <v>令和６年４月１日</v>
      </c>
      <c r="B13" s="2726" t="s">
        <v>1357</v>
      </c>
      <c r="C13" s="2726"/>
      <c r="D13" s="2731" t="str">
        <f>+入力欄!D15</f>
        <v>○○○○○○工事（Ｒ６－１)</v>
      </c>
      <c r="E13" s="2731"/>
      <c r="F13" s="2731"/>
      <c r="G13" s="2731"/>
    </row>
    <row r="15" spans="1:7">
      <c r="A15" s="1118" t="s">
        <v>1356</v>
      </c>
    </row>
    <row r="17" spans="1:7">
      <c r="A17" s="2727" t="s">
        <v>652</v>
      </c>
      <c r="B17" s="2727"/>
      <c r="C17" s="2727"/>
      <c r="D17" s="2727"/>
      <c r="E17" s="2727"/>
      <c r="F17" s="2727"/>
      <c r="G17" s="2727"/>
    </row>
    <row r="18" spans="1:7" ht="14.25" thickBot="1"/>
    <row r="19" spans="1:7" ht="30" customHeight="1">
      <c r="A19" s="1125" t="s">
        <v>1355</v>
      </c>
      <c r="B19" s="1126" t="s">
        <v>1354</v>
      </c>
      <c r="C19" s="1126" t="s">
        <v>1209</v>
      </c>
      <c r="D19" s="2728" t="s">
        <v>1353</v>
      </c>
      <c r="E19" s="2729"/>
      <c r="F19" s="2728" t="s">
        <v>1352</v>
      </c>
      <c r="G19" s="2730"/>
    </row>
    <row r="20" spans="1:7" ht="30" customHeight="1">
      <c r="A20" s="1127"/>
      <c r="B20" s="1128"/>
      <c r="C20" s="1128"/>
      <c r="D20" s="2720"/>
      <c r="E20" s="2721"/>
      <c r="F20" s="2720"/>
      <c r="G20" s="2722"/>
    </row>
    <row r="21" spans="1:7" ht="30" customHeight="1">
      <c r="A21" s="1127"/>
      <c r="B21" s="1128"/>
      <c r="C21" s="1128"/>
      <c r="D21" s="2720"/>
      <c r="E21" s="2721"/>
      <c r="F21" s="2720"/>
      <c r="G21" s="2722"/>
    </row>
    <row r="22" spans="1:7" ht="30" customHeight="1">
      <c r="A22" s="1127"/>
      <c r="B22" s="1128"/>
      <c r="C22" s="1128"/>
      <c r="D22" s="2720"/>
      <c r="E22" s="2721"/>
      <c r="F22" s="2720"/>
      <c r="G22" s="2722"/>
    </row>
    <row r="23" spans="1:7" ht="30" customHeight="1">
      <c r="A23" s="1127"/>
      <c r="B23" s="1128"/>
      <c r="C23" s="1128"/>
      <c r="D23" s="2720"/>
      <c r="E23" s="2721"/>
      <c r="F23" s="2720"/>
      <c r="G23" s="2722"/>
    </row>
    <row r="24" spans="1:7" ht="30" customHeight="1">
      <c r="A24" s="1127"/>
      <c r="B24" s="1128"/>
      <c r="C24" s="1128"/>
      <c r="D24" s="2720"/>
      <c r="E24" s="2721"/>
      <c r="F24" s="2720"/>
      <c r="G24" s="2722"/>
    </row>
    <row r="25" spans="1:7" ht="30" customHeight="1">
      <c r="A25" s="1129"/>
      <c r="B25" s="1130"/>
      <c r="C25" s="1130"/>
      <c r="D25" s="2720"/>
      <c r="E25" s="2721"/>
      <c r="F25" s="2720"/>
      <c r="G25" s="2722"/>
    </row>
    <row r="26" spans="1:7" ht="30" customHeight="1">
      <c r="A26" s="1129"/>
      <c r="B26" s="1130"/>
      <c r="C26" s="1130"/>
      <c r="D26" s="2720"/>
      <c r="E26" s="2721"/>
      <c r="F26" s="2720"/>
      <c r="G26" s="2722"/>
    </row>
    <row r="27" spans="1:7" ht="30" customHeight="1">
      <c r="A27" s="1129"/>
      <c r="B27" s="1130"/>
      <c r="C27" s="1130"/>
      <c r="D27" s="2720"/>
      <c r="E27" s="2721"/>
      <c r="F27" s="2720"/>
      <c r="G27" s="2722"/>
    </row>
    <row r="28" spans="1:7" ht="30" customHeight="1">
      <c r="A28" s="1129"/>
      <c r="B28" s="1130"/>
      <c r="C28" s="1130"/>
      <c r="D28" s="2720"/>
      <c r="E28" s="2721"/>
      <c r="F28" s="2720"/>
      <c r="G28" s="2722"/>
    </row>
    <row r="29" spans="1:7" ht="30" customHeight="1">
      <c r="A29" s="1129"/>
      <c r="B29" s="1130"/>
      <c r="C29" s="1130"/>
      <c r="D29" s="2720"/>
      <c r="E29" s="2721"/>
      <c r="F29" s="2720"/>
      <c r="G29" s="2722"/>
    </row>
    <row r="30" spans="1:7" ht="30" customHeight="1">
      <c r="A30" s="1129"/>
      <c r="B30" s="1130"/>
      <c r="C30" s="1130"/>
      <c r="D30" s="2720"/>
      <c r="E30" s="2721"/>
      <c r="F30" s="2720"/>
      <c r="G30" s="2722"/>
    </row>
    <row r="31" spans="1:7" ht="30" customHeight="1">
      <c r="A31" s="1129"/>
      <c r="B31" s="1130"/>
      <c r="C31" s="1130"/>
      <c r="D31" s="2720"/>
      <c r="E31" s="2721"/>
      <c r="F31" s="2720"/>
      <c r="G31" s="2722"/>
    </row>
    <row r="32" spans="1:7" ht="30" customHeight="1">
      <c r="A32" s="1129"/>
      <c r="B32" s="1130"/>
      <c r="C32" s="1130"/>
      <c r="D32" s="2720"/>
      <c r="E32" s="2721"/>
      <c r="F32" s="2720"/>
      <c r="G32" s="2722"/>
    </row>
    <row r="33" spans="1:7" ht="30" customHeight="1" thickBot="1">
      <c r="A33" s="1131"/>
      <c r="B33" s="1132"/>
      <c r="C33" s="1132"/>
      <c r="D33" s="2732"/>
      <c r="E33" s="2733"/>
      <c r="F33" s="2732"/>
      <c r="G33" s="2734"/>
    </row>
    <row r="34" spans="1:7">
      <c r="A34" s="1133"/>
      <c r="B34" s="1133"/>
      <c r="C34" s="1133"/>
      <c r="D34" s="1133"/>
      <c r="E34" s="1133"/>
    </row>
    <row r="35" spans="1:7">
      <c r="A35" s="1133"/>
      <c r="B35" s="1133"/>
      <c r="C35" s="1133"/>
      <c r="D35" s="1133"/>
      <c r="E35" s="1133"/>
    </row>
    <row r="36" spans="1:7">
      <c r="A36" s="1133"/>
      <c r="B36" s="1133"/>
      <c r="C36" s="1133"/>
      <c r="D36" s="1133"/>
      <c r="E36" s="1133"/>
    </row>
    <row r="37" spans="1:7">
      <c r="A37" s="1133"/>
      <c r="B37" s="1133"/>
      <c r="C37" s="1133"/>
      <c r="D37" s="1133"/>
      <c r="E37" s="1133"/>
    </row>
    <row r="38" spans="1:7">
      <c r="A38" s="1133"/>
      <c r="B38" s="1133"/>
      <c r="C38" s="1133"/>
      <c r="D38" s="1133"/>
      <c r="E38" s="1133"/>
    </row>
    <row r="39" spans="1:7">
      <c r="A39" s="1133"/>
      <c r="B39" s="1133"/>
      <c r="C39" s="1133"/>
      <c r="D39" s="1133"/>
      <c r="E39" s="1133"/>
    </row>
    <row r="40" spans="1:7" s="1133" customFormat="1"/>
    <row r="44" spans="1:7" s="1133" customFormat="1"/>
  </sheetData>
  <mergeCells count="36">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21:E21"/>
    <mergeCell ref="F21:G21"/>
    <mergeCell ref="F1:G1"/>
    <mergeCell ref="E8:F8"/>
    <mergeCell ref="A10:G10"/>
    <mergeCell ref="B13:C13"/>
    <mergeCell ref="A17:G17"/>
    <mergeCell ref="D19:E19"/>
    <mergeCell ref="F19:G19"/>
    <mergeCell ref="D20:E20"/>
    <mergeCell ref="F20:G20"/>
    <mergeCell ref="D13:G13"/>
  </mergeCells>
  <phoneticPr fontId="2"/>
  <printOptions gridLinesSet="0"/>
  <pageMargins left="0.78740157480314965" right="0.78740157480314965" top="0.98425196850393704" bottom="0.98425196850393704" header="0.51181102362204722" footer="0.51181102362204722"/>
  <pageSetup paperSize="9" scale="96"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00B0F0"/>
    <pageSetUpPr fitToPage="1"/>
  </sheetPr>
  <dimension ref="A1:P32"/>
  <sheetViews>
    <sheetView showGridLines="0" view="pageBreakPreview" zoomScaleNormal="95" zoomScaleSheetLayoutView="100" workbookViewId="0"/>
  </sheetViews>
  <sheetFormatPr defaultRowHeight="13.5"/>
  <cols>
    <col min="1" max="1" width="12.5" style="1134" customWidth="1"/>
    <col min="2" max="3" width="6.75" style="1134" bestFit="1" customWidth="1"/>
    <col min="4" max="4" width="6.75" style="1134" customWidth="1"/>
    <col min="5" max="5" width="12.5" style="1134" customWidth="1"/>
    <col min="6" max="7" width="6.75" style="1134" bestFit="1" customWidth="1"/>
    <col min="8" max="8" width="6.75" style="1134" customWidth="1"/>
    <col min="9" max="9" width="12.5" style="1134" customWidth="1"/>
    <col min="10" max="11" width="6.75" style="1134" bestFit="1" customWidth="1"/>
    <col min="12" max="12" width="6.75" style="1134" customWidth="1"/>
    <col min="13" max="13" width="12.5" style="1134" customWidth="1"/>
    <col min="14" max="15" width="6.75" style="1134" bestFit="1" customWidth="1"/>
    <col min="16" max="16" width="6.75" style="1134" customWidth="1"/>
    <col min="17" max="256" width="9" style="1134"/>
    <col min="257" max="257" width="12.5" style="1134" customWidth="1"/>
    <col min="258" max="259" width="6.75" style="1134" bestFit="1" customWidth="1"/>
    <col min="260" max="260" width="6.75" style="1134" customWidth="1"/>
    <col min="261" max="261" width="12.5" style="1134" customWidth="1"/>
    <col min="262" max="263" width="6.75" style="1134" bestFit="1" customWidth="1"/>
    <col min="264" max="264" width="6.75" style="1134" customWidth="1"/>
    <col min="265" max="265" width="12.5" style="1134" customWidth="1"/>
    <col min="266" max="267" width="6.75" style="1134" bestFit="1" customWidth="1"/>
    <col min="268" max="268" width="6.75" style="1134" customWidth="1"/>
    <col min="269" max="269" width="12.5" style="1134" customWidth="1"/>
    <col min="270" max="271" width="6.75" style="1134" bestFit="1" customWidth="1"/>
    <col min="272" max="272" width="6.75" style="1134" customWidth="1"/>
    <col min="273" max="512" width="9" style="1134"/>
    <col min="513" max="513" width="12.5" style="1134" customWidth="1"/>
    <col min="514" max="515" width="6.75" style="1134" bestFit="1" customWidth="1"/>
    <col min="516" max="516" width="6.75" style="1134" customWidth="1"/>
    <col min="517" max="517" width="12.5" style="1134" customWidth="1"/>
    <col min="518" max="519" width="6.75" style="1134" bestFit="1" customWidth="1"/>
    <col min="520" max="520" width="6.75" style="1134" customWidth="1"/>
    <col min="521" max="521" width="12.5" style="1134" customWidth="1"/>
    <col min="522" max="523" width="6.75" style="1134" bestFit="1" customWidth="1"/>
    <col min="524" max="524" width="6.75" style="1134" customWidth="1"/>
    <col min="525" max="525" width="12.5" style="1134" customWidth="1"/>
    <col min="526" max="527" width="6.75" style="1134" bestFit="1" customWidth="1"/>
    <col min="528" max="528" width="6.75" style="1134" customWidth="1"/>
    <col min="529" max="768" width="9" style="1134"/>
    <col min="769" max="769" width="12.5" style="1134" customWidth="1"/>
    <col min="770" max="771" width="6.75" style="1134" bestFit="1" customWidth="1"/>
    <col min="772" max="772" width="6.75" style="1134" customWidth="1"/>
    <col min="773" max="773" width="12.5" style="1134" customWidth="1"/>
    <col min="774" max="775" width="6.75" style="1134" bestFit="1" customWidth="1"/>
    <col min="776" max="776" width="6.75" style="1134" customWidth="1"/>
    <col min="777" max="777" width="12.5" style="1134" customWidth="1"/>
    <col min="778" max="779" width="6.75" style="1134" bestFit="1" customWidth="1"/>
    <col min="780" max="780" width="6.75" style="1134" customWidth="1"/>
    <col min="781" max="781" width="12.5" style="1134" customWidth="1"/>
    <col min="782" max="783" width="6.75" style="1134" bestFit="1" customWidth="1"/>
    <col min="784" max="784" width="6.75" style="1134" customWidth="1"/>
    <col min="785" max="1024" width="9" style="1134"/>
    <col min="1025" max="1025" width="12.5" style="1134" customWidth="1"/>
    <col min="1026" max="1027" width="6.75" style="1134" bestFit="1" customWidth="1"/>
    <col min="1028" max="1028" width="6.75" style="1134" customWidth="1"/>
    <col min="1029" max="1029" width="12.5" style="1134" customWidth="1"/>
    <col min="1030" max="1031" width="6.75" style="1134" bestFit="1" customWidth="1"/>
    <col min="1032" max="1032" width="6.75" style="1134" customWidth="1"/>
    <col min="1033" max="1033" width="12.5" style="1134" customWidth="1"/>
    <col min="1034" max="1035" width="6.75" style="1134" bestFit="1" customWidth="1"/>
    <col min="1036" max="1036" width="6.75" style="1134" customWidth="1"/>
    <col min="1037" max="1037" width="12.5" style="1134" customWidth="1"/>
    <col min="1038" max="1039" width="6.75" style="1134" bestFit="1" customWidth="1"/>
    <col min="1040" max="1040" width="6.75" style="1134" customWidth="1"/>
    <col min="1041" max="1280" width="9" style="1134"/>
    <col min="1281" max="1281" width="12.5" style="1134" customWidth="1"/>
    <col min="1282" max="1283" width="6.75" style="1134" bestFit="1" customWidth="1"/>
    <col min="1284" max="1284" width="6.75" style="1134" customWidth="1"/>
    <col min="1285" max="1285" width="12.5" style="1134" customWidth="1"/>
    <col min="1286" max="1287" width="6.75" style="1134" bestFit="1" customWidth="1"/>
    <col min="1288" max="1288" width="6.75" style="1134" customWidth="1"/>
    <col min="1289" max="1289" width="12.5" style="1134" customWidth="1"/>
    <col min="1290" max="1291" width="6.75" style="1134" bestFit="1" customWidth="1"/>
    <col min="1292" max="1292" width="6.75" style="1134" customWidth="1"/>
    <col min="1293" max="1293" width="12.5" style="1134" customWidth="1"/>
    <col min="1294" max="1295" width="6.75" style="1134" bestFit="1" customWidth="1"/>
    <col min="1296" max="1296" width="6.75" style="1134" customWidth="1"/>
    <col min="1297" max="1536" width="9" style="1134"/>
    <col min="1537" max="1537" width="12.5" style="1134" customWidth="1"/>
    <col min="1538" max="1539" width="6.75" style="1134" bestFit="1" customWidth="1"/>
    <col min="1540" max="1540" width="6.75" style="1134" customWidth="1"/>
    <col min="1541" max="1541" width="12.5" style="1134" customWidth="1"/>
    <col min="1542" max="1543" width="6.75" style="1134" bestFit="1" customWidth="1"/>
    <col min="1544" max="1544" width="6.75" style="1134" customWidth="1"/>
    <col min="1545" max="1545" width="12.5" style="1134" customWidth="1"/>
    <col min="1546" max="1547" width="6.75" style="1134" bestFit="1" customWidth="1"/>
    <col min="1548" max="1548" width="6.75" style="1134" customWidth="1"/>
    <col min="1549" max="1549" width="12.5" style="1134" customWidth="1"/>
    <col min="1550" max="1551" width="6.75" style="1134" bestFit="1" customWidth="1"/>
    <col min="1552" max="1552" width="6.75" style="1134" customWidth="1"/>
    <col min="1553" max="1792" width="9" style="1134"/>
    <col min="1793" max="1793" width="12.5" style="1134" customWidth="1"/>
    <col min="1794" max="1795" width="6.75" style="1134" bestFit="1" customWidth="1"/>
    <col min="1796" max="1796" width="6.75" style="1134" customWidth="1"/>
    <col min="1797" max="1797" width="12.5" style="1134" customWidth="1"/>
    <col min="1798" max="1799" width="6.75" style="1134" bestFit="1" customWidth="1"/>
    <col min="1800" max="1800" width="6.75" style="1134" customWidth="1"/>
    <col min="1801" max="1801" width="12.5" style="1134" customWidth="1"/>
    <col min="1802" max="1803" width="6.75" style="1134" bestFit="1" customWidth="1"/>
    <col min="1804" max="1804" width="6.75" style="1134" customWidth="1"/>
    <col min="1805" max="1805" width="12.5" style="1134" customWidth="1"/>
    <col min="1806" max="1807" width="6.75" style="1134" bestFit="1" customWidth="1"/>
    <col min="1808" max="1808" width="6.75" style="1134" customWidth="1"/>
    <col min="1809" max="2048" width="9" style="1134"/>
    <col min="2049" max="2049" width="12.5" style="1134" customWidth="1"/>
    <col min="2050" max="2051" width="6.75" style="1134" bestFit="1" customWidth="1"/>
    <col min="2052" max="2052" width="6.75" style="1134" customWidth="1"/>
    <col min="2053" max="2053" width="12.5" style="1134" customWidth="1"/>
    <col min="2054" max="2055" width="6.75" style="1134" bestFit="1" customWidth="1"/>
    <col min="2056" max="2056" width="6.75" style="1134" customWidth="1"/>
    <col min="2057" max="2057" width="12.5" style="1134" customWidth="1"/>
    <col min="2058" max="2059" width="6.75" style="1134" bestFit="1" customWidth="1"/>
    <col min="2060" max="2060" width="6.75" style="1134" customWidth="1"/>
    <col min="2061" max="2061" width="12.5" style="1134" customWidth="1"/>
    <col min="2062" max="2063" width="6.75" style="1134" bestFit="1" customWidth="1"/>
    <col min="2064" max="2064" width="6.75" style="1134" customWidth="1"/>
    <col min="2065" max="2304" width="9" style="1134"/>
    <col min="2305" max="2305" width="12.5" style="1134" customWidth="1"/>
    <col min="2306" max="2307" width="6.75" style="1134" bestFit="1" customWidth="1"/>
    <col min="2308" max="2308" width="6.75" style="1134" customWidth="1"/>
    <col min="2309" max="2309" width="12.5" style="1134" customWidth="1"/>
    <col min="2310" max="2311" width="6.75" style="1134" bestFit="1" customWidth="1"/>
    <col min="2312" max="2312" width="6.75" style="1134" customWidth="1"/>
    <col min="2313" max="2313" width="12.5" style="1134" customWidth="1"/>
    <col min="2314" max="2315" width="6.75" style="1134" bestFit="1" customWidth="1"/>
    <col min="2316" max="2316" width="6.75" style="1134" customWidth="1"/>
    <col min="2317" max="2317" width="12.5" style="1134" customWidth="1"/>
    <col min="2318" max="2319" width="6.75" style="1134" bestFit="1" customWidth="1"/>
    <col min="2320" max="2320" width="6.75" style="1134" customWidth="1"/>
    <col min="2321" max="2560" width="9" style="1134"/>
    <col min="2561" max="2561" width="12.5" style="1134" customWidth="1"/>
    <col min="2562" max="2563" width="6.75" style="1134" bestFit="1" customWidth="1"/>
    <col min="2564" max="2564" width="6.75" style="1134" customWidth="1"/>
    <col min="2565" max="2565" width="12.5" style="1134" customWidth="1"/>
    <col min="2566" max="2567" width="6.75" style="1134" bestFit="1" customWidth="1"/>
    <col min="2568" max="2568" width="6.75" style="1134" customWidth="1"/>
    <col min="2569" max="2569" width="12.5" style="1134" customWidth="1"/>
    <col min="2570" max="2571" width="6.75" style="1134" bestFit="1" customWidth="1"/>
    <col min="2572" max="2572" width="6.75" style="1134" customWidth="1"/>
    <col min="2573" max="2573" width="12.5" style="1134" customWidth="1"/>
    <col min="2574" max="2575" width="6.75" style="1134" bestFit="1" customWidth="1"/>
    <col min="2576" max="2576" width="6.75" style="1134" customWidth="1"/>
    <col min="2577" max="2816" width="9" style="1134"/>
    <col min="2817" max="2817" width="12.5" style="1134" customWidth="1"/>
    <col min="2818" max="2819" width="6.75" style="1134" bestFit="1" customWidth="1"/>
    <col min="2820" max="2820" width="6.75" style="1134" customWidth="1"/>
    <col min="2821" max="2821" width="12.5" style="1134" customWidth="1"/>
    <col min="2822" max="2823" width="6.75" style="1134" bestFit="1" customWidth="1"/>
    <col min="2824" max="2824" width="6.75" style="1134" customWidth="1"/>
    <col min="2825" max="2825" width="12.5" style="1134" customWidth="1"/>
    <col min="2826" max="2827" width="6.75" style="1134" bestFit="1" customWidth="1"/>
    <col min="2828" max="2828" width="6.75" style="1134" customWidth="1"/>
    <col min="2829" max="2829" width="12.5" style="1134" customWidth="1"/>
    <col min="2830" max="2831" width="6.75" style="1134" bestFit="1" customWidth="1"/>
    <col min="2832" max="2832" width="6.75" style="1134" customWidth="1"/>
    <col min="2833" max="3072" width="9" style="1134"/>
    <col min="3073" max="3073" width="12.5" style="1134" customWidth="1"/>
    <col min="3074" max="3075" width="6.75" style="1134" bestFit="1" customWidth="1"/>
    <col min="3076" max="3076" width="6.75" style="1134" customWidth="1"/>
    <col min="3077" max="3077" width="12.5" style="1134" customWidth="1"/>
    <col min="3078" max="3079" width="6.75" style="1134" bestFit="1" customWidth="1"/>
    <col min="3080" max="3080" width="6.75" style="1134" customWidth="1"/>
    <col min="3081" max="3081" width="12.5" style="1134" customWidth="1"/>
    <col min="3082" max="3083" width="6.75" style="1134" bestFit="1" customWidth="1"/>
    <col min="3084" max="3084" width="6.75" style="1134" customWidth="1"/>
    <col min="3085" max="3085" width="12.5" style="1134" customWidth="1"/>
    <col min="3086" max="3087" width="6.75" style="1134" bestFit="1" customWidth="1"/>
    <col min="3088" max="3088" width="6.75" style="1134" customWidth="1"/>
    <col min="3089" max="3328" width="9" style="1134"/>
    <col min="3329" max="3329" width="12.5" style="1134" customWidth="1"/>
    <col min="3330" max="3331" width="6.75" style="1134" bestFit="1" customWidth="1"/>
    <col min="3332" max="3332" width="6.75" style="1134" customWidth="1"/>
    <col min="3333" max="3333" width="12.5" style="1134" customWidth="1"/>
    <col min="3334" max="3335" width="6.75" style="1134" bestFit="1" customWidth="1"/>
    <col min="3336" max="3336" width="6.75" style="1134" customWidth="1"/>
    <col min="3337" max="3337" width="12.5" style="1134" customWidth="1"/>
    <col min="3338" max="3339" width="6.75" style="1134" bestFit="1" customWidth="1"/>
    <col min="3340" max="3340" width="6.75" style="1134" customWidth="1"/>
    <col min="3341" max="3341" width="12.5" style="1134" customWidth="1"/>
    <col min="3342" max="3343" width="6.75" style="1134" bestFit="1" customWidth="1"/>
    <col min="3344" max="3344" width="6.75" style="1134" customWidth="1"/>
    <col min="3345" max="3584" width="9" style="1134"/>
    <col min="3585" max="3585" width="12.5" style="1134" customWidth="1"/>
    <col min="3586" max="3587" width="6.75" style="1134" bestFit="1" customWidth="1"/>
    <col min="3588" max="3588" width="6.75" style="1134" customWidth="1"/>
    <col min="3589" max="3589" width="12.5" style="1134" customWidth="1"/>
    <col min="3590" max="3591" width="6.75" style="1134" bestFit="1" customWidth="1"/>
    <col min="3592" max="3592" width="6.75" style="1134" customWidth="1"/>
    <col min="3593" max="3593" width="12.5" style="1134" customWidth="1"/>
    <col min="3594" max="3595" width="6.75" style="1134" bestFit="1" customWidth="1"/>
    <col min="3596" max="3596" width="6.75" style="1134" customWidth="1"/>
    <col min="3597" max="3597" width="12.5" style="1134" customWidth="1"/>
    <col min="3598" max="3599" width="6.75" style="1134" bestFit="1" customWidth="1"/>
    <col min="3600" max="3600" width="6.75" style="1134" customWidth="1"/>
    <col min="3601" max="3840" width="9" style="1134"/>
    <col min="3841" max="3841" width="12.5" style="1134" customWidth="1"/>
    <col min="3842" max="3843" width="6.75" style="1134" bestFit="1" customWidth="1"/>
    <col min="3844" max="3844" width="6.75" style="1134" customWidth="1"/>
    <col min="3845" max="3845" width="12.5" style="1134" customWidth="1"/>
    <col min="3846" max="3847" width="6.75" style="1134" bestFit="1" customWidth="1"/>
    <col min="3848" max="3848" width="6.75" style="1134" customWidth="1"/>
    <col min="3849" max="3849" width="12.5" style="1134" customWidth="1"/>
    <col min="3850" max="3851" width="6.75" style="1134" bestFit="1" customWidth="1"/>
    <col min="3852" max="3852" width="6.75" style="1134" customWidth="1"/>
    <col min="3853" max="3853" width="12.5" style="1134" customWidth="1"/>
    <col min="3854" max="3855" width="6.75" style="1134" bestFit="1" customWidth="1"/>
    <col min="3856" max="3856" width="6.75" style="1134" customWidth="1"/>
    <col min="3857" max="4096" width="9" style="1134"/>
    <col min="4097" max="4097" width="12.5" style="1134" customWidth="1"/>
    <col min="4098" max="4099" width="6.75" style="1134" bestFit="1" customWidth="1"/>
    <col min="4100" max="4100" width="6.75" style="1134" customWidth="1"/>
    <col min="4101" max="4101" width="12.5" style="1134" customWidth="1"/>
    <col min="4102" max="4103" width="6.75" style="1134" bestFit="1" customWidth="1"/>
    <col min="4104" max="4104" width="6.75" style="1134" customWidth="1"/>
    <col min="4105" max="4105" width="12.5" style="1134" customWidth="1"/>
    <col min="4106" max="4107" width="6.75" style="1134" bestFit="1" customWidth="1"/>
    <col min="4108" max="4108" width="6.75" style="1134" customWidth="1"/>
    <col min="4109" max="4109" width="12.5" style="1134" customWidth="1"/>
    <col min="4110" max="4111" width="6.75" style="1134" bestFit="1" customWidth="1"/>
    <col min="4112" max="4112" width="6.75" style="1134" customWidth="1"/>
    <col min="4113" max="4352" width="9" style="1134"/>
    <col min="4353" max="4353" width="12.5" style="1134" customWidth="1"/>
    <col min="4354" max="4355" width="6.75" style="1134" bestFit="1" customWidth="1"/>
    <col min="4356" max="4356" width="6.75" style="1134" customWidth="1"/>
    <col min="4357" max="4357" width="12.5" style="1134" customWidth="1"/>
    <col min="4358" max="4359" width="6.75" style="1134" bestFit="1" customWidth="1"/>
    <col min="4360" max="4360" width="6.75" style="1134" customWidth="1"/>
    <col min="4361" max="4361" width="12.5" style="1134" customWidth="1"/>
    <col min="4362" max="4363" width="6.75" style="1134" bestFit="1" customWidth="1"/>
    <col min="4364" max="4364" width="6.75" style="1134" customWidth="1"/>
    <col min="4365" max="4365" width="12.5" style="1134" customWidth="1"/>
    <col min="4366" max="4367" width="6.75" style="1134" bestFit="1" customWidth="1"/>
    <col min="4368" max="4368" width="6.75" style="1134" customWidth="1"/>
    <col min="4369" max="4608" width="9" style="1134"/>
    <col min="4609" max="4609" width="12.5" style="1134" customWidth="1"/>
    <col min="4610" max="4611" width="6.75" style="1134" bestFit="1" customWidth="1"/>
    <col min="4612" max="4612" width="6.75" style="1134" customWidth="1"/>
    <col min="4613" max="4613" width="12.5" style="1134" customWidth="1"/>
    <col min="4614" max="4615" width="6.75" style="1134" bestFit="1" customWidth="1"/>
    <col min="4616" max="4616" width="6.75" style="1134" customWidth="1"/>
    <col min="4617" max="4617" width="12.5" style="1134" customWidth="1"/>
    <col min="4618" max="4619" width="6.75" style="1134" bestFit="1" customWidth="1"/>
    <col min="4620" max="4620" width="6.75" style="1134" customWidth="1"/>
    <col min="4621" max="4621" width="12.5" style="1134" customWidth="1"/>
    <col min="4622" max="4623" width="6.75" style="1134" bestFit="1" customWidth="1"/>
    <col min="4624" max="4624" width="6.75" style="1134" customWidth="1"/>
    <col min="4625" max="4864" width="9" style="1134"/>
    <col min="4865" max="4865" width="12.5" style="1134" customWidth="1"/>
    <col min="4866" max="4867" width="6.75" style="1134" bestFit="1" customWidth="1"/>
    <col min="4868" max="4868" width="6.75" style="1134" customWidth="1"/>
    <col min="4869" max="4869" width="12.5" style="1134" customWidth="1"/>
    <col min="4870" max="4871" width="6.75" style="1134" bestFit="1" customWidth="1"/>
    <col min="4872" max="4872" width="6.75" style="1134" customWidth="1"/>
    <col min="4873" max="4873" width="12.5" style="1134" customWidth="1"/>
    <col min="4874" max="4875" width="6.75" style="1134" bestFit="1" customWidth="1"/>
    <col min="4876" max="4876" width="6.75" style="1134" customWidth="1"/>
    <col min="4877" max="4877" width="12.5" style="1134" customWidth="1"/>
    <col min="4878" max="4879" width="6.75" style="1134" bestFit="1" customWidth="1"/>
    <col min="4880" max="4880" width="6.75" style="1134" customWidth="1"/>
    <col min="4881" max="5120" width="9" style="1134"/>
    <col min="5121" max="5121" width="12.5" style="1134" customWidth="1"/>
    <col min="5122" max="5123" width="6.75" style="1134" bestFit="1" customWidth="1"/>
    <col min="5124" max="5124" width="6.75" style="1134" customWidth="1"/>
    <col min="5125" max="5125" width="12.5" style="1134" customWidth="1"/>
    <col min="5126" max="5127" width="6.75" style="1134" bestFit="1" customWidth="1"/>
    <col min="5128" max="5128" width="6.75" style="1134" customWidth="1"/>
    <col min="5129" max="5129" width="12.5" style="1134" customWidth="1"/>
    <col min="5130" max="5131" width="6.75" style="1134" bestFit="1" customWidth="1"/>
    <col min="5132" max="5132" width="6.75" style="1134" customWidth="1"/>
    <col min="5133" max="5133" width="12.5" style="1134" customWidth="1"/>
    <col min="5134" max="5135" width="6.75" style="1134" bestFit="1" customWidth="1"/>
    <col min="5136" max="5136" width="6.75" style="1134" customWidth="1"/>
    <col min="5137" max="5376" width="9" style="1134"/>
    <col min="5377" max="5377" width="12.5" style="1134" customWidth="1"/>
    <col min="5378" max="5379" width="6.75" style="1134" bestFit="1" customWidth="1"/>
    <col min="5380" max="5380" width="6.75" style="1134" customWidth="1"/>
    <col min="5381" max="5381" width="12.5" style="1134" customWidth="1"/>
    <col min="5382" max="5383" width="6.75" style="1134" bestFit="1" customWidth="1"/>
    <col min="5384" max="5384" width="6.75" style="1134" customWidth="1"/>
    <col min="5385" max="5385" width="12.5" style="1134" customWidth="1"/>
    <col min="5386" max="5387" width="6.75" style="1134" bestFit="1" customWidth="1"/>
    <col min="5388" max="5388" width="6.75" style="1134" customWidth="1"/>
    <col min="5389" max="5389" width="12.5" style="1134" customWidth="1"/>
    <col min="5390" max="5391" width="6.75" style="1134" bestFit="1" customWidth="1"/>
    <col min="5392" max="5392" width="6.75" style="1134" customWidth="1"/>
    <col min="5393" max="5632" width="9" style="1134"/>
    <col min="5633" max="5633" width="12.5" style="1134" customWidth="1"/>
    <col min="5634" max="5635" width="6.75" style="1134" bestFit="1" customWidth="1"/>
    <col min="5636" max="5636" width="6.75" style="1134" customWidth="1"/>
    <col min="5637" max="5637" width="12.5" style="1134" customWidth="1"/>
    <col min="5638" max="5639" width="6.75" style="1134" bestFit="1" customWidth="1"/>
    <col min="5640" max="5640" width="6.75" style="1134" customWidth="1"/>
    <col min="5641" max="5641" width="12.5" style="1134" customWidth="1"/>
    <col min="5642" max="5643" width="6.75" style="1134" bestFit="1" customWidth="1"/>
    <col min="5644" max="5644" width="6.75" style="1134" customWidth="1"/>
    <col min="5645" max="5645" width="12.5" style="1134" customWidth="1"/>
    <col min="5646" max="5647" width="6.75" style="1134" bestFit="1" customWidth="1"/>
    <col min="5648" max="5648" width="6.75" style="1134" customWidth="1"/>
    <col min="5649" max="5888" width="9" style="1134"/>
    <col min="5889" max="5889" width="12.5" style="1134" customWidth="1"/>
    <col min="5890" max="5891" width="6.75" style="1134" bestFit="1" customWidth="1"/>
    <col min="5892" max="5892" width="6.75" style="1134" customWidth="1"/>
    <col min="5893" max="5893" width="12.5" style="1134" customWidth="1"/>
    <col min="5894" max="5895" width="6.75" style="1134" bestFit="1" customWidth="1"/>
    <col min="5896" max="5896" width="6.75" style="1134" customWidth="1"/>
    <col min="5897" max="5897" width="12.5" style="1134" customWidth="1"/>
    <col min="5898" max="5899" width="6.75" style="1134" bestFit="1" customWidth="1"/>
    <col min="5900" max="5900" width="6.75" style="1134" customWidth="1"/>
    <col min="5901" max="5901" width="12.5" style="1134" customWidth="1"/>
    <col min="5902" max="5903" width="6.75" style="1134" bestFit="1" customWidth="1"/>
    <col min="5904" max="5904" width="6.75" style="1134" customWidth="1"/>
    <col min="5905" max="6144" width="9" style="1134"/>
    <col min="6145" max="6145" width="12.5" style="1134" customWidth="1"/>
    <col min="6146" max="6147" width="6.75" style="1134" bestFit="1" customWidth="1"/>
    <col min="6148" max="6148" width="6.75" style="1134" customWidth="1"/>
    <col min="6149" max="6149" width="12.5" style="1134" customWidth="1"/>
    <col min="6150" max="6151" width="6.75" style="1134" bestFit="1" customWidth="1"/>
    <col min="6152" max="6152" width="6.75" style="1134" customWidth="1"/>
    <col min="6153" max="6153" width="12.5" style="1134" customWidth="1"/>
    <col min="6154" max="6155" width="6.75" style="1134" bestFit="1" customWidth="1"/>
    <col min="6156" max="6156" width="6.75" style="1134" customWidth="1"/>
    <col min="6157" max="6157" width="12.5" style="1134" customWidth="1"/>
    <col min="6158" max="6159" width="6.75" style="1134" bestFit="1" customWidth="1"/>
    <col min="6160" max="6160" width="6.75" style="1134" customWidth="1"/>
    <col min="6161" max="6400" width="9" style="1134"/>
    <col min="6401" max="6401" width="12.5" style="1134" customWidth="1"/>
    <col min="6402" max="6403" width="6.75" style="1134" bestFit="1" customWidth="1"/>
    <col min="6404" max="6404" width="6.75" style="1134" customWidth="1"/>
    <col min="6405" max="6405" width="12.5" style="1134" customWidth="1"/>
    <col min="6406" max="6407" width="6.75" style="1134" bestFit="1" customWidth="1"/>
    <col min="6408" max="6408" width="6.75" style="1134" customWidth="1"/>
    <col min="6409" max="6409" width="12.5" style="1134" customWidth="1"/>
    <col min="6410" max="6411" width="6.75" style="1134" bestFit="1" customWidth="1"/>
    <col min="6412" max="6412" width="6.75" style="1134" customWidth="1"/>
    <col min="6413" max="6413" width="12.5" style="1134" customWidth="1"/>
    <col min="6414" max="6415" width="6.75" style="1134" bestFit="1" customWidth="1"/>
    <col min="6416" max="6416" width="6.75" style="1134" customWidth="1"/>
    <col min="6417" max="6656" width="9" style="1134"/>
    <col min="6657" max="6657" width="12.5" style="1134" customWidth="1"/>
    <col min="6658" max="6659" width="6.75" style="1134" bestFit="1" customWidth="1"/>
    <col min="6660" max="6660" width="6.75" style="1134" customWidth="1"/>
    <col min="6661" max="6661" width="12.5" style="1134" customWidth="1"/>
    <col min="6662" max="6663" width="6.75" style="1134" bestFit="1" customWidth="1"/>
    <col min="6664" max="6664" width="6.75" style="1134" customWidth="1"/>
    <col min="6665" max="6665" width="12.5" style="1134" customWidth="1"/>
    <col min="6666" max="6667" width="6.75" style="1134" bestFit="1" customWidth="1"/>
    <col min="6668" max="6668" width="6.75" style="1134" customWidth="1"/>
    <col min="6669" max="6669" width="12.5" style="1134" customWidth="1"/>
    <col min="6670" max="6671" width="6.75" style="1134" bestFit="1" customWidth="1"/>
    <col min="6672" max="6672" width="6.75" style="1134" customWidth="1"/>
    <col min="6673" max="6912" width="9" style="1134"/>
    <col min="6913" max="6913" width="12.5" style="1134" customWidth="1"/>
    <col min="6914" max="6915" width="6.75" style="1134" bestFit="1" customWidth="1"/>
    <col min="6916" max="6916" width="6.75" style="1134" customWidth="1"/>
    <col min="6917" max="6917" width="12.5" style="1134" customWidth="1"/>
    <col min="6918" max="6919" width="6.75" style="1134" bestFit="1" customWidth="1"/>
    <col min="6920" max="6920" width="6.75" style="1134" customWidth="1"/>
    <col min="6921" max="6921" width="12.5" style="1134" customWidth="1"/>
    <col min="6922" max="6923" width="6.75" style="1134" bestFit="1" customWidth="1"/>
    <col min="6924" max="6924" width="6.75" style="1134" customWidth="1"/>
    <col min="6925" max="6925" width="12.5" style="1134" customWidth="1"/>
    <col min="6926" max="6927" width="6.75" style="1134" bestFit="1" customWidth="1"/>
    <col min="6928" max="6928" width="6.75" style="1134" customWidth="1"/>
    <col min="6929" max="7168" width="9" style="1134"/>
    <col min="7169" max="7169" width="12.5" style="1134" customWidth="1"/>
    <col min="7170" max="7171" width="6.75" style="1134" bestFit="1" customWidth="1"/>
    <col min="7172" max="7172" width="6.75" style="1134" customWidth="1"/>
    <col min="7173" max="7173" width="12.5" style="1134" customWidth="1"/>
    <col min="7174" max="7175" width="6.75" style="1134" bestFit="1" customWidth="1"/>
    <col min="7176" max="7176" width="6.75" style="1134" customWidth="1"/>
    <col min="7177" max="7177" width="12.5" style="1134" customWidth="1"/>
    <col min="7178" max="7179" width="6.75" style="1134" bestFit="1" customWidth="1"/>
    <col min="7180" max="7180" width="6.75" style="1134" customWidth="1"/>
    <col min="7181" max="7181" width="12.5" style="1134" customWidth="1"/>
    <col min="7182" max="7183" width="6.75" style="1134" bestFit="1" customWidth="1"/>
    <col min="7184" max="7184" width="6.75" style="1134" customWidth="1"/>
    <col min="7185" max="7424" width="9" style="1134"/>
    <col min="7425" max="7425" width="12.5" style="1134" customWidth="1"/>
    <col min="7426" max="7427" width="6.75" style="1134" bestFit="1" customWidth="1"/>
    <col min="7428" max="7428" width="6.75" style="1134" customWidth="1"/>
    <col min="7429" max="7429" width="12.5" style="1134" customWidth="1"/>
    <col min="7430" max="7431" width="6.75" style="1134" bestFit="1" customWidth="1"/>
    <col min="7432" max="7432" width="6.75" style="1134" customWidth="1"/>
    <col min="7433" max="7433" width="12.5" style="1134" customWidth="1"/>
    <col min="7434" max="7435" width="6.75" style="1134" bestFit="1" customWidth="1"/>
    <col min="7436" max="7436" width="6.75" style="1134" customWidth="1"/>
    <col min="7437" max="7437" width="12.5" style="1134" customWidth="1"/>
    <col min="7438" max="7439" width="6.75" style="1134" bestFit="1" customWidth="1"/>
    <col min="7440" max="7440" width="6.75" style="1134" customWidth="1"/>
    <col min="7441" max="7680" width="9" style="1134"/>
    <col min="7681" max="7681" width="12.5" style="1134" customWidth="1"/>
    <col min="7682" max="7683" width="6.75" style="1134" bestFit="1" customWidth="1"/>
    <col min="7684" max="7684" width="6.75" style="1134" customWidth="1"/>
    <col min="7685" max="7685" width="12.5" style="1134" customWidth="1"/>
    <col min="7686" max="7687" width="6.75" style="1134" bestFit="1" customWidth="1"/>
    <col min="7688" max="7688" width="6.75" style="1134" customWidth="1"/>
    <col min="7689" max="7689" width="12.5" style="1134" customWidth="1"/>
    <col min="7690" max="7691" width="6.75" style="1134" bestFit="1" customWidth="1"/>
    <col min="7692" max="7692" width="6.75" style="1134" customWidth="1"/>
    <col min="7693" max="7693" width="12.5" style="1134" customWidth="1"/>
    <col min="7694" max="7695" width="6.75" style="1134" bestFit="1" customWidth="1"/>
    <col min="7696" max="7696" width="6.75" style="1134" customWidth="1"/>
    <col min="7697" max="7936" width="9" style="1134"/>
    <col min="7937" max="7937" width="12.5" style="1134" customWidth="1"/>
    <col min="7938" max="7939" width="6.75" style="1134" bestFit="1" customWidth="1"/>
    <col min="7940" max="7940" width="6.75" style="1134" customWidth="1"/>
    <col min="7941" max="7941" width="12.5" style="1134" customWidth="1"/>
    <col min="7942" max="7943" width="6.75" style="1134" bestFit="1" customWidth="1"/>
    <col min="7944" max="7944" width="6.75" style="1134" customWidth="1"/>
    <col min="7945" max="7945" width="12.5" style="1134" customWidth="1"/>
    <col min="7946" max="7947" width="6.75" style="1134" bestFit="1" customWidth="1"/>
    <col min="7948" max="7948" width="6.75" style="1134" customWidth="1"/>
    <col min="7949" max="7949" width="12.5" style="1134" customWidth="1"/>
    <col min="7950" max="7951" width="6.75" style="1134" bestFit="1" customWidth="1"/>
    <col min="7952" max="7952" width="6.75" style="1134" customWidth="1"/>
    <col min="7953" max="8192" width="9" style="1134"/>
    <col min="8193" max="8193" width="12.5" style="1134" customWidth="1"/>
    <col min="8194" max="8195" width="6.75" style="1134" bestFit="1" customWidth="1"/>
    <col min="8196" max="8196" width="6.75" style="1134" customWidth="1"/>
    <col min="8197" max="8197" width="12.5" style="1134" customWidth="1"/>
    <col min="8198" max="8199" width="6.75" style="1134" bestFit="1" customWidth="1"/>
    <col min="8200" max="8200" width="6.75" style="1134" customWidth="1"/>
    <col min="8201" max="8201" width="12.5" style="1134" customWidth="1"/>
    <col min="8202" max="8203" width="6.75" style="1134" bestFit="1" customWidth="1"/>
    <col min="8204" max="8204" width="6.75" style="1134" customWidth="1"/>
    <col min="8205" max="8205" width="12.5" style="1134" customWidth="1"/>
    <col min="8206" max="8207" width="6.75" style="1134" bestFit="1" customWidth="1"/>
    <col min="8208" max="8208" width="6.75" style="1134" customWidth="1"/>
    <col min="8209" max="8448" width="9" style="1134"/>
    <col min="8449" max="8449" width="12.5" style="1134" customWidth="1"/>
    <col min="8450" max="8451" width="6.75" style="1134" bestFit="1" customWidth="1"/>
    <col min="8452" max="8452" width="6.75" style="1134" customWidth="1"/>
    <col min="8453" max="8453" width="12.5" style="1134" customWidth="1"/>
    <col min="8454" max="8455" width="6.75" style="1134" bestFit="1" customWidth="1"/>
    <col min="8456" max="8456" width="6.75" style="1134" customWidth="1"/>
    <col min="8457" max="8457" width="12.5" style="1134" customWidth="1"/>
    <col min="8458" max="8459" width="6.75" style="1134" bestFit="1" customWidth="1"/>
    <col min="8460" max="8460" width="6.75" style="1134" customWidth="1"/>
    <col min="8461" max="8461" width="12.5" style="1134" customWidth="1"/>
    <col min="8462" max="8463" width="6.75" style="1134" bestFit="1" customWidth="1"/>
    <col min="8464" max="8464" width="6.75" style="1134" customWidth="1"/>
    <col min="8465" max="8704" width="9" style="1134"/>
    <col min="8705" max="8705" width="12.5" style="1134" customWidth="1"/>
    <col min="8706" max="8707" width="6.75" style="1134" bestFit="1" customWidth="1"/>
    <col min="8708" max="8708" width="6.75" style="1134" customWidth="1"/>
    <col min="8709" max="8709" width="12.5" style="1134" customWidth="1"/>
    <col min="8710" max="8711" width="6.75" style="1134" bestFit="1" customWidth="1"/>
    <col min="8712" max="8712" width="6.75" style="1134" customWidth="1"/>
    <col min="8713" max="8713" width="12.5" style="1134" customWidth="1"/>
    <col min="8714" max="8715" width="6.75" style="1134" bestFit="1" customWidth="1"/>
    <col min="8716" max="8716" width="6.75" style="1134" customWidth="1"/>
    <col min="8717" max="8717" width="12.5" style="1134" customWidth="1"/>
    <col min="8718" max="8719" width="6.75" style="1134" bestFit="1" customWidth="1"/>
    <col min="8720" max="8720" width="6.75" style="1134" customWidth="1"/>
    <col min="8721" max="8960" width="9" style="1134"/>
    <col min="8961" max="8961" width="12.5" style="1134" customWidth="1"/>
    <col min="8962" max="8963" width="6.75" style="1134" bestFit="1" customWidth="1"/>
    <col min="8964" max="8964" width="6.75" style="1134" customWidth="1"/>
    <col min="8965" max="8965" width="12.5" style="1134" customWidth="1"/>
    <col min="8966" max="8967" width="6.75" style="1134" bestFit="1" customWidth="1"/>
    <col min="8968" max="8968" width="6.75" style="1134" customWidth="1"/>
    <col min="8969" max="8969" width="12.5" style="1134" customWidth="1"/>
    <col min="8970" max="8971" width="6.75" style="1134" bestFit="1" customWidth="1"/>
    <col min="8972" max="8972" width="6.75" style="1134" customWidth="1"/>
    <col min="8973" max="8973" width="12.5" style="1134" customWidth="1"/>
    <col min="8974" max="8975" width="6.75" style="1134" bestFit="1" customWidth="1"/>
    <col min="8976" max="8976" width="6.75" style="1134" customWidth="1"/>
    <col min="8977" max="9216" width="9" style="1134"/>
    <col min="9217" max="9217" width="12.5" style="1134" customWidth="1"/>
    <col min="9218" max="9219" width="6.75" style="1134" bestFit="1" customWidth="1"/>
    <col min="9220" max="9220" width="6.75" style="1134" customWidth="1"/>
    <col min="9221" max="9221" width="12.5" style="1134" customWidth="1"/>
    <col min="9222" max="9223" width="6.75" style="1134" bestFit="1" customWidth="1"/>
    <col min="9224" max="9224" width="6.75" style="1134" customWidth="1"/>
    <col min="9225" max="9225" width="12.5" style="1134" customWidth="1"/>
    <col min="9226" max="9227" width="6.75" style="1134" bestFit="1" customWidth="1"/>
    <col min="9228" max="9228" width="6.75" style="1134" customWidth="1"/>
    <col min="9229" max="9229" width="12.5" style="1134" customWidth="1"/>
    <col min="9230" max="9231" width="6.75" style="1134" bestFit="1" customWidth="1"/>
    <col min="9232" max="9232" width="6.75" style="1134" customWidth="1"/>
    <col min="9233" max="9472" width="9" style="1134"/>
    <col min="9473" max="9473" width="12.5" style="1134" customWidth="1"/>
    <col min="9474" max="9475" width="6.75" style="1134" bestFit="1" customWidth="1"/>
    <col min="9476" max="9476" width="6.75" style="1134" customWidth="1"/>
    <col min="9477" max="9477" width="12.5" style="1134" customWidth="1"/>
    <col min="9478" max="9479" width="6.75" style="1134" bestFit="1" customWidth="1"/>
    <col min="9480" max="9480" width="6.75" style="1134" customWidth="1"/>
    <col min="9481" max="9481" width="12.5" style="1134" customWidth="1"/>
    <col min="9482" max="9483" width="6.75" style="1134" bestFit="1" customWidth="1"/>
    <col min="9484" max="9484" width="6.75" style="1134" customWidth="1"/>
    <col min="9485" max="9485" width="12.5" style="1134" customWidth="1"/>
    <col min="9486" max="9487" width="6.75" style="1134" bestFit="1" customWidth="1"/>
    <col min="9488" max="9488" width="6.75" style="1134" customWidth="1"/>
    <col min="9489" max="9728" width="9" style="1134"/>
    <col min="9729" max="9729" width="12.5" style="1134" customWidth="1"/>
    <col min="9730" max="9731" width="6.75" style="1134" bestFit="1" customWidth="1"/>
    <col min="9732" max="9732" width="6.75" style="1134" customWidth="1"/>
    <col min="9733" max="9733" width="12.5" style="1134" customWidth="1"/>
    <col min="9734" max="9735" width="6.75" style="1134" bestFit="1" customWidth="1"/>
    <col min="9736" max="9736" width="6.75" style="1134" customWidth="1"/>
    <col min="9737" max="9737" width="12.5" style="1134" customWidth="1"/>
    <col min="9738" max="9739" width="6.75" style="1134" bestFit="1" customWidth="1"/>
    <col min="9740" max="9740" width="6.75" style="1134" customWidth="1"/>
    <col min="9741" max="9741" width="12.5" style="1134" customWidth="1"/>
    <col min="9742" max="9743" width="6.75" style="1134" bestFit="1" customWidth="1"/>
    <col min="9744" max="9744" width="6.75" style="1134" customWidth="1"/>
    <col min="9745" max="9984" width="9" style="1134"/>
    <col min="9985" max="9985" width="12.5" style="1134" customWidth="1"/>
    <col min="9986" max="9987" width="6.75" style="1134" bestFit="1" customWidth="1"/>
    <col min="9988" max="9988" width="6.75" style="1134" customWidth="1"/>
    <col min="9989" max="9989" width="12.5" style="1134" customWidth="1"/>
    <col min="9990" max="9991" width="6.75" style="1134" bestFit="1" customWidth="1"/>
    <col min="9992" max="9992" width="6.75" style="1134" customWidth="1"/>
    <col min="9993" max="9993" width="12.5" style="1134" customWidth="1"/>
    <col min="9994" max="9995" width="6.75" style="1134" bestFit="1" customWidth="1"/>
    <col min="9996" max="9996" width="6.75" style="1134" customWidth="1"/>
    <col min="9997" max="9997" width="12.5" style="1134" customWidth="1"/>
    <col min="9998" max="9999" width="6.75" style="1134" bestFit="1" customWidth="1"/>
    <col min="10000" max="10000" width="6.75" style="1134" customWidth="1"/>
    <col min="10001" max="10240" width="9" style="1134"/>
    <col min="10241" max="10241" width="12.5" style="1134" customWidth="1"/>
    <col min="10242" max="10243" width="6.75" style="1134" bestFit="1" customWidth="1"/>
    <col min="10244" max="10244" width="6.75" style="1134" customWidth="1"/>
    <col min="10245" max="10245" width="12.5" style="1134" customWidth="1"/>
    <col min="10246" max="10247" width="6.75" style="1134" bestFit="1" customWidth="1"/>
    <col min="10248" max="10248" width="6.75" style="1134" customWidth="1"/>
    <col min="10249" max="10249" width="12.5" style="1134" customWidth="1"/>
    <col min="10250" max="10251" width="6.75" style="1134" bestFit="1" customWidth="1"/>
    <col min="10252" max="10252" width="6.75" style="1134" customWidth="1"/>
    <col min="10253" max="10253" width="12.5" style="1134" customWidth="1"/>
    <col min="10254" max="10255" width="6.75" style="1134" bestFit="1" customWidth="1"/>
    <col min="10256" max="10256" width="6.75" style="1134" customWidth="1"/>
    <col min="10257" max="10496" width="9" style="1134"/>
    <col min="10497" max="10497" width="12.5" style="1134" customWidth="1"/>
    <col min="10498" max="10499" width="6.75" style="1134" bestFit="1" customWidth="1"/>
    <col min="10500" max="10500" width="6.75" style="1134" customWidth="1"/>
    <col min="10501" max="10501" width="12.5" style="1134" customWidth="1"/>
    <col min="10502" max="10503" width="6.75" style="1134" bestFit="1" customWidth="1"/>
    <col min="10504" max="10504" width="6.75" style="1134" customWidth="1"/>
    <col min="10505" max="10505" width="12.5" style="1134" customWidth="1"/>
    <col min="10506" max="10507" width="6.75" style="1134" bestFit="1" customWidth="1"/>
    <col min="10508" max="10508" width="6.75" style="1134" customWidth="1"/>
    <col min="10509" max="10509" width="12.5" style="1134" customWidth="1"/>
    <col min="10510" max="10511" width="6.75" style="1134" bestFit="1" customWidth="1"/>
    <col min="10512" max="10512" width="6.75" style="1134" customWidth="1"/>
    <col min="10513" max="10752" width="9" style="1134"/>
    <col min="10753" max="10753" width="12.5" style="1134" customWidth="1"/>
    <col min="10754" max="10755" width="6.75" style="1134" bestFit="1" customWidth="1"/>
    <col min="10756" max="10756" width="6.75" style="1134" customWidth="1"/>
    <col min="10757" max="10757" width="12.5" style="1134" customWidth="1"/>
    <col min="10758" max="10759" width="6.75" style="1134" bestFit="1" customWidth="1"/>
    <col min="10760" max="10760" width="6.75" style="1134" customWidth="1"/>
    <col min="10761" max="10761" width="12.5" style="1134" customWidth="1"/>
    <col min="10762" max="10763" width="6.75" style="1134" bestFit="1" customWidth="1"/>
    <col min="10764" max="10764" width="6.75" style="1134" customWidth="1"/>
    <col min="10765" max="10765" width="12.5" style="1134" customWidth="1"/>
    <col min="10766" max="10767" width="6.75" style="1134" bestFit="1" customWidth="1"/>
    <col min="10768" max="10768" width="6.75" style="1134" customWidth="1"/>
    <col min="10769" max="11008" width="9" style="1134"/>
    <col min="11009" max="11009" width="12.5" style="1134" customWidth="1"/>
    <col min="11010" max="11011" width="6.75" style="1134" bestFit="1" customWidth="1"/>
    <col min="11012" max="11012" width="6.75" style="1134" customWidth="1"/>
    <col min="11013" max="11013" width="12.5" style="1134" customWidth="1"/>
    <col min="11014" max="11015" width="6.75" style="1134" bestFit="1" customWidth="1"/>
    <col min="11016" max="11016" width="6.75" style="1134" customWidth="1"/>
    <col min="11017" max="11017" width="12.5" style="1134" customWidth="1"/>
    <col min="11018" max="11019" width="6.75" style="1134" bestFit="1" customWidth="1"/>
    <col min="11020" max="11020" width="6.75" style="1134" customWidth="1"/>
    <col min="11021" max="11021" width="12.5" style="1134" customWidth="1"/>
    <col min="11022" max="11023" width="6.75" style="1134" bestFit="1" customWidth="1"/>
    <col min="11024" max="11024" width="6.75" style="1134" customWidth="1"/>
    <col min="11025" max="11264" width="9" style="1134"/>
    <col min="11265" max="11265" width="12.5" style="1134" customWidth="1"/>
    <col min="11266" max="11267" width="6.75" style="1134" bestFit="1" customWidth="1"/>
    <col min="11268" max="11268" width="6.75" style="1134" customWidth="1"/>
    <col min="11269" max="11269" width="12.5" style="1134" customWidth="1"/>
    <col min="11270" max="11271" width="6.75" style="1134" bestFit="1" customWidth="1"/>
    <col min="11272" max="11272" width="6.75" style="1134" customWidth="1"/>
    <col min="11273" max="11273" width="12.5" style="1134" customWidth="1"/>
    <col min="11274" max="11275" width="6.75" style="1134" bestFit="1" customWidth="1"/>
    <col min="11276" max="11276" width="6.75" style="1134" customWidth="1"/>
    <col min="11277" max="11277" width="12.5" style="1134" customWidth="1"/>
    <col min="11278" max="11279" width="6.75" style="1134" bestFit="1" customWidth="1"/>
    <col min="11280" max="11280" width="6.75" style="1134" customWidth="1"/>
    <col min="11281" max="11520" width="9" style="1134"/>
    <col min="11521" max="11521" width="12.5" style="1134" customWidth="1"/>
    <col min="11522" max="11523" width="6.75" style="1134" bestFit="1" customWidth="1"/>
    <col min="11524" max="11524" width="6.75" style="1134" customWidth="1"/>
    <col min="11525" max="11525" width="12.5" style="1134" customWidth="1"/>
    <col min="11526" max="11527" width="6.75" style="1134" bestFit="1" customWidth="1"/>
    <col min="11528" max="11528" width="6.75" style="1134" customWidth="1"/>
    <col min="11529" max="11529" width="12.5" style="1134" customWidth="1"/>
    <col min="11530" max="11531" width="6.75" style="1134" bestFit="1" customWidth="1"/>
    <col min="11532" max="11532" width="6.75" style="1134" customWidth="1"/>
    <col min="11533" max="11533" width="12.5" style="1134" customWidth="1"/>
    <col min="11534" max="11535" width="6.75" style="1134" bestFit="1" customWidth="1"/>
    <col min="11536" max="11536" width="6.75" style="1134" customWidth="1"/>
    <col min="11537" max="11776" width="9" style="1134"/>
    <col min="11777" max="11777" width="12.5" style="1134" customWidth="1"/>
    <col min="11778" max="11779" width="6.75" style="1134" bestFit="1" customWidth="1"/>
    <col min="11780" max="11780" width="6.75" style="1134" customWidth="1"/>
    <col min="11781" max="11781" width="12.5" style="1134" customWidth="1"/>
    <col min="11782" max="11783" width="6.75" style="1134" bestFit="1" customWidth="1"/>
    <col min="11784" max="11784" width="6.75" style="1134" customWidth="1"/>
    <col min="11785" max="11785" width="12.5" style="1134" customWidth="1"/>
    <col min="11786" max="11787" width="6.75" style="1134" bestFit="1" customWidth="1"/>
    <col min="11788" max="11788" width="6.75" style="1134" customWidth="1"/>
    <col min="11789" max="11789" width="12.5" style="1134" customWidth="1"/>
    <col min="11790" max="11791" width="6.75" style="1134" bestFit="1" customWidth="1"/>
    <col min="11792" max="11792" width="6.75" style="1134" customWidth="1"/>
    <col min="11793" max="12032" width="9" style="1134"/>
    <col min="12033" max="12033" width="12.5" style="1134" customWidth="1"/>
    <col min="12034" max="12035" width="6.75" style="1134" bestFit="1" customWidth="1"/>
    <col min="12036" max="12036" width="6.75" style="1134" customWidth="1"/>
    <col min="12037" max="12037" width="12.5" style="1134" customWidth="1"/>
    <col min="12038" max="12039" width="6.75" style="1134" bestFit="1" customWidth="1"/>
    <col min="12040" max="12040" width="6.75" style="1134" customWidth="1"/>
    <col min="12041" max="12041" width="12.5" style="1134" customWidth="1"/>
    <col min="12042" max="12043" width="6.75" style="1134" bestFit="1" customWidth="1"/>
    <col min="12044" max="12044" width="6.75" style="1134" customWidth="1"/>
    <col min="12045" max="12045" width="12.5" style="1134" customWidth="1"/>
    <col min="12046" max="12047" width="6.75" style="1134" bestFit="1" customWidth="1"/>
    <col min="12048" max="12048" width="6.75" style="1134" customWidth="1"/>
    <col min="12049" max="12288" width="9" style="1134"/>
    <col min="12289" max="12289" width="12.5" style="1134" customWidth="1"/>
    <col min="12290" max="12291" width="6.75" style="1134" bestFit="1" customWidth="1"/>
    <col min="12292" max="12292" width="6.75" style="1134" customWidth="1"/>
    <col min="12293" max="12293" width="12.5" style="1134" customWidth="1"/>
    <col min="12294" max="12295" width="6.75" style="1134" bestFit="1" customWidth="1"/>
    <col min="12296" max="12296" width="6.75" style="1134" customWidth="1"/>
    <col min="12297" max="12297" width="12.5" style="1134" customWidth="1"/>
    <col min="12298" max="12299" width="6.75" style="1134" bestFit="1" customWidth="1"/>
    <col min="12300" max="12300" width="6.75" style="1134" customWidth="1"/>
    <col min="12301" max="12301" width="12.5" style="1134" customWidth="1"/>
    <col min="12302" max="12303" width="6.75" style="1134" bestFit="1" customWidth="1"/>
    <col min="12304" max="12304" width="6.75" style="1134" customWidth="1"/>
    <col min="12305" max="12544" width="9" style="1134"/>
    <col min="12545" max="12545" width="12.5" style="1134" customWidth="1"/>
    <col min="12546" max="12547" width="6.75" style="1134" bestFit="1" customWidth="1"/>
    <col min="12548" max="12548" width="6.75" style="1134" customWidth="1"/>
    <col min="12549" max="12549" width="12.5" style="1134" customWidth="1"/>
    <col min="12550" max="12551" width="6.75" style="1134" bestFit="1" customWidth="1"/>
    <col min="12552" max="12552" width="6.75" style="1134" customWidth="1"/>
    <col min="12553" max="12553" width="12.5" style="1134" customWidth="1"/>
    <col min="12554" max="12555" width="6.75" style="1134" bestFit="1" customWidth="1"/>
    <col min="12556" max="12556" width="6.75" style="1134" customWidth="1"/>
    <col min="12557" max="12557" width="12.5" style="1134" customWidth="1"/>
    <col min="12558" max="12559" width="6.75" style="1134" bestFit="1" customWidth="1"/>
    <col min="12560" max="12560" width="6.75" style="1134" customWidth="1"/>
    <col min="12561" max="12800" width="9" style="1134"/>
    <col min="12801" max="12801" width="12.5" style="1134" customWidth="1"/>
    <col min="12802" max="12803" width="6.75" style="1134" bestFit="1" customWidth="1"/>
    <col min="12804" max="12804" width="6.75" style="1134" customWidth="1"/>
    <col min="12805" max="12805" width="12.5" style="1134" customWidth="1"/>
    <col min="12806" max="12807" width="6.75" style="1134" bestFit="1" customWidth="1"/>
    <col min="12808" max="12808" width="6.75" style="1134" customWidth="1"/>
    <col min="12809" max="12809" width="12.5" style="1134" customWidth="1"/>
    <col min="12810" max="12811" width="6.75" style="1134" bestFit="1" customWidth="1"/>
    <col min="12812" max="12812" width="6.75" style="1134" customWidth="1"/>
    <col min="12813" max="12813" width="12.5" style="1134" customWidth="1"/>
    <col min="12814" max="12815" width="6.75" style="1134" bestFit="1" customWidth="1"/>
    <col min="12816" max="12816" width="6.75" style="1134" customWidth="1"/>
    <col min="12817" max="13056" width="9" style="1134"/>
    <col min="13057" max="13057" width="12.5" style="1134" customWidth="1"/>
    <col min="13058" max="13059" width="6.75" style="1134" bestFit="1" customWidth="1"/>
    <col min="13060" max="13060" width="6.75" style="1134" customWidth="1"/>
    <col min="13061" max="13061" width="12.5" style="1134" customWidth="1"/>
    <col min="13062" max="13063" width="6.75" style="1134" bestFit="1" customWidth="1"/>
    <col min="13064" max="13064" width="6.75" style="1134" customWidth="1"/>
    <col min="13065" max="13065" width="12.5" style="1134" customWidth="1"/>
    <col min="13066" max="13067" width="6.75" style="1134" bestFit="1" customWidth="1"/>
    <col min="13068" max="13068" width="6.75" style="1134" customWidth="1"/>
    <col min="13069" max="13069" width="12.5" style="1134" customWidth="1"/>
    <col min="13070" max="13071" width="6.75" style="1134" bestFit="1" customWidth="1"/>
    <col min="13072" max="13072" width="6.75" style="1134" customWidth="1"/>
    <col min="13073" max="13312" width="9" style="1134"/>
    <col min="13313" max="13313" width="12.5" style="1134" customWidth="1"/>
    <col min="13314" max="13315" width="6.75" style="1134" bestFit="1" customWidth="1"/>
    <col min="13316" max="13316" width="6.75" style="1134" customWidth="1"/>
    <col min="13317" max="13317" width="12.5" style="1134" customWidth="1"/>
    <col min="13318" max="13319" width="6.75" style="1134" bestFit="1" customWidth="1"/>
    <col min="13320" max="13320" width="6.75" style="1134" customWidth="1"/>
    <col min="13321" max="13321" width="12.5" style="1134" customWidth="1"/>
    <col min="13322" max="13323" width="6.75" style="1134" bestFit="1" customWidth="1"/>
    <col min="13324" max="13324" width="6.75" style="1134" customWidth="1"/>
    <col min="13325" max="13325" width="12.5" style="1134" customWidth="1"/>
    <col min="13326" max="13327" width="6.75" style="1134" bestFit="1" customWidth="1"/>
    <col min="13328" max="13328" width="6.75" style="1134" customWidth="1"/>
    <col min="13329" max="13568" width="9" style="1134"/>
    <col min="13569" max="13569" width="12.5" style="1134" customWidth="1"/>
    <col min="13570" max="13571" width="6.75" style="1134" bestFit="1" customWidth="1"/>
    <col min="13572" max="13572" width="6.75" style="1134" customWidth="1"/>
    <col min="13573" max="13573" width="12.5" style="1134" customWidth="1"/>
    <col min="13574" max="13575" width="6.75" style="1134" bestFit="1" customWidth="1"/>
    <col min="13576" max="13576" width="6.75" style="1134" customWidth="1"/>
    <col min="13577" max="13577" width="12.5" style="1134" customWidth="1"/>
    <col min="13578" max="13579" width="6.75" style="1134" bestFit="1" customWidth="1"/>
    <col min="13580" max="13580" width="6.75" style="1134" customWidth="1"/>
    <col min="13581" max="13581" width="12.5" style="1134" customWidth="1"/>
    <col min="13582" max="13583" width="6.75" style="1134" bestFit="1" customWidth="1"/>
    <col min="13584" max="13584" width="6.75" style="1134" customWidth="1"/>
    <col min="13585" max="13824" width="9" style="1134"/>
    <col min="13825" max="13825" width="12.5" style="1134" customWidth="1"/>
    <col min="13826" max="13827" width="6.75" style="1134" bestFit="1" customWidth="1"/>
    <col min="13828" max="13828" width="6.75" style="1134" customWidth="1"/>
    <col min="13829" max="13829" width="12.5" style="1134" customWidth="1"/>
    <col min="13830" max="13831" width="6.75" style="1134" bestFit="1" customWidth="1"/>
    <col min="13832" max="13832" width="6.75" style="1134" customWidth="1"/>
    <col min="13833" max="13833" width="12.5" style="1134" customWidth="1"/>
    <col min="13834" max="13835" width="6.75" style="1134" bestFit="1" customWidth="1"/>
    <col min="13836" max="13836" width="6.75" style="1134" customWidth="1"/>
    <col min="13837" max="13837" width="12.5" style="1134" customWidth="1"/>
    <col min="13838" max="13839" width="6.75" style="1134" bestFit="1" customWidth="1"/>
    <col min="13840" max="13840" width="6.75" style="1134" customWidth="1"/>
    <col min="13841" max="14080" width="9" style="1134"/>
    <col min="14081" max="14081" width="12.5" style="1134" customWidth="1"/>
    <col min="14082" max="14083" width="6.75" style="1134" bestFit="1" customWidth="1"/>
    <col min="14084" max="14084" width="6.75" style="1134" customWidth="1"/>
    <col min="14085" max="14085" width="12.5" style="1134" customWidth="1"/>
    <col min="14086" max="14087" width="6.75" style="1134" bestFit="1" customWidth="1"/>
    <col min="14088" max="14088" width="6.75" style="1134" customWidth="1"/>
    <col min="14089" max="14089" width="12.5" style="1134" customWidth="1"/>
    <col min="14090" max="14091" width="6.75" style="1134" bestFit="1" customWidth="1"/>
    <col min="14092" max="14092" width="6.75" style="1134" customWidth="1"/>
    <col min="14093" max="14093" width="12.5" style="1134" customWidth="1"/>
    <col min="14094" max="14095" width="6.75" style="1134" bestFit="1" customWidth="1"/>
    <col min="14096" max="14096" width="6.75" style="1134" customWidth="1"/>
    <col min="14097" max="14336" width="9" style="1134"/>
    <col min="14337" max="14337" width="12.5" style="1134" customWidth="1"/>
    <col min="14338" max="14339" width="6.75" style="1134" bestFit="1" customWidth="1"/>
    <col min="14340" max="14340" width="6.75" style="1134" customWidth="1"/>
    <col min="14341" max="14341" width="12.5" style="1134" customWidth="1"/>
    <col min="14342" max="14343" width="6.75" style="1134" bestFit="1" customWidth="1"/>
    <col min="14344" max="14344" width="6.75" style="1134" customWidth="1"/>
    <col min="14345" max="14345" width="12.5" style="1134" customWidth="1"/>
    <col min="14346" max="14347" width="6.75" style="1134" bestFit="1" customWidth="1"/>
    <col min="14348" max="14348" width="6.75" style="1134" customWidth="1"/>
    <col min="14349" max="14349" width="12.5" style="1134" customWidth="1"/>
    <col min="14350" max="14351" width="6.75" style="1134" bestFit="1" customWidth="1"/>
    <col min="14352" max="14352" width="6.75" style="1134" customWidth="1"/>
    <col min="14353" max="14592" width="9" style="1134"/>
    <col min="14593" max="14593" width="12.5" style="1134" customWidth="1"/>
    <col min="14594" max="14595" width="6.75" style="1134" bestFit="1" customWidth="1"/>
    <col min="14596" max="14596" width="6.75" style="1134" customWidth="1"/>
    <col min="14597" max="14597" width="12.5" style="1134" customWidth="1"/>
    <col min="14598" max="14599" width="6.75" style="1134" bestFit="1" customWidth="1"/>
    <col min="14600" max="14600" width="6.75" style="1134" customWidth="1"/>
    <col min="14601" max="14601" width="12.5" style="1134" customWidth="1"/>
    <col min="14602" max="14603" width="6.75" style="1134" bestFit="1" customWidth="1"/>
    <col min="14604" max="14604" width="6.75" style="1134" customWidth="1"/>
    <col min="14605" max="14605" width="12.5" style="1134" customWidth="1"/>
    <col min="14606" max="14607" width="6.75" style="1134" bestFit="1" customWidth="1"/>
    <col min="14608" max="14608" width="6.75" style="1134" customWidth="1"/>
    <col min="14609" max="14848" width="9" style="1134"/>
    <col min="14849" max="14849" width="12.5" style="1134" customWidth="1"/>
    <col min="14850" max="14851" width="6.75" style="1134" bestFit="1" customWidth="1"/>
    <col min="14852" max="14852" width="6.75" style="1134" customWidth="1"/>
    <col min="14853" max="14853" width="12.5" style="1134" customWidth="1"/>
    <col min="14854" max="14855" width="6.75" style="1134" bestFit="1" customWidth="1"/>
    <col min="14856" max="14856" width="6.75" style="1134" customWidth="1"/>
    <col min="14857" max="14857" width="12.5" style="1134" customWidth="1"/>
    <col min="14858" max="14859" width="6.75" style="1134" bestFit="1" customWidth="1"/>
    <col min="14860" max="14860" width="6.75" style="1134" customWidth="1"/>
    <col min="14861" max="14861" width="12.5" style="1134" customWidth="1"/>
    <col min="14862" max="14863" width="6.75" style="1134" bestFit="1" customWidth="1"/>
    <col min="14864" max="14864" width="6.75" style="1134" customWidth="1"/>
    <col min="14865" max="15104" width="9" style="1134"/>
    <col min="15105" max="15105" width="12.5" style="1134" customWidth="1"/>
    <col min="15106" max="15107" width="6.75" style="1134" bestFit="1" customWidth="1"/>
    <col min="15108" max="15108" width="6.75" style="1134" customWidth="1"/>
    <col min="15109" max="15109" width="12.5" style="1134" customWidth="1"/>
    <col min="15110" max="15111" width="6.75" style="1134" bestFit="1" customWidth="1"/>
    <col min="15112" max="15112" width="6.75" style="1134" customWidth="1"/>
    <col min="15113" max="15113" width="12.5" style="1134" customWidth="1"/>
    <col min="15114" max="15115" width="6.75" style="1134" bestFit="1" customWidth="1"/>
    <col min="15116" max="15116" width="6.75" style="1134" customWidth="1"/>
    <col min="15117" max="15117" width="12.5" style="1134" customWidth="1"/>
    <col min="15118" max="15119" width="6.75" style="1134" bestFit="1" customWidth="1"/>
    <col min="15120" max="15120" width="6.75" style="1134" customWidth="1"/>
    <col min="15121" max="15360" width="9" style="1134"/>
    <col min="15361" max="15361" width="12.5" style="1134" customWidth="1"/>
    <col min="15362" max="15363" width="6.75" style="1134" bestFit="1" customWidth="1"/>
    <col min="15364" max="15364" width="6.75" style="1134" customWidth="1"/>
    <col min="15365" max="15365" width="12.5" style="1134" customWidth="1"/>
    <col min="15366" max="15367" width="6.75" style="1134" bestFit="1" customWidth="1"/>
    <col min="15368" max="15368" width="6.75" style="1134" customWidth="1"/>
    <col min="15369" max="15369" width="12.5" style="1134" customWidth="1"/>
    <col min="15370" max="15371" width="6.75" style="1134" bestFit="1" customWidth="1"/>
    <col min="15372" max="15372" width="6.75" style="1134" customWidth="1"/>
    <col min="15373" max="15373" width="12.5" style="1134" customWidth="1"/>
    <col min="15374" max="15375" width="6.75" style="1134" bestFit="1" customWidth="1"/>
    <col min="15376" max="15376" width="6.75" style="1134" customWidth="1"/>
    <col min="15377" max="15616" width="9" style="1134"/>
    <col min="15617" max="15617" width="12.5" style="1134" customWidth="1"/>
    <col min="15618" max="15619" width="6.75" style="1134" bestFit="1" customWidth="1"/>
    <col min="15620" max="15620" width="6.75" style="1134" customWidth="1"/>
    <col min="15621" max="15621" width="12.5" style="1134" customWidth="1"/>
    <col min="15622" max="15623" width="6.75" style="1134" bestFit="1" customWidth="1"/>
    <col min="15624" max="15624" width="6.75" style="1134" customWidth="1"/>
    <col min="15625" max="15625" width="12.5" style="1134" customWidth="1"/>
    <col min="15626" max="15627" width="6.75" style="1134" bestFit="1" customWidth="1"/>
    <col min="15628" max="15628" width="6.75" style="1134" customWidth="1"/>
    <col min="15629" max="15629" width="12.5" style="1134" customWidth="1"/>
    <col min="15630" max="15631" width="6.75" style="1134" bestFit="1" customWidth="1"/>
    <col min="15632" max="15632" width="6.75" style="1134" customWidth="1"/>
    <col min="15633" max="15872" width="9" style="1134"/>
    <col min="15873" max="15873" width="12.5" style="1134" customWidth="1"/>
    <col min="15874" max="15875" width="6.75" style="1134" bestFit="1" customWidth="1"/>
    <col min="15876" max="15876" width="6.75" style="1134" customWidth="1"/>
    <col min="15877" max="15877" width="12.5" style="1134" customWidth="1"/>
    <col min="15878" max="15879" width="6.75" style="1134" bestFit="1" customWidth="1"/>
    <col min="15880" max="15880" width="6.75" style="1134" customWidth="1"/>
    <col min="15881" max="15881" width="12.5" style="1134" customWidth="1"/>
    <col min="15882" max="15883" width="6.75" style="1134" bestFit="1" customWidth="1"/>
    <col min="15884" max="15884" width="6.75" style="1134" customWidth="1"/>
    <col min="15885" max="15885" width="12.5" style="1134" customWidth="1"/>
    <col min="15886" max="15887" width="6.75" style="1134" bestFit="1" customWidth="1"/>
    <col min="15888" max="15888" width="6.75" style="1134" customWidth="1"/>
    <col min="15889" max="16128" width="9" style="1134"/>
    <col min="16129" max="16129" width="12.5" style="1134" customWidth="1"/>
    <col min="16130" max="16131" width="6.75" style="1134" bestFit="1" customWidth="1"/>
    <col min="16132" max="16132" width="6.75" style="1134" customWidth="1"/>
    <col min="16133" max="16133" width="12.5" style="1134" customWidth="1"/>
    <col min="16134" max="16135" width="6.75" style="1134" bestFit="1" customWidth="1"/>
    <col min="16136" max="16136" width="6.75" style="1134" customWidth="1"/>
    <col min="16137" max="16137" width="12.5" style="1134" customWidth="1"/>
    <col min="16138" max="16139" width="6.75" style="1134" bestFit="1" customWidth="1"/>
    <col min="16140" max="16140" width="6.75" style="1134" customWidth="1"/>
    <col min="16141" max="16141" width="12.5" style="1134" customWidth="1"/>
    <col min="16142" max="16143" width="6.75" style="1134" bestFit="1" customWidth="1"/>
    <col min="16144" max="16144" width="6.75" style="1134" customWidth="1"/>
    <col min="16145" max="16384" width="9" style="1134"/>
  </cols>
  <sheetData>
    <row r="1" spans="1:16">
      <c r="A1" s="169" t="s">
        <v>1999</v>
      </c>
    </row>
    <row r="2" spans="1:16" ht="17.25">
      <c r="A2" s="2748" t="s">
        <v>1727</v>
      </c>
      <c r="B2" s="2748"/>
      <c r="C2" s="2748"/>
      <c r="D2" s="2748"/>
      <c r="E2" s="2748"/>
      <c r="F2" s="2748"/>
      <c r="G2" s="2748"/>
      <c r="H2" s="2748"/>
      <c r="I2" s="2748"/>
      <c r="J2" s="2748"/>
      <c r="K2" s="2748"/>
      <c r="L2" s="2748"/>
      <c r="M2" s="2748"/>
      <c r="N2" s="2748"/>
      <c r="O2" s="2748"/>
      <c r="P2" s="2748"/>
    </row>
    <row r="4" spans="1:16">
      <c r="B4" s="1135" t="s">
        <v>1711</v>
      </c>
      <c r="C4" s="2749"/>
      <c r="D4" s="2749"/>
      <c r="E4" s="2749"/>
      <c r="F4" s="2749"/>
    </row>
    <row r="5" spans="1:16">
      <c r="B5" s="1136"/>
      <c r="C5" s="1137"/>
      <c r="D5" s="1137"/>
      <c r="E5" s="1137"/>
      <c r="F5" s="1138"/>
    </row>
    <row r="6" spans="1:16">
      <c r="B6" s="1135" t="s">
        <v>1712</v>
      </c>
      <c r="C6" s="2749"/>
      <c r="D6" s="2749"/>
      <c r="E6" s="2749"/>
      <c r="F6" s="2749"/>
      <c r="L6" s="1135" t="s">
        <v>1713</v>
      </c>
      <c r="M6" s="2749"/>
      <c r="N6" s="2749"/>
      <c r="O6" s="2749"/>
      <c r="P6" s="1135" t="s">
        <v>1689</v>
      </c>
    </row>
    <row r="7" spans="1:16" ht="14.25" thickBot="1"/>
    <row r="8" spans="1:16">
      <c r="A8" s="2750"/>
      <c r="B8" s="2753"/>
      <c r="C8" s="2754"/>
      <c r="D8" s="2754"/>
      <c r="E8" s="2754"/>
      <c r="F8" s="2754"/>
      <c r="G8" s="2754"/>
      <c r="H8" s="2754"/>
      <c r="I8" s="2754"/>
      <c r="J8" s="2754"/>
      <c r="K8" s="2754"/>
      <c r="L8" s="2755"/>
      <c r="M8" s="2762" t="s">
        <v>1714</v>
      </c>
      <c r="N8" s="2763"/>
      <c r="O8" s="2763"/>
      <c r="P8" s="2764"/>
    </row>
    <row r="9" spans="1:16">
      <c r="A9" s="2751"/>
      <c r="B9" s="2756"/>
      <c r="C9" s="2757"/>
      <c r="D9" s="2757"/>
      <c r="E9" s="2757"/>
      <c r="F9" s="2757"/>
      <c r="G9" s="2757"/>
      <c r="H9" s="2757"/>
      <c r="I9" s="2757"/>
      <c r="J9" s="2757"/>
      <c r="K9" s="2757"/>
      <c r="L9" s="2758"/>
      <c r="M9" s="2765"/>
      <c r="N9" s="2766"/>
      <c r="O9" s="2766"/>
      <c r="P9" s="2767"/>
    </row>
    <row r="10" spans="1:16">
      <c r="A10" s="2751"/>
      <c r="B10" s="2756"/>
      <c r="C10" s="2757"/>
      <c r="D10" s="2757"/>
      <c r="E10" s="2757"/>
      <c r="F10" s="2757"/>
      <c r="G10" s="2757"/>
      <c r="H10" s="2757"/>
      <c r="I10" s="2757"/>
      <c r="J10" s="2757"/>
      <c r="K10" s="2757"/>
      <c r="L10" s="2758"/>
      <c r="M10" s="1139"/>
      <c r="N10" s="1140"/>
      <c r="O10" s="1140"/>
      <c r="P10" s="1141"/>
    </row>
    <row r="11" spans="1:16">
      <c r="A11" s="2751"/>
      <c r="B11" s="2756"/>
      <c r="C11" s="2757"/>
      <c r="D11" s="2757"/>
      <c r="E11" s="2757"/>
      <c r="F11" s="2757"/>
      <c r="G11" s="2757"/>
      <c r="H11" s="2757"/>
      <c r="I11" s="2757"/>
      <c r="J11" s="2757"/>
      <c r="K11" s="2757"/>
      <c r="L11" s="2758"/>
      <c r="M11" s="1142"/>
      <c r="N11" s="1143"/>
      <c r="O11" s="1143"/>
      <c r="P11" s="1144"/>
    </row>
    <row r="12" spans="1:16" ht="27" customHeight="1" thickBot="1">
      <c r="A12" s="2752"/>
      <c r="B12" s="2759"/>
      <c r="C12" s="2760"/>
      <c r="D12" s="2760"/>
      <c r="E12" s="2760"/>
      <c r="F12" s="2760"/>
      <c r="G12" s="2760"/>
      <c r="H12" s="2760"/>
      <c r="I12" s="2760"/>
      <c r="J12" s="2760"/>
      <c r="K12" s="2760"/>
      <c r="L12" s="2761"/>
      <c r="M12" s="1142"/>
      <c r="N12" s="1143"/>
      <c r="O12" s="1143"/>
      <c r="P12" s="1144"/>
    </row>
    <row r="13" spans="1:16">
      <c r="A13" s="2768"/>
      <c r="B13" s="2771"/>
      <c r="C13" s="2772"/>
      <c r="D13" s="2772"/>
      <c r="E13" s="2772"/>
      <c r="F13" s="2772"/>
      <c r="G13" s="2772"/>
      <c r="H13" s="2772"/>
      <c r="I13" s="2772"/>
      <c r="J13" s="2772"/>
      <c r="K13" s="2772"/>
      <c r="L13" s="2773"/>
      <c r="M13" s="1145"/>
      <c r="N13" s="1146"/>
      <c r="O13" s="1146"/>
      <c r="P13" s="1147"/>
    </row>
    <row r="14" spans="1:16">
      <c r="A14" s="2769"/>
      <c r="B14" s="2774"/>
      <c r="C14" s="2775"/>
      <c r="D14" s="2775"/>
      <c r="E14" s="2775"/>
      <c r="F14" s="2775"/>
      <c r="G14" s="2775"/>
      <c r="H14" s="2775"/>
      <c r="I14" s="2775"/>
      <c r="J14" s="2775"/>
      <c r="K14" s="2775"/>
      <c r="L14" s="2776"/>
      <c r="M14" s="1145"/>
      <c r="N14" s="1146"/>
      <c r="O14" s="1146"/>
      <c r="P14" s="1147"/>
    </row>
    <row r="15" spans="1:16">
      <c r="A15" s="2769"/>
      <c r="B15" s="2774"/>
      <c r="C15" s="2775"/>
      <c r="D15" s="2775"/>
      <c r="E15" s="2775"/>
      <c r="F15" s="2775"/>
      <c r="G15" s="2775"/>
      <c r="H15" s="2775"/>
      <c r="I15" s="2775"/>
      <c r="J15" s="2775"/>
      <c r="K15" s="2775"/>
      <c r="L15" s="2776"/>
      <c r="M15" s="1145"/>
      <c r="N15" s="1146"/>
      <c r="O15" s="1146"/>
      <c r="P15" s="1147"/>
    </row>
    <row r="16" spans="1:16">
      <c r="A16" s="2769"/>
      <c r="B16" s="2774"/>
      <c r="C16" s="2775"/>
      <c r="D16" s="2775"/>
      <c r="E16" s="2775"/>
      <c r="F16" s="2775"/>
      <c r="G16" s="2775"/>
      <c r="H16" s="2775"/>
      <c r="I16" s="2775"/>
      <c r="J16" s="2775"/>
      <c r="K16" s="2775"/>
      <c r="L16" s="2776"/>
      <c r="M16" s="1145"/>
      <c r="N16" s="1146"/>
      <c r="O16" s="1146"/>
      <c r="P16" s="1147"/>
    </row>
    <row r="17" spans="1:16">
      <c r="A17" s="2769"/>
      <c r="B17" s="2774"/>
      <c r="C17" s="2775"/>
      <c r="D17" s="2775"/>
      <c r="E17" s="2775"/>
      <c r="F17" s="2775"/>
      <c r="G17" s="2775"/>
      <c r="H17" s="2775"/>
      <c r="I17" s="2775"/>
      <c r="J17" s="2775"/>
      <c r="K17" s="2775"/>
      <c r="L17" s="2776"/>
      <c r="M17" s="1145"/>
      <c r="N17" s="1146"/>
      <c r="O17" s="1146"/>
      <c r="P17" s="1147"/>
    </row>
    <row r="18" spans="1:16">
      <c r="A18" s="2769"/>
      <c r="B18" s="2774"/>
      <c r="C18" s="2775"/>
      <c r="D18" s="2775"/>
      <c r="E18" s="2775"/>
      <c r="F18" s="2775"/>
      <c r="G18" s="2775"/>
      <c r="H18" s="2775"/>
      <c r="I18" s="2775"/>
      <c r="J18" s="2775"/>
      <c r="K18" s="2775"/>
      <c r="L18" s="2776"/>
      <c r="M18" s="1145"/>
      <c r="N18" s="1146"/>
      <c r="O18" s="1146"/>
      <c r="P18" s="1147"/>
    </row>
    <row r="19" spans="1:16" ht="14.25" thickBot="1">
      <c r="A19" s="2770"/>
      <c r="B19" s="2777"/>
      <c r="C19" s="2778"/>
      <c r="D19" s="2778"/>
      <c r="E19" s="2778"/>
      <c r="F19" s="2778"/>
      <c r="G19" s="2778"/>
      <c r="H19" s="2778"/>
      <c r="I19" s="2778"/>
      <c r="J19" s="2778"/>
      <c r="K19" s="2778"/>
      <c r="L19" s="2779"/>
      <c r="M19" s="1145"/>
      <c r="N19" s="1146"/>
      <c r="O19" s="1146"/>
      <c r="P19" s="1147"/>
    </row>
    <row r="20" spans="1:16" ht="15.75" customHeight="1">
      <c r="A20" s="1148" t="s">
        <v>1715</v>
      </c>
      <c r="B20" s="2780"/>
      <c r="C20" s="2780"/>
      <c r="D20" s="2781"/>
      <c r="E20" s="1149" t="s">
        <v>1715</v>
      </c>
      <c r="F20" s="2782"/>
      <c r="G20" s="2782"/>
      <c r="H20" s="2782"/>
      <c r="I20" s="1150" t="s">
        <v>1715</v>
      </c>
      <c r="J20" s="2782"/>
      <c r="K20" s="2782"/>
      <c r="L20" s="2783"/>
      <c r="M20" s="1151"/>
      <c r="N20" s="2737"/>
      <c r="O20" s="2737"/>
      <c r="P20" s="2738"/>
    </row>
    <row r="21" spans="1:16" ht="15.75" customHeight="1">
      <c r="A21" s="1152" t="s">
        <v>1716</v>
      </c>
      <c r="B21" s="2735"/>
      <c r="C21" s="2735"/>
      <c r="D21" s="2736"/>
      <c r="E21" s="1152" t="s">
        <v>1716</v>
      </c>
      <c r="F21" s="2735"/>
      <c r="G21" s="2735"/>
      <c r="H21" s="2735"/>
      <c r="I21" s="1153" t="s">
        <v>1716</v>
      </c>
      <c r="J21" s="2735"/>
      <c r="K21" s="2735"/>
      <c r="L21" s="2736"/>
      <c r="M21" s="1151"/>
      <c r="N21" s="2737"/>
      <c r="O21" s="2737"/>
      <c r="P21" s="2738"/>
    </row>
    <row r="22" spans="1:16" ht="15.75" customHeight="1">
      <c r="A22" s="1154" t="s">
        <v>1717</v>
      </c>
      <c r="B22" s="1153" t="s">
        <v>1718</v>
      </c>
      <c r="C22" s="1153" t="s">
        <v>1719</v>
      </c>
      <c r="D22" s="1155" t="s">
        <v>1720</v>
      </c>
      <c r="E22" s="1154" t="s">
        <v>1717</v>
      </c>
      <c r="F22" s="1153" t="s">
        <v>1718</v>
      </c>
      <c r="G22" s="1153" t="s">
        <v>1719</v>
      </c>
      <c r="H22" s="1153" t="s">
        <v>1720</v>
      </c>
      <c r="I22" s="1156" t="s">
        <v>1717</v>
      </c>
      <c r="J22" s="1153" t="s">
        <v>1718</v>
      </c>
      <c r="K22" s="1153" t="s">
        <v>1719</v>
      </c>
      <c r="L22" s="1155" t="s">
        <v>1720</v>
      </c>
      <c r="M22" s="1157"/>
      <c r="N22" s="1136"/>
      <c r="O22" s="1136"/>
      <c r="P22" s="1158"/>
    </row>
    <row r="23" spans="1:16">
      <c r="A23" s="1152"/>
      <c r="B23" s="1159"/>
      <c r="C23" s="1159"/>
      <c r="D23" s="1160"/>
      <c r="E23" s="1152"/>
      <c r="F23" s="1159"/>
      <c r="G23" s="1159"/>
      <c r="H23" s="1159"/>
      <c r="I23" s="1153"/>
      <c r="J23" s="1159"/>
      <c r="K23" s="1159"/>
      <c r="L23" s="1160"/>
      <c r="M23" s="1151"/>
      <c r="N23" s="1161"/>
      <c r="O23" s="1161"/>
      <c r="P23" s="1162"/>
    </row>
    <row r="24" spans="1:16">
      <c r="A24" s="1152" t="s">
        <v>1721</v>
      </c>
      <c r="B24" s="1159"/>
      <c r="C24" s="1159"/>
      <c r="D24" s="1160"/>
      <c r="E24" s="1163"/>
      <c r="F24" s="1159"/>
      <c r="G24" s="1159"/>
      <c r="H24" s="1159"/>
      <c r="I24" s="1164"/>
      <c r="J24" s="1159"/>
      <c r="K24" s="1159"/>
      <c r="L24" s="1160"/>
      <c r="M24" s="1151"/>
      <c r="N24" s="1161"/>
      <c r="O24" s="1161"/>
      <c r="P24" s="1162"/>
    </row>
    <row r="25" spans="1:16">
      <c r="A25" s="1152" t="s">
        <v>1722</v>
      </c>
      <c r="B25" s="1159"/>
      <c r="C25" s="1159"/>
      <c r="D25" s="1160"/>
      <c r="E25" s="1163"/>
      <c r="F25" s="1159"/>
      <c r="G25" s="1159"/>
      <c r="H25" s="1159"/>
      <c r="I25" s="1164"/>
      <c r="J25" s="1159"/>
      <c r="K25" s="1159"/>
      <c r="L25" s="1160"/>
      <c r="M25" s="1151"/>
      <c r="N25" s="1161"/>
      <c r="O25" s="1161"/>
      <c r="P25" s="1162"/>
    </row>
    <row r="26" spans="1:16">
      <c r="A26" s="1152" t="s">
        <v>1723</v>
      </c>
      <c r="B26" s="1159"/>
      <c r="C26" s="1159"/>
      <c r="D26" s="1160"/>
      <c r="E26" s="1163"/>
      <c r="F26" s="1159"/>
      <c r="G26" s="1159"/>
      <c r="H26" s="1159"/>
      <c r="I26" s="1164"/>
      <c r="J26" s="1159"/>
      <c r="K26" s="1159"/>
      <c r="L26" s="1160"/>
      <c r="M26" s="1151"/>
      <c r="N26" s="1161"/>
      <c r="O26" s="1161"/>
      <c r="P26" s="1162"/>
    </row>
    <row r="27" spans="1:16">
      <c r="A27" s="1152" t="s">
        <v>1724</v>
      </c>
      <c r="B27" s="1159"/>
      <c r="C27" s="1159"/>
      <c r="D27" s="1160"/>
      <c r="E27" s="1163"/>
      <c r="F27" s="1159"/>
      <c r="G27" s="1159"/>
      <c r="H27" s="1159"/>
      <c r="I27" s="1164"/>
      <c r="J27" s="1159"/>
      <c r="K27" s="1159"/>
      <c r="L27" s="1160"/>
      <c r="M27" s="1151"/>
      <c r="N27" s="1161"/>
      <c r="O27" s="1161"/>
      <c r="P27" s="1162"/>
    </row>
    <row r="28" spans="1:16">
      <c r="A28" s="1152" t="s">
        <v>1725</v>
      </c>
      <c r="B28" s="1159"/>
      <c r="C28" s="1159"/>
      <c r="D28" s="1160"/>
      <c r="E28" s="1163"/>
      <c r="F28" s="1159"/>
      <c r="G28" s="1159"/>
      <c r="H28" s="1159"/>
      <c r="I28" s="1164"/>
      <c r="J28" s="1159"/>
      <c r="K28" s="1159"/>
      <c r="L28" s="1160"/>
      <c r="M28" s="1151"/>
      <c r="N28" s="1161"/>
      <c r="O28" s="1161"/>
      <c r="P28" s="1162"/>
    </row>
    <row r="29" spans="1:16">
      <c r="A29" s="1152" t="s">
        <v>1726</v>
      </c>
      <c r="B29" s="1159"/>
      <c r="C29" s="1159"/>
      <c r="D29" s="1160"/>
      <c r="E29" s="1163"/>
      <c r="F29" s="1159"/>
      <c r="G29" s="1159"/>
      <c r="H29" s="1159"/>
      <c r="I29" s="1164"/>
      <c r="J29" s="1159"/>
      <c r="K29" s="1159"/>
      <c r="L29" s="1160"/>
      <c r="M29" s="1151"/>
      <c r="N29" s="1161"/>
      <c r="O29" s="1161"/>
      <c r="P29" s="1162"/>
    </row>
    <row r="30" spans="1:16">
      <c r="A30" s="2739"/>
      <c r="B30" s="2740"/>
      <c r="C30" s="2740"/>
      <c r="D30" s="2741"/>
      <c r="E30" s="1165"/>
      <c r="F30" s="1159"/>
      <c r="G30" s="1159"/>
      <c r="H30" s="1159"/>
      <c r="I30" s="1166"/>
      <c r="J30" s="1159"/>
      <c r="K30" s="1159"/>
      <c r="L30" s="1160"/>
      <c r="M30" s="1167"/>
      <c r="N30" s="1161"/>
      <c r="O30" s="1161"/>
      <c r="P30" s="1162"/>
    </row>
    <row r="31" spans="1:16">
      <c r="A31" s="2742"/>
      <c r="B31" s="2743"/>
      <c r="C31" s="2743"/>
      <c r="D31" s="2744"/>
      <c r="E31" s="1165"/>
      <c r="F31" s="1159"/>
      <c r="G31" s="1159"/>
      <c r="H31" s="1159"/>
      <c r="I31" s="1166"/>
      <c r="J31" s="1159"/>
      <c r="K31" s="1159"/>
      <c r="L31" s="1160"/>
      <c r="M31" s="1167"/>
      <c r="N31" s="1161"/>
      <c r="O31" s="1161"/>
      <c r="P31" s="1162"/>
    </row>
    <row r="32" spans="1:16" ht="14.25" thickBot="1">
      <c r="A32" s="2745"/>
      <c r="B32" s="2746"/>
      <c r="C32" s="2746"/>
      <c r="D32" s="2747"/>
      <c r="E32" s="1168"/>
      <c r="F32" s="1169"/>
      <c r="G32" s="1169"/>
      <c r="H32" s="1169"/>
      <c r="I32" s="1170"/>
      <c r="J32" s="1169"/>
      <c r="K32" s="1169"/>
      <c r="L32" s="1171"/>
      <c r="M32" s="1172"/>
      <c r="N32" s="1173"/>
      <c r="O32" s="1173"/>
      <c r="P32" s="1174"/>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rgb="FF00B0F0"/>
    <pageSetUpPr fitToPage="1"/>
  </sheetPr>
  <dimension ref="A1:P32"/>
  <sheetViews>
    <sheetView showGridLines="0" view="pageBreakPreview" zoomScaleNormal="95" zoomScaleSheetLayoutView="100" workbookViewId="0"/>
  </sheetViews>
  <sheetFormatPr defaultRowHeight="13.5"/>
  <cols>
    <col min="1" max="1" width="12.5" style="1134" customWidth="1"/>
    <col min="2" max="3" width="6.75" style="1134" bestFit="1" customWidth="1"/>
    <col min="4" max="4" width="6.75" style="1134" customWidth="1"/>
    <col min="5" max="5" width="12.5" style="1134" customWidth="1"/>
    <col min="6" max="7" width="6.75" style="1134" bestFit="1" customWidth="1"/>
    <col min="8" max="8" width="6.75" style="1134" customWidth="1"/>
    <col min="9" max="9" width="12.5" style="1134" customWidth="1"/>
    <col min="10" max="11" width="6.75" style="1134" bestFit="1" customWidth="1"/>
    <col min="12" max="12" width="6.75" style="1134" customWidth="1"/>
    <col min="13" max="13" width="12.5" style="1134" customWidth="1"/>
    <col min="14" max="15" width="6.75" style="1134" bestFit="1" customWidth="1"/>
    <col min="16" max="16" width="6.75" style="1134" customWidth="1"/>
    <col min="17" max="256" width="9" style="1134"/>
    <col min="257" max="257" width="12.5" style="1134" customWidth="1"/>
    <col min="258" max="259" width="6.75" style="1134" bestFit="1" customWidth="1"/>
    <col min="260" max="260" width="6.75" style="1134" customWidth="1"/>
    <col min="261" max="261" width="12.5" style="1134" customWidth="1"/>
    <col min="262" max="263" width="6.75" style="1134" bestFit="1" customWidth="1"/>
    <col min="264" max="264" width="6.75" style="1134" customWidth="1"/>
    <col min="265" max="265" width="12.5" style="1134" customWidth="1"/>
    <col min="266" max="267" width="6.75" style="1134" bestFit="1" customWidth="1"/>
    <col min="268" max="268" width="6.75" style="1134" customWidth="1"/>
    <col min="269" max="269" width="12.5" style="1134" customWidth="1"/>
    <col min="270" max="271" width="6.75" style="1134" bestFit="1" customWidth="1"/>
    <col min="272" max="272" width="6.75" style="1134" customWidth="1"/>
    <col min="273" max="512" width="9" style="1134"/>
    <col min="513" max="513" width="12.5" style="1134" customWidth="1"/>
    <col min="514" max="515" width="6.75" style="1134" bestFit="1" customWidth="1"/>
    <col min="516" max="516" width="6.75" style="1134" customWidth="1"/>
    <col min="517" max="517" width="12.5" style="1134" customWidth="1"/>
    <col min="518" max="519" width="6.75" style="1134" bestFit="1" customWidth="1"/>
    <col min="520" max="520" width="6.75" style="1134" customWidth="1"/>
    <col min="521" max="521" width="12.5" style="1134" customWidth="1"/>
    <col min="522" max="523" width="6.75" style="1134" bestFit="1" customWidth="1"/>
    <col min="524" max="524" width="6.75" style="1134" customWidth="1"/>
    <col min="525" max="525" width="12.5" style="1134" customWidth="1"/>
    <col min="526" max="527" width="6.75" style="1134" bestFit="1" customWidth="1"/>
    <col min="528" max="528" width="6.75" style="1134" customWidth="1"/>
    <col min="529" max="768" width="9" style="1134"/>
    <col min="769" max="769" width="12.5" style="1134" customWidth="1"/>
    <col min="770" max="771" width="6.75" style="1134" bestFit="1" customWidth="1"/>
    <col min="772" max="772" width="6.75" style="1134" customWidth="1"/>
    <col min="773" max="773" width="12.5" style="1134" customWidth="1"/>
    <col min="774" max="775" width="6.75" style="1134" bestFit="1" customWidth="1"/>
    <col min="776" max="776" width="6.75" style="1134" customWidth="1"/>
    <col min="777" max="777" width="12.5" style="1134" customWidth="1"/>
    <col min="778" max="779" width="6.75" style="1134" bestFit="1" customWidth="1"/>
    <col min="780" max="780" width="6.75" style="1134" customWidth="1"/>
    <col min="781" max="781" width="12.5" style="1134" customWidth="1"/>
    <col min="782" max="783" width="6.75" style="1134" bestFit="1" customWidth="1"/>
    <col min="784" max="784" width="6.75" style="1134" customWidth="1"/>
    <col min="785" max="1024" width="9" style="1134"/>
    <col min="1025" max="1025" width="12.5" style="1134" customWidth="1"/>
    <col min="1026" max="1027" width="6.75" style="1134" bestFit="1" customWidth="1"/>
    <col min="1028" max="1028" width="6.75" style="1134" customWidth="1"/>
    <col min="1029" max="1029" width="12.5" style="1134" customWidth="1"/>
    <col min="1030" max="1031" width="6.75" style="1134" bestFit="1" customWidth="1"/>
    <col min="1032" max="1032" width="6.75" style="1134" customWidth="1"/>
    <col min="1033" max="1033" width="12.5" style="1134" customWidth="1"/>
    <col min="1034" max="1035" width="6.75" style="1134" bestFit="1" customWidth="1"/>
    <col min="1036" max="1036" width="6.75" style="1134" customWidth="1"/>
    <col min="1037" max="1037" width="12.5" style="1134" customWidth="1"/>
    <col min="1038" max="1039" width="6.75" style="1134" bestFit="1" customWidth="1"/>
    <col min="1040" max="1040" width="6.75" style="1134" customWidth="1"/>
    <col min="1041" max="1280" width="9" style="1134"/>
    <col min="1281" max="1281" width="12.5" style="1134" customWidth="1"/>
    <col min="1282" max="1283" width="6.75" style="1134" bestFit="1" customWidth="1"/>
    <col min="1284" max="1284" width="6.75" style="1134" customWidth="1"/>
    <col min="1285" max="1285" width="12.5" style="1134" customWidth="1"/>
    <col min="1286" max="1287" width="6.75" style="1134" bestFit="1" customWidth="1"/>
    <col min="1288" max="1288" width="6.75" style="1134" customWidth="1"/>
    <col min="1289" max="1289" width="12.5" style="1134" customWidth="1"/>
    <col min="1290" max="1291" width="6.75" style="1134" bestFit="1" customWidth="1"/>
    <col min="1292" max="1292" width="6.75" style="1134" customWidth="1"/>
    <col min="1293" max="1293" width="12.5" style="1134" customWidth="1"/>
    <col min="1294" max="1295" width="6.75" style="1134" bestFit="1" customWidth="1"/>
    <col min="1296" max="1296" width="6.75" style="1134" customWidth="1"/>
    <col min="1297" max="1536" width="9" style="1134"/>
    <col min="1537" max="1537" width="12.5" style="1134" customWidth="1"/>
    <col min="1538" max="1539" width="6.75" style="1134" bestFit="1" customWidth="1"/>
    <col min="1540" max="1540" width="6.75" style="1134" customWidth="1"/>
    <col min="1541" max="1541" width="12.5" style="1134" customWidth="1"/>
    <col min="1542" max="1543" width="6.75" style="1134" bestFit="1" customWidth="1"/>
    <col min="1544" max="1544" width="6.75" style="1134" customWidth="1"/>
    <col min="1545" max="1545" width="12.5" style="1134" customWidth="1"/>
    <col min="1546" max="1547" width="6.75" style="1134" bestFit="1" customWidth="1"/>
    <col min="1548" max="1548" width="6.75" style="1134" customWidth="1"/>
    <col min="1549" max="1549" width="12.5" style="1134" customWidth="1"/>
    <col min="1550" max="1551" width="6.75" style="1134" bestFit="1" customWidth="1"/>
    <col min="1552" max="1552" width="6.75" style="1134" customWidth="1"/>
    <col min="1553" max="1792" width="9" style="1134"/>
    <col min="1793" max="1793" width="12.5" style="1134" customWidth="1"/>
    <col min="1794" max="1795" width="6.75" style="1134" bestFit="1" customWidth="1"/>
    <col min="1796" max="1796" width="6.75" style="1134" customWidth="1"/>
    <col min="1797" max="1797" width="12.5" style="1134" customWidth="1"/>
    <col min="1798" max="1799" width="6.75" style="1134" bestFit="1" customWidth="1"/>
    <col min="1800" max="1800" width="6.75" style="1134" customWidth="1"/>
    <col min="1801" max="1801" width="12.5" style="1134" customWidth="1"/>
    <col min="1802" max="1803" width="6.75" style="1134" bestFit="1" customWidth="1"/>
    <col min="1804" max="1804" width="6.75" style="1134" customWidth="1"/>
    <col min="1805" max="1805" width="12.5" style="1134" customWidth="1"/>
    <col min="1806" max="1807" width="6.75" style="1134" bestFit="1" customWidth="1"/>
    <col min="1808" max="1808" width="6.75" style="1134" customWidth="1"/>
    <col min="1809" max="2048" width="9" style="1134"/>
    <col min="2049" max="2049" width="12.5" style="1134" customWidth="1"/>
    <col min="2050" max="2051" width="6.75" style="1134" bestFit="1" customWidth="1"/>
    <col min="2052" max="2052" width="6.75" style="1134" customWidth="1"/>
    <col min="2053" max="2053" width="12.5" style="1134" customWidth="1"/>
    <col min="2054" max="2055" width="6.75" style="1134" bestFit="1" customWidth="1"/>
    <col min="2056" max="2056" width="6.75" style="1134" customWidth="1"/>
    <col min="2057" max="2057" width="12.5" style="1134" customWidth="1"/>
    <col min="2058" max="2059" width="6.75" style="1134" bestFit="1" customWidth="1"/>
    <col min="2060" max="2060" width="6.75" style="1134" customWidth="1"/>
    <col min="2061" max="2061" width="12.5" style="1134" customWidth="1"/>
    <col min="2062" max="2063" width="6.75" style="1134" bestFit="1" customWidth="1"/>
    <col min="2064" max="2064" width="6.75" style="1134" customWidth="1"/>
    <col min="2065" max="2304" width="9" style="1134"/>
    <col min="2305" max="2305" width="12.5" style="1134" customWidth="1"/>
    <col min="2306" max="2307" width="6.75" style="1134" bestFit="1" customWidth="1"/>
    <col min="2308" max="2308" width="6.75" style="1134" customWidth="1"/>
    <col min="2309" max="2309" width="12.5" style="1134" customWidth="1"/>
    <col min="2310" max="2311" width="6.75" style="1134" bestFit="1" customWidth="1"/>
    <col min="2312" max="2312" width="6.75" style="1134" customWidth="1"/>
    <col min="2313" max="2313" width="12.5" style="1134" customWidth="1"/>
    <col min="2314" max="2315" width="6.75" style="1134" bestFit="1" customWidth="1"/>
    <col min="2316" max="2316" width="6.75" style="1134" customWidth="1"/>
    <col min="2317" max="2317" width="12.5" style="1134" customWidth="1"/>
    <col min="2318" max="2319" width="6.75" style="1134" bestFit="1" customWidth="1"/>
    <col min="2320" max="2320" width="6.75" style="1134" customWidth="1"/>
    <col min="2321" max="2560" width="9" style="1134"/>
    <col min="2561" max="2561" width="12.5" style="1134" customWidth="1"/>
    <col min="2562" max="2563" width="6.75" style="1134" bestFit="1" customWidth="1"/>
    <col min="2564" max="2564" width="6.75" style="1134" customWidth="1"/>
    <col min="2565" max="2565" width="12.5" style="1134" customWidth="1"/>
    <col min="2566" max="2567" width="6.75" style="1134" bestFit="1" customWidth="1"/>
    <col min="2568" max="2568" width="6.75" style="1134" customWidth="1"/>
    <col min="2569" max="2569" width="12.5" style="1134" customWidth="1"/>
    <col min="2570" max="2571" width="6.75" style="1134" bestFit="1" customWidth="1"/>
    <col min="2572" max="2572" width="6.75" style="1134" customWidth="1"/>
    <col min="2573" max="2573" width="12.5" style="1134" customWidth="1"/>
    <col min="2574" max="2575" width="6.75" style="1134" bestFit="1" customWidth="1"/>
    <col min="2576" max="2576" width="6.75" style="1134" customWidth="1"/>
    <col min="2577" max="2816" width="9" style="1134"/>
    <col min="2817" max="2817" width="12.5" style="1134" customWidth="1"/>
    <col min="2818" max="2819" width="6.75" style="1134" bestFit="1" customWidth="1"/>
    <col min="2820" max="2820" width="6.75" style="1134" customWidth="1"/>
    <col min="2821" max="2821" width="12.5" style="1134" customWidth="1"/>
    <col min="2822" max="2823" width="6.75" style="1134" bestFit="1" customWidth="1"/>
    <col min="2824" max="2824" width="6.75" style="1134" customWidth="1"/>
    <col min="2825" max="2825" width="12.5" style="1134" customWidth="1"/>
    <col min="2826" max="2827" width="6.75" style="1134" bestFit="1" customWidth="1"/>
    <col min="2828" max="2828" width="6.75" style="1134" customWidth="1"/>
    <col min="2829" max="2829" width="12.5" style="1134" customWidth="1"/>
    <col min="2830" max="2831" width="6.75" style="1134" bestFit="1" customWidth="1"/>
    <col min="2832" max="2832" width="6.75" style="1134" customWidth="1"/>
    <col min="2833" max="3072" width="9" style="1134"/>
    <col min="3073" max="3073" width="12.5" style="1134" customWidth="1"/>
    <col min="3074" max="3075" width="6.75" style="1134" bestFit="1" customWidth="1"/>
    <col min="3076" max="3076" width="6.75" style="1134" customWidth="1"/>
    <col min="3077" max="3077" width="12.5" style="1134" customWidth="1"/>
    <col min="3078" max="3079" width="6.75" style="1134" bestFit="1" customWidth="1"/>
    <col min="3080" max="3080" width="6.75" style="1134" customWidth="1"/>
    <col min="3081" max="3081" width="12.5" style="1134" customWidth="1"/>
    <col min="3082" max="3083" width="6.75" style="1134" bestFit="1" customWidth="1"/>
    <col min="3084" max="3084" width="6.75" style="1134" customWidth="1"/>
    <col min="3085" max="3085" width="12.5" style="1134" customWidth="1"/>
    <col min="3086" max="3087" width="6.75" style="1134" bestFit="1" customWidth="1"/>
    <col min="3088" max="3088" width="6.75" style="1134" customWidth="1"/>
    <col min="3089" max="3328" width="9" style="1134"/>
    <col min="3329" max="3329" width="12.5" style="1134" customWidth="1"/>
    <col min="3330" max="3331" width="6.75" style="1134" bestFit="1" customWidth="1"/>
    <col min="3332" max="3332" width="6.75" style="1134" customWidth="1"/>
    <col min="3333" max="3333" width="12.5" style="1134" customWidth="1"/>
    <col min="3334" max="3335" width="6.75" style="1134" bestFit="1" customWidth="1"/>
    <col min="3336" max="3336" width="6.75" style="1134" customWidth="1"/>
    <col min="3337" max="3337" width="12.5" style="1134" customWidth="1"/>
    <col min="3338" max="3339" width="6.75" style="1134" bestFit="1" customWidth="1"/>
    <col min="3340" max="3340" width="6.75" style="1134" customWidth="1"/>
    <col min="3341" max="3341" width="12.5" style="1134" customWidth="1"/>
    <col min="3342" max="3343" width="6.75" style="1134" bestFit="1" customWidth="1"/>
    <col min="3344" max="3344" width="6.75" style="1134" customWidth="1"/>
    <col min="3345" max="3584" width="9" style="1134"/>
    <col min="3585" max="3585" width="12.5" style="1134" customWidth="1"/>
    <col min="3586" max="3587" width="6.75" style="1134" bestFit="1" customWidth="1"/>
    <col min="3588" max="3588" width="6.75" style="1134" customWidth="1"/>
    <col min="3589" max="3589" width="12.5" style="1134" customWidth="1"/>
    <col min="3590" max="3591" width="6.75" style="1134" bestFit="1" customWidth="1"/>
    <col min="3592" max="3592" width="6.75" style="1134" customWidth="1"/>
    <col min="3593" max="3593" width="12.5" style="1134" customWidth="1"/>
    <col min="3594" max="3595" width="6.75" style="1134" bestFit="1" customWidth="1"/>
    <col min="3596" max="3596" width="6.75" style="1134" customWidth="1"/>
    <col min="3597" max="3597" width="12.5" style="1134" customWidth="1"/>
    <col min="3598" max="3599" width="6.75" style="1134" bestFit="1" customWidth="1"/>
    <col min="3600" max="3600" width="6.75" style="1134" customWidth="1"/>
    <col min="3601" max="3840" width="9" style="1134"/>
    <col min="3841" max="3841" width="12.5" style="1134" customWidth="1"/>
    <col min="3842" max="3843" width="6.75" style="1134" bestFit="1" customWidth="1"/>
    <col min="3844" max="3844" width="6.75" style="1134" customWidth="1"/>
    <col min="3845" max="3845" width="12.5" style="1134" customWidth="1"/>
    <col min="3846" max="3847" width="6.75" style="1134" bestFit="1" customWidth="1"/>
    <col min="3848" max="3848" width="6.75" style="1134" customWidth="1"/>
    <col min="3849" max="3849" width="12.5" style="1134" customWidth="1"/>
    <col min="3850" max="3851" width="6.75" style="1134" bestFit="1" customWidth="1"/>
    <col min="3852" max="3852" width="6.75" style="1134" customWidth="1"/>
    <col min="3853" max="3853" width="12.5" style="1134" customWidth="1"/>
    <col min="3854" max="3855" width="6.75" style="1134" bestFit="1" customWidth="1"/>
    <col min="3856" max="3856" width="6.75" style="1134" customWidth="1"/>
    <col min="3857" max="4096" width="9" style="1134"/>
    <col min="4097" max="4097" width="12.5" style="1134" customWidth="1"/>
    <col min="4098" max="4099" width="6.75" style="1134" bestFit="1" customWidth="1"/>
    <col min="4100" max="4100" width="6.75" style="1134" customWidth="1"/>
    <col min="4101" max="4101" width="12.5" style="1134" customWidth="1"/>
    <col min="4102" max="4103" width="6.75" style="1134" bestFit="1" customWidth="1"/>
    <col min="4104" max="4104" width="6.75" style="1134" customWidth="1"/>
    <col min="4105" max="4105" width="12.5" style="1134" customWidth="1"/>
    <col min="4106" max="4107" width="6.75" style="1134" bestFit="1" customWidth="1"/>
    <col min="4108" max="4108" width="6.75" style="1134" customWidth="1"/>
    <col min="4109" max="4109" width="12.5" style="1134" customWidth="1"/>
    <col min="4110" max="4111" width="6.75" style="1134" bestFit="1" customWidth="1"/>
    <col min="4112" max="4112" width="6.75" style="1134" customWidth="1"/>
    <col min="4113" max="4352" width="9" style="1134"/>
    <col min="4353" max="4353" width="12.5" style="1134" customWidth="1"/>
    <col min="4354" max="4355" width="6.75" style="1134" bestFit="1" customWidth="1"/>
    <col min="4356" max="4356" width="6.75" style="1134" customWidth="1"/>
    <col min="4357" max="4357" width="12.5" style="1134" customWidth="1"/>
    <col min="4358" max="4359" width="6.75" style="1134" bestFit="1" customWidth="1"/>
    <col min="4360" max="4360" width="6.75" style="1134" customWidth="1"/>
    <col min="4361" max="4361" width="12.5" style="1134" customWidth="1"/>
    <col min="4362" max="4363" width="6.75" style="1134" bestFit="1" customWidth="1"/>
    <col min="4364" max="4364" width="6.75" style="1134" customWidth="1"/>
    <col min="4365" max="4365" width="12.5" style="1134" customWidth="1"/>
    <col min="4366" max="4367" width="6.75" style="1134" bestFit="1" customWidth="1"/>
    <col min="4368" max="4368" width="6.75" style="1134" customWidth="1"/>
    <col min="4369" max="4608" width="9" style="1134"/>
    <col min="4609" max="4609" width="12.5" style="1134" customWidth="1"/>
    <col min="4610" max="4611" width="6.75" style="1134" bestFit="1" customWidth="1"/>
    <col min="4612" max="4612" width="6.75" style="1134" customWidth="1"/>
    <col min="4613" max="4613" width="12.5" style="1134" customWidth="1"/>
    <col min="4614" max="4615" width="6.75" style="1134" bestFit="1" customWidth="1"/>
    <col min="4616" max="4616" width="6.75" style="1134" customWidth="1"/>
    <col min="4617" max="4617" width="12.5" style="1134" customWidth="1"/>
    <col min="4618" max="4619" width="6.75" style="1134" bestFit="1" customWidth="1"/>
    <col min="4620" max="4620" width="6.75" style="1134" customWidth="1"/>
    <col min="4621" max="4621" width="12.5" style="1134" customWidth="1"/>
    <col min="4622" max="4623" width="6.75" style="1134" bestFit="1" customWidth="1"/>
    <col min="4624" max="4624" width="6.75" style="1134" customWidth="1"/>
    <col min="4625" max="4864" width="9" style="1134"/>
    <col min="4865" max="4865" width="12.5" style="1134" customWidth="1"/>
    <col min="4866" max="4867" width="6.75" style="1134" bestFit="1" customWidth="1"/>
    <col min="4868" max="4868" width="6.75" style="1134" customWidth="1"/>
    <col min="4869" max="4869" width="12.5" style="1134" customWidth="1"/>
    <col min="4870" max="4871" width="6.75" style="1134" bestFit="1" customWidth="1"/>
    <col min="4872" max="4872" width="6.75" style="1134" customWidth="1"/>
    <col min="4873" max="4873" width="12.5" style="1134" customWidth="1"/>
    <col min="4874" max="4875" width="6.75" style="1134" bestFit="1" customWidth="1"/>
    <col min="4876" max="4876" width="6.75" style="1134" customWidth="1"/>
    <col min="4877" max="4877" width="12.5" style="1134" customWidth="1"/>
    <col min="4878" max="4879" width="6.75" style="1134" bestFit="1" customWidth="1"/>
    <col min="4880" max="4880" width="6.75" style="1134" customWidth="1"/>
    <col min="4881" max="5120" width="9" style="1134"/>
    <col min="5121" max="5121" width="12.5" style="1134" customWidth="1"/>
    <col min="5122" max="5123" width="6.75" style="1134" bestFit="1" customWidth="1"/>
    <col min="5124" max="5124" width="6.75" style="1134" customWidth="1"/>
    <col min="5125" max="5125" width="12.5" style="1134" customWidth="1"/>
    <col min="5126" max="5127" width="6.75" style="1134" bestFit="1" customWidth="1"/>
    <col min="5128" max="5128" width="6.75" style="1134" customWidth="1"/>
    <col min="5129" max="5129" width="12.5" style="1134" customWidth="1"/>
    <col min="5130" max="5131" width="6.75" style="1134" bestFit="1" customWidth="1"/>
    <col min="5132" max="5132" width="6.75" style="1134" customWidth="1"/>
    <col min="5133" max="5133" width="12.5" style="1134" customWidth="1"/>
    <col min="5134" max="5135" width="6.75" style="1134" bestFit="1" customWidth="1"/>
    <col min="5136" max="5136" width="6.75" style="1134" customWidth="1"/>
    <col min="5137" max="5376" width="9" style="1134"/>
    <col min="5377" max="5377" width="12.5" style="1134" customWidth="1"/>
    <col min="5378" max="5379" width="6.75" style="1134" bestFit="1" customWidth="1"/>
    <col min="5380" max="5380" width="6.75" style="1134" customWidth="1"/>
    <col min="5381" max="5381" width="12.5" style="1134" customWidth="1"/>
    <col min="5382" max="5383" width="6.75" style="1134" bestFit="1" customWidth="1"/>
    <col min="5384" max="5384" width="6.75" style="1134" customWidth="1"/>
    <col min="5385" max="5385" width="12.5" style="1134" customWidth="1"/>
    <col min="5386" max="5387" width="6.75" style="1134" bestFit="1" customWidth="1"/>
    <col min="5388" max="5388" width="6.75" style="1134" customWidth="1"/>
    <col min="5389" max="5389" width="12.5" style="1134" customWidth="1"/>
    <col min="5390" max="5391" width="6.75" style="1134" bestFit="1" customWidth="1"/>
    <col min="5392" max="5392" width="6.75" style="1134" customWidth="1"/>
    <col min="5393" max="5632" width="9" style="1134"/>
    <col min="5633" max="5633" width="12.5" style="1134" customWidth="1"/>
    <col min="5634" max="5635" width="6.75" style="1134" bestFit="1" customWidth="1"/>
    <col min="5636" max="5636" width="6.75" style="1134" customWidth="1"/>
    <col min="5637" max="5637" width="12.5" style="1134" customWidth="1"/>
    <col min="5638" max="5639" width="6.75" style="1134" bestFit="1" customWidth="1"/>
    <col min="5640" max="5640" width="6.75" style="1134" customWidth="1"/>
    <col min="5641" max="5641" width="12.5" style="1134" customWidth="1"/>
    <col min="5642" max="5643" width="6.75" style="1134" bestFit="1" customWidth="1"/>
    <col min="5644" max="5644" width="6.75" style="1134" customWidth="1"/>
    <col min="5645" max="5645" width="12.5" style="1134" customWidth="1"/>
    <col min="5646" max="5647" width="6.75" style="1134" bestFit="1" customWidth="1"/>
    <col min="5648" max="5648" width="6.75" style="1134" customWidth="1"/>
    <col min="5649" max="5888" width="9" style="1134"/>
    <col min="5889" max="5889" width="12.5" style="1134" customWidth="1"/>
    <col min="5890" max="5891" width="6.75" style="1134" bestFit="1" customWidth="1"/>
    <col min="5892" max="5892" width="6.75" style="1134" customWidth="1"/>
    <col min="5893" max="5893" width="12.5" style="1134" customWidth="1"/>
    <col min="5894" max="5895" width="6.75" style="1134" bestFit="1" customWidth="1"/>
    <col min="5896" max="5896" width="6.75" style="1134" customWidth="1"/>
    <col min="5897" max="5897" width="12.5" style="1134" customWidth="1"/>
    <col min="5898" max="5899" width="6.75" style="1134" bestFit="1" customWidth="1"/>
    <col min="5900" max="5900" width="6.75" style="1134" customWidth="1"/>
    <col min="5901" max="5901" width="12.5" style="1134" customWidth="1"/>
    <col min="5902" max="5903" width="6.75" style="1134" bestFit="1" customWidth="1"/>
    <col min="5904" max="5904" width="6.75" style="1134" customWidth="1"/>
    <col min="5905" max="6144" width="9" style="1134"/>
    <col min="6145" max="6145" width="12.5" style="1134" customWidth="1"/>
    <col min="6146" max="6147" width="6.75" style="1134" bestFit="1" customWidth="1"/>
    <col min="6148" max="6148" width="6.75" style="1134" customWidth="1"/>
    <col min="6149" max="6149" width="12.5" style="1134" customWidth="1"/>
    <col min="6150" max="6151" width="6.75" style="1134" bestFit="1" customWidth="1"/>
    <col min="6152" max="6152" width="6.75" style="1134" customWidth="1"/>
    <col min="6153" max="6153" width="12.5" style="1134" customWidth="1"/>
    <col min="6154" max="6155" width="6.75" style="1134" bestFit="1" customWidth="1"/>
    <col min="6156" max="6156" width="6.75" style="1134" customWidth="1"/>
    <col min="6157" max="6157" width="12.5" style="1134" customWidth="1"/>
    <col min="6158" max="6159" width="6.75" style="1134" bestFit="1" customWidth="1"/>
    <col min="6160" max="6160" width="6.75" style="1134" customWidth="1"/>
    <col min="6161" max="6400" width="9" style="1134"/>
    <col min="6401" max="6401" width="12.5" style="1134" customWidth="1"/>
    <col min="6402" max="6403" width="6.75" style="1134" bestFit="1" customWidth="1"/>
    <col min="6404" max="6404" width="6.75" style="1134" customWidth="1"/>
    <col min="6405" max="6405" width="12.5" style="1134" customWidth="1"/>
    <col min="6406" max="6407" width="6.75" style="1134" bestFit="1" customWidth="1"/>
    <col min="6408" max="6408" width="6.75" style="1134" customWidth="1"/>
    <col min="6409" max="6409" width="12.5" style="1134" customWidth="1"/>
    <col min="6410" max="6411" width="6.75" style="1134" bestFit="1" customWidth="1"/>
    <col min="6412" max="6412" width="6.75" style="1134" customWidth="1"/>
    <col min="6413" max="6413" width="12.5" style="1134" customWidth="1"/>
    <col min="6414" max="6415" width="6.75" style="1134" bestFit="1" customWidth="1"/>
    <col min="6416" max="6416" width="6.75" style="1134" customWidth="1"/>
    <col min="6417" max="6656" width="9" style="1134"/>
    <col min="6657" max="6657" width="12.5" style="1134" customWidth="1"/>
    <col min="6658" max="6659" width="6.75" style="1134" bestFit="1" customWidth="1"/>
    <col min="6660" max="6660" width="6.75" style="1134" customWidth="1"/>
    <col min="6661" max="6661" width="12.5" style="1134" customWidth="1"/>
    <col min="6662" max="6663" width="6.75" style="1134" bestFit="1" customWidth="1"/>
    <col min="6664" max="6664" width="6.75" style="1134" customWidth="1"/>
    <col min="6665" max="6665" width="12.5" style="1134" customWidth="1"/>
    <col min="6666" max="6667" width="6.75" style="1134" bestFit="1" customWidth="1"/>
    <col min="6668" max="6668" width="6.75" style="1134" customWidth="1"/>
    <col min="6669" max="6669" width="12.5" style="1134" customWidth="1"/>
    <col min="6670" max="6671" width="6.75" style="1134" bestFit="1" customWidth="1"/>
    <col min="6672" max="6672" width="6.75" style="1134" customWidth="1"/>
    <col min="6673" max="6912" width="9" style="1134"/>
    <col min="6913" max="6913" width="12.5" style="1134" customWidth="1"/>
    <col min="6914" max="6915" width="6.75" style="1134" bestFit="1" customWidth="1"/>
    <col min="6916" max="6916" width="6.75" style="1134" customWidth="1"/>
    <col min="6917" max="6917" width="12.5" style="1134" customWidth="1"/>
    <col min="6918" max="6919" width="6.75" style="1134" bestFit="1" customWidth="1"/>
    <col min="6920" max="6920" width="6.75" style="1134" customWidth="1"/>
    <col min="6921" max="6921" width="12.5" style="1134" customWidth="1"/>
    <col min="6922" max="6923" width="6.75" style="1134" bestFit="1" customWidth="1"/>
    <col min="6924" max="6924" width="6.75" style="1134" customWidth="1"/>
    <col min="6925" max="6925" width="12.5" style="1134" customWidth="1"/>
    <col min="6926" max="6927" width="6.75" style="1134" bestFit="1" customWidth="1"/>
    <col min="6928" max="6928" width="6.75" style="1134" customWidth="1"/>
    <col min="6929" max="7168" width="9" style="1134"/>
    <col min="7169" max="7169" width="12.5" style="1134" customWidth="1"/>
    <col min="7170" max="7171" width="6.75" style="1134" bestFit="1" customWidth="1"/>
    <col min="7172" max="7172" width="6.75" style="1134" customWidth="1"/>
    <col min="7173" max="7173" width="12.5" style="1134" customWidth="1"/>
    <col min="7174" max="7175" width="6.75" style="1134" bestFit="1" customWidth="1"/>
    <col min="7176" max="7176" width="6.75" style="1134" customWidth="1"/>
    <col min="7177" max="7177" width="12.5" style="1134" customWidth="1"/>
    <col min="7178" max="7179" width="6.75" style="1134" bestFit="1" customWidth="1"/>
    <col min="7180" max="7180" width="6.75" style="1134" customWidth="1"/>
    <col min="7181" max="7181" width="12.5" style="1134" customWidth="1"/>
    <col min="7182" max="7183" width="6.75" style="1134" bestFit="1" customWidth="1"/>
    <col min="7184" max="7184" width="6.75" style="1134" customWidth="1"/>
    <col min="7185" max="7424" width="9" style="1134"/>
    <col min="7425" max="7425" width="12.5" style="1134" customWidth="1"/>
    <col min="7426" max="7427" width="6.75" style="1134" bestFit="1" customWidth="1"/>
    <col min="7428" max="7428" width="6.75" style="1134" customWidth="1"/>
    <col min="7429" max="7429" width="12.5" style="1134" customWidth="1"/>
    <col min="7430" max="7431" width="6.75" style="1134" bestFit="1" customWidth="1"/>
    <col min="7432" max="7432" width="6.75" style="1134" customWidth="1"/>
    <col min="7433" max="7433" width="12.5" style="1134" customWidth="1"/>
    <col min="7434" max="7435" width="6.75" style="1134" bestFit="1" customWidth="1"/>
    <col min="7436" max="7436" width="6.75" style="1134" customWidth="1"/>
    <col min="7437" max="7437" width="12.5" style="1134" customWidth="1"/>
    <col min="7438" max="7439" width="6.75" style="1134" bestFit="1" customWidth="1"/>
    <col min="7440" max="7440" width="6.75" style="1134" customWidth="1"/>
    <col min="7441" max="7680" width="9" style="1134"/>
    <col min="7681" max="7681" width="12.5" style="1134" customWidth="1"/>
    <col min="7682" max="7683" width="6.75" style="1134" bestFit="1" customWidth="1"/>
    <col min="7684" max="7684" width="6.75" style="1134" customWidth="1"/>
    <col min="7685" max="7685" width="12.5" style="1134" customWidth="1"/>
    <col min="7686" max="7687" width="6.75" style="1134" bestFit="1" customWidth="1"/>
    <col min="7688" max="7688" width="6.75" style="1134" customWidth="1"/>
    <col min="7689" max="7689" width="12.5" style="1134" customWidth="1"/>
    <col min="7690" max="7691" width="6.75" style="1134" bestFit="1" customWidth="1"/>
    <col min="7692" max="7692" width="6.75" style="1134" customWidth="1"/>
    <col min="7693" max="7693" width="12.5" style="1134" customWidth="1"/>
    <col min="7694" max="7695" width="6.75" style="1134" bestFit="1" customWidth="1"/>
    <col min="7696" max="7696" width="6.75" style="1134" customWidth="1"/>
    <col min="7697" max="7936" width="9" style="1134"/>
    <col min="7937" max="7937" width="12.5" style="1134" customWidth="1"/>
    <col min="7938" max="7939" width="6.75" style="1134" bestFit="1" customWidth="1"/>
    <col min="7940" max="7940" width="6.75" style="1134" customWidth="1"/>
    <col min="7941" max="7941" width="12.5" style="1134" customWidth="1"/>
    <col min="7942" max="7943" width="6.75" style="1134" bestFit="1" customWidth="1"/>
    <col min="7944" max="7944" width="6.75" style="1134" customWidth="1"/>
    <col min="7945" max="7945" width="12.5" style="1134" customWidth="1"/>
    <col min="7946" max="7947" width="6.75" style="1134" bestFit="1" customWidth="1"/>
    <col min="7948" max="7948" width="6.75" style="1134" customWidth="1"/>
    <col min="7949" max="7949" width="12.5" style="1134" customWidth="1"/>
    <col min="7950" max="7951" width="6.75" style="1134" bestFit="1" customWidth="1"/>
    <col min="7952" max="7952" width="6.75" style="1134" customWidth="1"/>
    <col min="7953" max="8192" width="9" style="1134"/>
    <col min="8193" max="8193" width="12.5" style="1134" customWidth="1"/>
    <col min="8194" max="8195" width="6.75" style="1134" bestFit="1" customWidth="1"/>
    <col min="8196" max="8196" width="6.75" style="1134" customWidth="1"/>
    <col min="8197" max="8197" width="12.5" style="1134" customWidth="1"/>
    <col min="8198" max="8199" width="6.75" style="1134" bestFit="1" customWidth="1"/>
    <col min="8200" max="8200" width="6.75" style="1134" customWidth="1"/>
    <col min="8201" max="8201" width="12.5" style="1134" customWidth="1"/>
    <col min="8202" max="8203" width="6.75" style="1134" bestFit="1" customWidth="1"/>
    <col min="8204" max="8204" width="6.75" style="1134" customWidth="1"/>
    <col min="8205" max="8205" width="12.5" style="1134" customWidth="1"/>
    <col min="8206" max="8207" width="6.75" style="1134" bestFit="1" customWidth="1"/>
    <col min="8208" max="8208" width="6.75" style="1134" customWidth="1"/>
    <col min="8209" max="8448" width="9" style="1134"/>
    <col min="8449" max="8449" width="12.5" style="1134" customWidth="1"/>
    <col min="8450" max="8451" width="6.75" style="1134" bestFit="1" customWidth="1"/>
    <col min="8452" max="8452" width="6.75" style="1134" customWidth="1"/>
    <col min="8453" max="8453" width="12.5" style="1134" customWidth="1"/>
    <col min="8454" max="8455" width="6.75" style="1134" bestFit="1" customWidth="1"/>
    <col min="8456" max="8456" width="6.75" style="1134" customWidth="1"/>
    <col min="8457" max="8457" width="12.5" style="1134" customWidth="1"/>
    <col min="8458" max="8459" width="6.75" style="1134" bestFit="1" customWidth="1"/>
    <col min="8460" max="8460" width="6.75" style="1134" customWidth="1"/>
    <col min="8461" max="8461" width="12.5" style="1134" customWidth="1"/>
    <col min="8462" max="8463" width="6.75" style="1134" bestFit="1" customWidth="1"/>
    <col min="8464" max="8464" width="6.75" style="1134" customWidth="1"/>
    <col min="8465" max="8704" width="9" style="1134"/>
    <col min="8705" max="8705" width="12.5" style="1134" customWidth="1"/>
    <col min="8706" max="8707" width="6.75" style="1134" bestFit="1" customWidth="1"/>
    <col min="8708" max="8708" width="6.75" style="1134" customWidth="1"/>
    <col min="8709" max="8709" width="12.5" style="1134" customWidth="1"/>
    <col min="8710" max="8711" width="6.75" style="1134" bestFit="1" customWidth="1"/>
    <col min="8712" max="8712" width="6.75" style="1134" customWidth="1"/>
    <col min="8713" max="8713" width="12.5" style="1134" customWidth="1"/>
    <col min="8714" max="8715" width="6.75" style="1134" bestFit="1" customWidth="1"/>
    <col min="8716" max="8716" width="6.75" style="1134" customWidth="1"/>
    <col min="8717" max="8717" width="12.5" style="1134" customWidth="1"/>
    <col min="8718" max="8719" width="6.75" style="1134" bestFit="1" customWidth="1"/>
    <col min="8720" max="8720" width="6.75" style="1134" customWidth="1"/>
    <col min="8721" max="8960" width="9" style="1134"/>
    <col min="8961" max="8961" width="12.5" style="1134" customWidth="1"/>
    <col min="8962" max="8963" width="6.75" style="1134" bestFit="1" customWidth="1"/>
    <col min="8964" max="8964" width="6.75" style="1134" customWidth="1"/>
    <col min="8965" max="8965" width="12.5" style="1134" customWidth="1"/>
    <col min="8966" max="8967" width="6.75" style="1134" bestFit="1" customWidth="1"/>
    <col min="8968" max="8968" width="6.75" style="1134" customWidth="1"/>
    <col min="8969" max="8969" width="12.5" style="1134" customWidth="1"/>
    <col min="8970" max="8971" width="6.75" style="1134" bestFit="1" customWidth="1"/>
    <col min="8972" max="8972" width="6.75" style="1134" customWidth="1"/>
    <col min="8973" max="8973" width="12.5" style="1134" customWidth="1"/>
    <col min="8974" max="8975" width="6.75" style="1134" bestFit="1" customWidth="1"/>
    <col min="8976" max="8976" width="6.75" style="1134" customWidth="1"/>
    <col min="8977" max="9216" width="9" style="1134"/>
    <col min="9217" max="9217" width="12.5" style="1134" customWidth="1"/>
    <col min="9218" max="9219" width="6.75" style="1134" bestFit="1" customWidth="1"/>
    <col min="9220" max="9220" width="6.75" style="1134" customWidth="1"/>
    <col min="9221" max="9221" width="12.5" style="1134" customWidth="1"/>
    <col min="9222" max="9223" width="6.75" style="1134" bestFit="1" customWidth="1"/>
    <col min="9224" max="9224" width="6.75" style="1134" customWidth="1"/>
    <col min="9225" max="9225" width="12.5" style="1134" customWidth="1"/>
    <col min="9226" max="9227" width="6.75" style="1134" bestFit="1" customWidth="1"/>
    <col min="9228" max="9228" width="6.75" style="1134" customWidth="1"/>
    <col min="9229" max="9229" width="12.5" style="1134" customWidth="1"/>
    <col min="9230" max="9231" width="6.75" style="1134" bestFit="1" customWidth="1"/>
    <col min="9232" max="9232" width="6.75" style="1134" customWidth="1"/>
    <col min="9233" max="9472" width="9" style="1134"/>
    <col min="9473" max="9473" width="12.5" style="1134" customWidth="1"/>
    <col min="9474" max="9475" width="6.75" style="1134" bestFit="1" customWidth="1"/>
    <col min="9476" max="9476" width="6.75" style="1134" customWidth="1"/>
    <col min="9477" max="9477" width="12.5" style="1134" customWidth="1"/>
    <col min="9478" max="9479" width="6.75" style="1134" bestFit="1" customWidth="1"/>
    <col min="9480" max="9480" width="6.75" style="1134" customWidth="1"/>
    <col min="9481" max="9481" width="12.5" style="1134" customWidth="1"/>
    <col min="9482" max="9483" width="6.75" style="1134" bestFit="1" customWidth="1"/>
    <col min="9484" max="9484" width="6.75" style="1134" customWidth="1"/>
    <col min="9485" max="9485" width="12.5" style="1134" customWidth="1"/>
    <col min="9486" max="9487" width="6.75" style="1134" bestFit="1" customWidth="1"/>
    <col min="9488" max="9488" width="6.75" style="1134" customWidth="1"/>
    <col min="9489" max="9728" width="9" style="1134"/>
    <col min="9729" max="9729" width="12.5" style="1134" customWidth="1"/>
    <col min="9730" max="9731" width="6.75" style="1134" bestFit="1" customWidth="1"/>
    <col min="9732" max="9732" width="6.75" style="1134" customWidth="1"/>
    <col min="9733" max="9733" width="12.5" style="1134" customWidth="1"/>
    <col min="9734" max="9735" width="6.75" style="1134" bestFit="1" customWidth="1"/>
    <col min="9736" max="9736" width="6.75" style="1134" customWidth="1"/>
    <col min="9737" max="9737" width="12.5" style="1134" customWidth="1"/>
    <col min="9738" max="9739" width="6.75" style="1134" bestFit="1" customWidth="1"/>
    <col min="9740" max="9740" width="6.75" style="1134" customWidth="1"/>
    <col min="9741" max="9741" width="12.5" style="1134" customWidth="1"/>
    <col min="9742" max="9743" width="6.75" style="1134" bestFit="1" customWidth="1"/>
    <col min="9744" max="9744" width="6.75" style="1134" customWidth="1"/>
    <col min="9745" max="9984" width="9" style="1134"/>
    <col min="9985" max="9985" width="12.5" style="1134" customWidth="1"/>
    <col min="9986" max="9987" width="6.75" style="1134" bestFit="1" customWidth="1"/>
    <col min="9988" max="9988" width="6.75" style="1134" customWidth="1"/>
    <col min="9989" max="9989" width="12.5" style="1134" customWidth="1"/>
    <col min="9990" max="9991" width="6.75" style="1134" bestFit="1" customWidth="1"/>
    <col min="9992" max="9992" width="6.75" style="1134" customWidth="1"/>
    <col min="9993" max="9993" width="12.5" style="1134" customWidth="1"/>
    <col min="9994" max="9995" width="6.75" style="1134" bestFit="1" customWidth="1"/>
    <col min="9996" max="9996" width="6.75" style="1134" customWidth="1"/>
    <col min="9997" max="9997" width="12.5" style="1134" customWidth="1"/>
    <col min="9998" max="9999" width="6.75" style="1134" bestFit="1" customWidth="1"/>
    <col min="10000" max="10000" width="6.75" style="1134" customWidth="1"/>
    <col min="10001" max="10240" width="9" style="1134"/>
    <col min="10241" max="10241" width="12.5" style="1134" customWidth="1"/>
    <col min="10242" max="10243" width="6.75" style="1134" bestFit="1" customWidth="1"/>
    <col min="10244" max="10244" width="6.75" style="1134" customWidth="1"/>
    <col min="10245" max="10245" width="12.5" style="1134" customWidth="1"/>
    <col min="10246" max="10247" width="6.75" style="1134" bestFit="1" customWidth="1"/>
    <col min="10248" max="10248" width="6.75" style="1134" customWidth="1"/>
    <col min="10249" max="10249" width="12.5" style="1134" customWidth="1"/>
    <col min="10250" max="10251" width="6.75" style="1134" bestFit="1" customWidth="1"/>
    <col min="10252" max="10252" width="6.75" style="1134" customWidth="1"/>
    <col min="10253" max="10253" width="12.5" style="1134" customWidth="1"/>
    <col min="10254" max="10255" width="6.75" style="1134" bestFit="1" customWidth="1"/>
    <col min="10256" max="10256" width="6.75" style="1134" customWidth="1"/>
    <col min="10257" max="10496" width="9" style="1134"/>
    <col min="10497" max="10497" width="12.5" style="1134" customWidth="1"/>
    <col min="10498" max="10499" width="6.75" style="1134" bestFit="1" customWidth="1"/>
    <col min="10500" max="10500" width="6.75" style="1134" customWidth="1"/>
    <col min="10501" max="10501" width="12.5" style="1134" customWidth="1"/>
    <col min="10502" max="10503" width="6.75" style="1134" bestFit="1" customWidth="1"/>
    <col min="10504" max="10504" width="6.75" style="1134" customWidth="1"/>
    <col min="10505" max="10505" width="12.5" style="1134" customWidth="1"/>
    <col min="10506" max="10507" width="6.75" style="1134" bestFit="1" customWidth="1"/>
    <col min="10508" max="10508" width="6.75" style="1134" customWidth="1"/>
    <col min="10509" max="10509" width="12.5" style="1134" customWidth="1"/>
    <col min="10510" max="10511" width="6.75" style="1134" bestFit="1" customWidth="1"/>
    <col min="10512" max="10512" width="6.75" style="1134" customWidth="1"/>
    <col min="10513" max="10752" width="9" style="1134"/>
    <col min="10753" max="10753" width="12.5" style="1134" customWidth="1"/>
    <col min="10754" max="10755" width="6.75" style="1134" bestFit="1" customWidth="1"/>
    <col min="10756" max="10756" width="6.75" style="1134" customWidth="1"/>
    <col min="10757" max="10757" width="12.5" style="1134" customWidth="1"/>
    <col min="10758" max="10759" width="6.75" style="1134" bestFit="1" customWidth="1"/>
    <col min="10760" max="10760" width="6.75" style="1134" customWidth="1"/>
    <col min="10761" max="10761" width="12.5" style="1134" customWidth="1"/>
    <col min="10762" max="10763" width="6.75" style="1134" bestFit="1" customWidth="1"/>
    <col min="10764" max="10764" width="6.75" style="1134" customWidth="1"/>
    <col min="10765" max="10765" width="12.5" style="1134" customWidth="1"/>
    <col min="10766" max="10767" width="6.75" style="1134" bestFit="1" customWidth="1"/>
    <col min="10768" max="10768" width="6.75" style="1134" customWidth="1"/>
    <col min="10769" max="11008" width="9" style="1134"/>
    <col min="11009" max="11009" width="12.5" style="1134" customWidth="1"/>
    <col min="11010" max="11011" width="6.75" style="1134" bestFit="1" customWidth="1"/>
    <col min="11012" max="11012" width="6.75" style="1134" customWidth="1"/>
    <col min="11013" max="11013" width="12.5" style="1134" customWidth="1"/>
    <col min="11014" max="11015" width="6.75" style="1134" bestFit="1" customWidth="1"/>
    <col min="11016" max="11016" width="6.75" style="1134" customWidth="1"/>
    <col min="11017" max="11017" width="12.5" style="1134" customWidth="1"/>
    <col min="11018" max="11019" width="6.75" style="1134" bestFit="1" customWidth="1"/>
    <col min="11020" max="11020" width="6.75" style="1134" customWidth="1"/>
    <col min="11021" max="11021" width="12.5" style="1134" customWidth="1"/>
    <col min="11022" max="11023" width="6.75" style="1134" bestFit="1" customWidth="1"/>
    <col min="11024" max="11024" width="6.75" style="1134" customWidth="1"/>
    <col min="11025" max="11264" width="9" style="1134"/>
    <col min="11265" max="11265" width="12.5" style="1134" customWidth="1"/>
    <col min="11266" max="11267" width="6.75" style="1134" bestFit="1" customWidth="1"/>
    <col min="11268" max="11268" width="6.75" style="1134" customWidth="1"/>
    <col min="11269" max="11269" width="12.5" style="1134" customWidth="1"/>
    <col min="11270" max="11271" width="6.75" style="1134" bestFit="1" customWidth="1"/>
    <col min="11272" max="11272" width="6.75" style="1134" customWidth="1"/>
    <col min="11273" max="11273" width="12.5" style="1134" customWidth="1"/>
    <col min="11274" max="11275" width="6.75" style="1134" bestFit="1" customWidth="1"/>
    <col min="11276" max="11276" width="6.75" style="1134" customWidth="1"/>
    <col min="11277" max="11277" width="12.5" style="1134" customWidth="1"/>
    <col min="11278" max="11279" width="6.75" style="1134" bestFit="1" customWidth="1"/>
    <col min="11280" max="11280" width="6.75" style="1134" customWidth="1"/>
    <col min="11281" max="11520" width="9" style="1134"/>
    <col min="11521" max="11521" width="12.5" style="1134" customWidth="1"/>
    <col min="11522" max="11523" width="6.75" style="1134" bestFit="1" customWidth="1"/>
    <col min="11524" max="11524" width="6.75" style="1134" customWidth="1"/>
    <col min="11525" max="11525" width="12.5" style="1134" customWidth="1"/>
    <col min="11526" max="11527" width="6.75" style="1134" bestFit="1" customWidth="1"/>
    <col min="11528" max="11528" width="6.75" style="1134" customWidth="1"/>
    <col min="11529" max="11529" width="12.5" style="1134" customWidth="1"/>
    <col min="11530" max="11531" width="6.75" style="1134" bestFit="1" customWidth="1"/>
    <col min="11532" max="11532" width="6.75" style="1134" customWidth="1"/>
    <col min="11533" max="11533" width="12.5" style="1134" customWidth="1"/>
    <col min="11534" max="11535" width="6.75" style="1134" bestFit="1" customWidth="1"/>
    <col min="11536" max="11536" width="6.75" style="1134" customWidth="1"/>
    <col min="11537" max="11776" width="9" style="1134"/>
    <col min="11777" max="11777" width="12.5" style="1134" customWidth="1"/>
    <col min="11778" max="11779" width="6.75" style="1134" bestFit="1" customWidth="1"/>
    <col min="11780" max="11780" width="6.75" style="1134" customWidth="1"/>
    <col min="11781" max="11781" width="12.5" style="1134" customWidth="1"/>
    <col min="11782" max="11783" width="6.75" style="1134" bestFit="1" customWidth="1"/>
    <col min="11784" max="11784" width="6.75" style="1134" customWidth="1"/>
    <col min="11785" max="11785" width="12.5" style="1134" customWidth="1"/>
    <col min="11786" max="11787" width="6.75" style="1134" bestFit="1" customWidth="1"/>
    <col min="11788" max="11788" width="6.75" style="1134" customWidth="1"/>
    <col min="11789" max="11789" width="12.5" style="1134" customWidth="1"/>
    <col min="11790" max="11791" width="6.75" style="1134" bestFit="1" customWidth="1"/>
    <col min="11792" max="11792" width="6.75" style="1134" customWidth="1"/>
    <col min="11793" max="12032" width="9" style="1134"/>
    <col min="12033" max="12033" width="12.5" style="1134" customWidth="1"/>
    <col min="12034" max="12035" width="6.75" style="1134" bestFit="1" customWidth="1"/>
    <col min="12036" max="12036" width="6.75" style="1134" customWidth="1"/>
    <col min="12037" max="12037" width="12.5" style="1134" customWidth="1"/>
    <col min="12038" max="12039" width="6.75" style="1134" bestFit="1" customWidth="1"/>
    <col min="12040" max="12040" width="6.75" style="1134" customWidth="1"/>
    <col min="12041" max="12041" width="12.5" style="1134" customWidth="1"/>
    <col min="12042" max="12043" width="6.75" style="1134" bestFit="1" customWidth="1"/>
    <col min="12044" max="12044" width="6.75" style="1134" customWidth="1"/>
    <col min="12045" max="12045" width="12.5" style="1134" customWidth="1"/>
    <col min="12046" max="12047" width="6.75" style="1134" bestFit="1" customWidth="1"/>
    <col min="12048" max="12048" width="6.75" style="1134" customWidth="1"/>
    <col min="12049" max="12288" width="9" style="1134"/>
    <col min="12289" max="12289" width="12.5" style="1134" customWidth="1"/>
    <col min="12290" max="12291" width="6.75" style="1134" bestFit="1" customWidth="1"/>
    <col min="12292" max="12292" width="6.75" style="1134" customWidth="1"/>
    <col min="12293" max="12293" width="12.5" style="1134" customWidth="1"/>
    <col min="12294" max="12295" width="6.75" style="1134" bestFit="1" customWidth="1"/>
    <col min="12296" max="12296" width="6.75" style="1134" customWidth="1"/>
    <col min="12297" max="12297" width="12.5" style="1134" customWidth="1"/>
    <col min="12298" max="12299" width="6.75" style="1134" bestFit="1" customWidth="1"/>
    <col min="12300" max="12300" width="6.75" style="1134" customWidth="1"/>
    <col min="12301" max="12301" width="12.5" style="1134" customWidth="1"/>
    <col min="12302" max="12303" width="6.75" style="1134" bestFit="1" customWidth="1"/>
    <col min="12304" max="12304" width="6.75" style="1134" customWidth="1"/>
    <col min="12305" max="12544" width="9" style="1134"/>
    <col min="12545" max="12545" width="12.5" style="1134" customWidth="1"/>
    <col min="12546" max="12547" width="6.75" style="1134" bestFit="1" customWidth="1"/>
    <col min="12548" max="12548" width="6.75" style="1134" customWidth="1"/>
    <col min="12549" max="12549" width="12.5" style="1134" customWidth="1"/>
    <col min="12550" max="12551" width="6.75" style="1134" bestFit="1" customWidth="1"/>
    <col min="12552" max="12552" width="6.75" style="1134" customWidth="1"/>
    <col min="12553" max="12553" width="12.5" style="1134" customWidth="1"/>
    <col min="12554" max="12555" width="6.75" style="1134" bestFit="1" customWidth="1"/>
    <col min="12556" max="12556" width="6.75" style="1134" customWidth="1"/>
    <col min="12557" max="12557" width="12.5" style="1134" customWidth="1"/>
    <col min="12558" max="12559" width="6.75" style="1134" bestFit="1" customWidth="1"/>
    <col min="12560" max="12560" width="6.75" style="1134" customWidth="1"/>
    <col min="12561" max="12800" width="9" style="1134"/>
    <col min="12801" max="12801" width="12.5" style="1134" customWidth="1"/>
    <col min="12802" max="12803" width="6.75" style="1134" bestFit="1" customWidth="1"/>
    <col min="12804" max="12804" width="6.75" style="1134" customWidth="1"/>
    <col min="12805" max="12805" width="12.5" style="1134" customWidth="1"/>
    <col min="12806" max="12807" width="6.75" style="1134" bestFit="1" customWidth="1"/>
    <col min="12808" max="12808" width="6.75" style="1134" customWidth="1"/>
    <col min="12809" max="12809" width="12.5" style="1134" customWidth="1"/>
    <col min="12810" max="12811" width="6.75" style="1134" bestFit="1" customWidth="1"/>
    <col min="12812" max="12812" width="6.75" style="1134" customWidth="1"/>
    <col min="12813" max="12813" width="12.5" style="1134" customWidth="1"/>
    <col min="12814" max="12815" width="6.75" style="1134" bestFit="1" customWidth="1"/>
    <col min="12816" max="12816" width="6.75" style="1134" customWidth="1"/>
    <col min="12817" max="13056" width="9" style="1134"/>
    <col min="13057" max="13057" width="12.5" style="1134" customWidth="1"/>
    <col min="13058" max="13059" width="6.75" style="1134" bestFit="1" customWidth="1"/>
    <col min="13060" max="13060" width="6.75" style="1134" customWidth="1"/>
    <col min="13061" max="13061" width="12.5" style="1134" customWidth="1"/>
    <col min="13062" max="13063" width="6.75" style="1134" bestFit="1" customWidth="1"/>
    <col min="13064" max="13064" width="6.75" style="1134" customWidth="1"/>
    <col min="13065" max="13065" width="12.5" style="1134" customWidth="1"/>
    <col min="13066" max="13067" width="6.75" style="1134" bestFit="1" customWidth="1"/>
    <col min="13068" max="13068" width="6.75" style="1134" customWidth="1"/>
    <col min="13069" max="13069" width="12.5" style="1134" customWidth="1"/>
    <col min="13070" max="13071" width="6.75" style="1134" bestFit="1" customWidth="1"/>
    <col min="13072" max="13072" width="6.75" style="1134" customWidth="1"/>
    <col min="13073" max="13312" width="9" style="1134"/>
    <col min="13313" max="13313" width="12.5" style="1134" customWidth="1"/>
    <col min="13314" max="13315" width="6.75" style="1134" bestFit="1" customWidth="1"/>
    <col min="13316" max="13316" width="6.75" style="1134" customWidth="1"/>
    <col min="13317" max="13317" width="12.5" style="1134" customWidth="1"/>
    <col min="13318" max="13319" width="6.75" style="1134" bestFit="1" customWidth="1"/>
    <col min="13320" max="13320" width="6.75" style="1134" customWidth="1"/>
    <col min="13321" max="13321" width="12.5" style="1134" customWidth="1"/>
    <col min="13322" max="13323" width="6.75" style="1134" bestFit="1" customWidth="1"/>
    <col min="13324" max="13324" width="6.75" style="1134" customWidth="1"/>
    <col min="13325" max="13325" width="12.5" style="1134" customWidth="1"/>
    <col min="13326" max="13327" width="6.75" style="1134" bestFit="1" customWidth="1"/>
    <col min="13328" max="13328" width="6.75" style="1134" customWidth="1"/>
    <col min="13329" max="13568" width="9" style="1134"/>
    <col min="13569" max="13569" width="12.5" style="1134" customWidth="1"/>
    <col min="13570" max="13571" width="6.75" style="1134" bestFit="1" customWidth="1"/>
    <col min="13572" max="13572" width="6.75" style="1134" customWidth="1"/>
    <col min="13573" max="13573" width="12.5" style="1134" customWidth="1"/>
    <col min="13574" max="13575" width="6.75" style="1134" bestFit="1" customWidth="1"/>
    <col min="13576" max="13576" width="6.75" style="1134" customWidth="1"/>
    <col min="13577" max="13577" width="12.5" style="1134" customWidth="1"/>
    <col min="13578" max="13579" width="6.75" style="1134" bestFit="1" customWidth="1"/>
    <col min="13580" max="13580" width="6.75" style="1134" customWidth="1"/>
    <col min="13581" max="13581" width="12.5" style="1134" customWidth="1"/>
    <col min="13582" max="13583" width="6.75" style="1134" bestFit="1" customWidth="1"/>
    <col min="13584" max="13584" width="6.75" style="1134" customWidth="1"/>
    <col min="13585" max="13824" width="9" style="1134"/>
    <col min="13825" max="13825" width="12.5" style="1134" customWidth="1"/>
    <col min="13826" max="13827" width="6.75" style="1134" bestFit="1" customWidth="1"/>
    <col min="13828" max="13828" width="6.75" style="1134" customWidth="1"/>
    <col min="13829" max="13829" width="12.5" style="1134" customWidth="1"/>
    <col min="13830" max="13831" width="6.75" style="1134" bestFit="1" customWidth="1"/>
    <col min="13832" max="13832" width="6.75" style="1134" customWidth="1"/>
    <col min="13833" max="13833" width="12.5" style="1134" customWidth="1"/>
    <col min="13834" max="13835" width="6.75" style="1134" bestFit="1" customWidth="1"/>
    <col min="13836" max="13836" width="6.75" style="1134" customWidth="1"/>
    <col min="13837" max="13837" width="12.5" style="1134" customWidth="1"/>
    <col min="13838" max="13839" width="6.75" style="1134" bestFit="1" customWidth="1"/>
    <col min="13840" max="13840" width="6.75" style="1134" customWidth="1"/>
    <col min="13841" max="14080" width="9" style="1134"/>
    <col min="14081" max="14081" width="12.5" style="1134" customWidth="1"/>
    <col min="14082" max="14083" width="6.75" style="1134" bestFit="1" customWidth="1"/>
    <col min="14084" max="14084" width="6.75" style="1134" customWidth="1"/>
    <col min="14085" max="14085" width="12.5" style="1134" customWidth="1"/>
    <col min="14086" max="14087" width="6.75" style="1134" bestFit="1" customWidth="1"/>
    <col min="14088" max="14088" width="6.75" style="1134" customWidth="1"/>
    <col min="14089" max="14089" width="12.5" style="1134" customWidth="1"/>
    <col min="14090" max="14091" width="6.75" style="1134" bestFit="1" customWidth="1"/>
    <col min="14092" max="14092" width="6.75" style="1134" customWidth="1"/>
    <col min="14093" max="14093" width="12.5" style="1134" customWidth="1"/>
    <col min="14094" max="14095" width="6.75" style="1134" bestFit="1" customWidth="1"/>
    <col min="14096" max="14096" width="6.75" style="1134" customWidth="1"/>
    <col min="14097" max="14336" width="9" style="1134"/>
    <col min="14337" max="14337" width="12.5" style="1134" customWidth="1"/>
    <col min="14338" max="14339" width="6.75" style="1134" bestFit="1" customWidth="1"/>
    <col min="14340" max="14340" width="6.75" style="1134" customWidth="1"/>
    <col min="14341" max="14341" width="12.5" style="1134" customWidth="1"/>
    <col min="14342" max="14343" width="6.75" style="1134" bestFit="1" customWidth="1"/>
    <col min="14344" max="14344" width="6.75" style="1134" customWidth="1"/>
    <col min="14345" max="14345" width="12.5" style="1134" customWidth="1"/>
    <col min="14346" max="14347" width="6.75" style="1134" bestFit="1" customWidth="1"/>
    <col min="14348" max="14348" width="6.75" style="1134" customWidth="1"/>
    <col min="14349" max="14349" width="12.5" style="1134" customWidth="1"/>
    <col min="14350" max="14351" width="6.75" style="1134" bestFit="1" customWidth="1"/>
    <col min="14352" max="14352" width="6.75" style="1134" customWidth="1"/>
    <col min="14353" max="14592" width="9" style="1134"/>
    <col min="14593" max="14593" width="12.5" style="1134" customWidth="1"/>
    <col min="14594" max="14595" width="6.75" style="1134" bestFit="1" customWidth="1"/>
    <col min="14596" max="14596" width="6.75" style="1134" customWidth="1"/>
    <col min="14597" max="14597" width="12.5" style="1134" customWidth="1"/>
    <col min="14598" max="14599" width="6.75" style="1134" bestFit="1" customWidth="1"/>
    <col min="14600" max="14600" width="6.75" style="1134" customWidth="1"/>
    <col min="14601" max="14601" width="12.5" style="1134" customWidth="1"/>
    <col min="14602" max="14603" width="6.75" style="1134" bestFit="1" customWidth="1"/>
    <col min="14604" max="14604" width="6.75" style="1134" customWidth="1"/>
    <col min="14605" max="14605" width="12.5" style="1134" customWidth="1"/>
    <col min="14606" max="14607" width="6.75" style="1134" bestFit="1" customWidth="1"/>
    <col min="14608" max="14608" width="6.75" style="1134" customWidth="1"/>
    <col min="14609" max="14848" width="9" style="1134"/>
    <col min="14849" max="14849" width="12.5" style="1134" customWidth="1"/>
    <col min="14850" max="14851" width="6.75" style="1134" bestFit="1" customWidth="1"/>
    <col min="14852" max="14852" width="6.75" style="1134" customWidth="1"/>
    <col min="14853" max="14853" width="12.5" style="1134" customWidth="1"/>
    <col min="14854" max="14855" width="6.75" style="1134" bestFit="1" customWidth="1"/>
    <col min="14856" max="14856" width="6.75" style="1134" customWidth="1"/>
    <col min="14857" max="14857" width="12.5" style="1134" customWidth="1"/>
    <col min="14858" max="14859" width="6.75" style="1134" bestFit="1" customWidth="1"/>
    <col min="14860" max="14860" width="6.75" style="1134" customWidth="1"/>
    <col min="14861" max="14861" width="12.5" style="1134" customWidth="1"/>
    <col min="14862" max="14863" width="6.75" style="1134" bestFit="1" customWidth="1"/>
    <col min="14864" max="14864" width="6.75" style="1134" customWidth="1"/>
    <col min="14865" max="15104" width="9" style="1134"/>
    <col min="15105" max="15105" width="12.5" style="1134" customWidth="1"/>
    <col min="15106" max="15107" width="6.75" style="1134" bestFit="1" customWidth="1"/>
    <col min="15108" max="15108" width="6.75" style="1134" customWidth="1"/>
    <col min="15109" max="15109" width="12.5" style="1134" customWidth="1"/>
    <col min="15110" max="15111" width="6.75" style="1134" bestFit="1" customWidth="1"/>
    <col min="15112" max="15112" width="6.75" style="1134" customWidth="1"/>
    <col min="15113" max="15113" width="12.5" style="1134" customWidth="1"/>
    <col min="15114" max="15115" width="6.75" style="1134" bestFit="1" customWidth="1"/>
    <col min="15116" max="15116" width="6.75" style="1134" customWidth="1"/>
    <col min="15117" max="15117" width="12.5" style="1134" customWidth="1"/>
    <col min="15118" max="15119" width="6.75" style="1134" bestFit="1" customWidth="1"/>
    <col min="15120" max="15120" width="6.75" style="1134" customWidth="1"/>
    <col min="15121" max="15360" width="9" style="1134"/>
    <col min="15361" max="15361" width="12.5" style="1134" customWidth="1"/>
    <col min="15362" max="15363" width="6.75" style="1134" bestFit="1" customWidth="1"/>
    <col min="15364" max="15364" width="6.75" style="1134" customWidth="1"/>
    <col min="15365" max="15365" width="12.5" style="1134" customWidth="1"/>
    <col min="15366" max="15367" width="6.75" style="1134" bestFit="1" customWidth="1"/>
    <col min="15368" max="15368" width="6.75" style="1134" customWidth="1"/>
    <col min="15369" max="15369" width="12.5" style="1134" customWidth="1"/>
    <col min="15370" max="15371" width="6.75" style="1134" bestFit="1" customWidth="1"/>
    <col min="15372" max="15372" width="6.75" style="1134" customWidth="1"/>
    <col min="15373" max="15373" width="12.5" style="1134" customWidth="1"/>
    <col min="15374" max="15375" width="6.75" style="1134" bestFit="1" customWidth="1"/>
    <col min="15376" max="15376" width="6.75" style="1134" customWidth="1"/>
    <col min="15377" max="15616" width="9" style="1134"/>
    <col min="15617" max="15617" width="12.5" style="1134" customWidth="1"/>
    <col min="15618" max="15619" width="6.75" style="1134" bestFit="1" customWidth="1"/>
    <col min="15620" max="15620" width="6.75" style="1134" customWidth="1"/>
    <col min="15621" max="15621" width="12.5" style="1134" customWidth="1"/>
    <col min="15622" max="15623" width="6.75" style="1134" bestFit="1" customWidth="1"/>
    <col min="15624" max="15624" width="6.75" style="1134" customWidth="1"/>
    <col min="15625" max="15625" width="12.5" style="1134" customWidth="1"/>
    <col min="15626" max="15627" width="6.75" style="1134" bestFit="1" customWidth="1"/>
    <col min="15628" max="15628" width="6.75" style="1134" customWidth="1"/>
    <col min="15629" max="15629" width="12.5" style="1134" customWidth="1"/>
    <col min="15630" max="15631" width="6.75" style="1134" bestFit="1" customWidth="1"/>
    <col min="15632" max="15632" width="6.75" style="1134" customWidth="1"/>
    <col min="15633" max="15872" width="9" style="1134"/>
    <col min="15873" max="15873" width="12.5" style="1134" customWidth="1"/>
    <col min="15874" max="15875" width="6.75" style="1134" bestFit="1" customWidth="1"/>
    <col min="15876" max="15876" width="6.75" style="1134" customWidth="1"/>
    <col min="15877" max="15877" width="12.5" style="1134" customWidth="1"/>
    <col min="15878" max="15879" width="6.75" style="1134" bestFit="1" customWidth="1"/>
    <col min="15880" max="15880" width="6.75" style="1134" customWidth="1"/>
    <col min="15881" max="15881" width="12.5" style="1134" customWidth="1"/>
    <col min="15882" max="15883" width="6.75" style="1134" bestFit="1" customWidth="1"/>
    <col min="15884" max="15884" width="6.75" style="1134" customWidth="1"/>
    <col min="15885" max="15885" width="12.5" style="1134" customWidth="1"/>
    <col min="15886" max="15887" width="6.75" style="1134" bestFit="1" customWidth="1"/>
    <col min="15888" max="15888" width="6.75" style="1134" customWidth="1"/>
    <col min="15889" max="16128" width="9" style="1134"/>
    <col min="16129" max="16129" width="12.5" style="1134" customWidth="1"/>
    <col min="16130" max="16131" width="6.75" style="1134" bestFit="1" customWidth="1"/>
    <col min="16132" max="16132" width="6.75" style="1134" customWidth="1"/>
    <col min="16133" max="16133" width="12.5" style="1134" customWidth="1"/>
    <col min="16134" max="16135" width="6.75" style="1134" bestFit="1" customWidth="1"/>
    <col min="16136" max="16136" width="6.75" style="1134" customWidth="1"/>
    <col min="16137" max="16137" width="12.5" style="1134" customWidth="1"/>
    <col min="16138" max="16139" width="6.75" style="1134" bestFit="1" customWidth="1"/>
    <col min="16140" max="16140" width="6.75" style="1134" customWidth="1"/>
    <col min="16141" max="16141" width="12.5" style="1134" customWidth="1"/>
    <col min="16142" max="16143" width="6.75" style="1134" bestFit="1" customWidth="1"/>
    <col min="16144" max="16144" width="6.75" style="1134" customWidth="1"/>
    <col min="16145" max="16384" width="9" style="1134"/>
  </cols>
  <sheetData>
    <row r="1" spans="1:16">
      <c r="A1" s="169" t="s">
        <v>1999</v>
      </c>
    </row>
    <row r="2" spans="1:16" ht="17.25">
      <c r="A2" s="2748" t="s">
        <v>1727</v>
      </c>
      <c r="B2" s="2748"/>
      <c r="C2" s="2748"/>
      <c r="D2" s="2748"/>
      <c r="E2" s="2748"/>
      <c r="F2" s="2748"/>
      <c r="G2" s="2748"/>
      <c r="H2" s="2748"/>
      <c r="I2" s="2748"/>
      <c r="J2" s="2748"/>
      <c r="K2" s="2748"/>
      <c r="L2" s="2748"/>
      <c r="M2" s="2748"/>
      <c r="N2" s="2748"/>
      <c r="O2" s="2748"/>
      <c r="P2" s="2748"/>
    </row>
    <row r="4" spans="1:16">
      <c r="B4" s="1135" t="s">
        <v>1711</v>
      </c>
      <c r="C4" s="2749"/>
      <c r="D4" s="2749"/>
      <c r="E4" s="2749"/>
      <c r="F4" s="2749"/>
    </row>
    <row r="5" spans="1:16">
      <c r="B5" s="1136"/>
      <c r="C5" s="1137"/>
      <c r="D5" s="1137"/>
      <c r="E5" s="1137"/>
      <c r="F5" s="1138"/>
    </row>
    <row r="6" spans="1:16">
      <c r="B6" s="1135" t="s">
        <v>1712</v>
      </c>
      <c r="C6" s="2749"/>
      <c r="D6" s="2749"/>
      <c r="E6" s="2749"/>
      <c r="F6" s="2749"/>
      <c r="L6" s="1135" t="s">
        <v>1713</v>
      </c>
      <c r="M6" s="2749"/>
      <c r="N6" s="2749"/>
      <c r="O6" s="2749"/>
      <c r="P6" s="1135"/>
    </row>
    <row r="7" spans="1:16" ht="14.25" thickBot="1"/>
    <row r="8" spans="1:16">
      <c r="A8" s="2750"/>
      <c r="B8" s="2753"/>
      <c r="C8" s="2754"/>
      <c r="D8" s="2754"/>
      <c r="E8" s="2754"/>
      <c r="F8" s="2754"/>
      <c r="G8" s="2754"/>
      <c r="H8" s="2754"/>
      <c r="I8" s="2754"/>
      <c r="J8" s="2754"/>
      <c r="K8" s="2754"/>
      <c r="L8" s="2755"/>
      <c r="M8" s="2762" t="s">
        <v>1714</v>
      </c>
      <c r="N8" s="2763"/>
      <c r="O8" s="2763"/>
      <c r="P8" s="2764"/>
    </row>
    <row r="9" spans="1:16">
      <c r="A9" s="2751"/>
      <c r="B9" s="2756"/>
      <c r="C9" s="2757"/>
      <c r="D9" s="2757"/>
      <c r="E9" s="2757"/>
      <c r="F9" s="2757"/>
      <c r="G9" s="2757"/>
      <c r="H9" s="2757"/>
      <c r="I9" s="2757"/>
      <c r="J9" s="2757"/>
      <c r="K9" s="2757"/>
      <c r="L9" s="2758"/>
      <c r="M9" s="2765"/>
      <c r="N9" s="2766"/>
      <c r="O9" s="2766"/>
      <c r="P9" s="2767"/>
    </row>
    <row r="10" spans="1:16">
      <c r="A10" s="2751"/>
      <c r="B10" s="2756"/>
      <c r="C10" s="2757"/>
      <c r="D10" s="2757"/>
      <c r="E10" s="2757"/>
      <c r="F10" s="2757"/>
      <c r="G10" s="2757"/>
      <c r="H10" s="2757"/>
      <c r="I10" s="2757"/>
      <c r="J10" s="2757"/>
      <c r="K10" s="2757"/>
      <c r="L10" s="2758"/>
      <c r="M10" s="1139"/>
      <c r="N10" s="1140"/>
      <c r="O10" s="1140"/>
      <c r="P10" s="1141"/>
    </row>
    <row r="11" spans="1:16">
      <c r="A11" s="2751"/>
      <c r="B11" s="2756"/>
      <c r="C11" s="2757"/>
      <c r="D11" s="2757"/>
      <c r="E11" s="2757"/>
      <c r="F11" s="2757"/>
      <c r="G11" s="2757"/>
      <c r="H11" s="2757"/>
      <c r="I11" s="2757"/>
      <c r="J11" s="2757"/>
      <c r="K11" s="2757"/>
      <c r="L11" s="2758"/>
      <c r="M11" s="1142"/>
      <c r="N11" s="1143"/>
      <c r="O11" s="1143"/>
      <c r="P11" s="1144"/>
    </row>
    <row r="12" spans="1:16" ht="27" customHeight="1" thickBot="1">
      <c r="A12" s="2752"/>
      <c r="B12" s="2759"/>
      <c r="C12" s="2760"/>
      <c r="D12" s="2760"/>
      <c r="E12" s="2760"/>
      <c r="F12" s="2760"/>
      <c r="G12" s="2760"/>
      <c r="H12" s="2760"/>
      <c r="I12" s="2760"/>
      <c r="J12" s="2760"/>
      <c r="K12" s="2760"/>
      <c r="L12" s="2761"/>
      <c r="M12" s="1142"/>
      <c r="N12" s="1143"/>
      <c r="O12" s="1143"/>
      <c r="P12" s="1144"/>
    </row>
    <row r="13" spans="1:16">
      <c r="A13" s="2768"/>
      <c r="B13" s="2771"/>
      <c r="C13" s="2772"/>
      <c r="D13" s="2772"/>
      <c r="E13" s="2772"/>
      <c r="F13" s="2772"/>
      <c r="G13" s="2772"/>
      <c r="H13" s="2772"/>
      <c r="I13" s="2772"/>
      <c r="J13" s="2772"/>
      <c r="K13" s="2772"/>
      <c r="L13" s="2773"/>
      <c r="M13" s="1145"/>
      <c r="N13" s="1146"/>
      <c r="O13" s="1146"/>
      <c r="P13" s="1147"/>
    </row>
    <row r="14" spans="1:16">
      <c r="A14" s="2769"/>
      <c r="B14" s="2774"/>
      <c r="C14" s="2775"/>
      <c r="D14" s="2775"/>
      <c r="E14" s="2775"/>
      <c r="F14" s="2775"/>
      <c r="G14" s="2775"/>
      <c r="H14" s="2775"/>
      <c r="I14" s="2775"/>
      <c r="J14" s="2775"/>
      <c r="K14" s="2775"/>
      <c r="L14" s="2776"/>
      <c r="M14" s="1145"/>
      <c r="N14" s="1146"/>
      <c r="O14" s="1146"/>
      <c r="P14" s="1147"/>
    </row>
    <row r="15" spans="1:16">
      <c r="A15" s="2769"/>
      <c r="B15" s="2774"/>
      <c r="C15" s="2775"/>
      <c r="D15" s="2775"/>
      <c r="E15" s="2775"/>
      <c r="F15" s="2775"/>
      <c r="G15" s="2775"/>
      <c r="H15" s="2775"/>
      <c r="I15" s="2775"/>
      <c r="J15" s="2775"/>
      <c r="K15" s="2775"/>
      <c r="L15" s="2776"/>
      <c r="M15" s="1145"/>
      <c r="N15" s="1146"/>
      <c r="O15" s="1146"/>
      <c r="P15" s="1147"/>
    </row>
    <row r="16" spans="1:16">
      <c r="A16" s="2769"/>
      <c r="B16" s="2774"/>
      <c r="C16" s="2775"/>
      <c r="D16" s="2775"/>
      <c r="E16" s="2775"/>
      <c r="F16" s="2775"/>
      <c r="G16" s="2775"/>
      <c r="H16" s="2775"/>
      <c r="I16" s="2775"/>
      <c r="J16" s="2775"/>
      <c r="K16" s="2775"/>
      <c r="L16" s="2776"/>
      <c r="M16" s="1145"/>
      <c r="N16" s="1146"/>
      <c r="O16" s="1146"/>
      <c r="P16" s="1147"/>
    </row>
    <row r="17" spans="1:16">
      <c r="A17" s="2769"/>
      <c r="B17" s="2774"/>
      <c r="C17" s="2775"/>
      <c r="D17" s="2775"/>
      <c r="E17" s="2775"/>
      <c r="F17" s="2775"/>
      <c r="G17" s="2775"/>
      <c r="H17" s="2775"/>
      <c r="I17" s="2775"/>
      <c r="J17" s="2775"/>
      <c r="K17" s="2775"/>
      <c r="L17" s="2776"/>
      <c r="M17" s="1145"/>
      <c r="N17" s="1146"/>
      <c r="O17" s="1146"/>
      <c r="P17" s="1147"/>
    </row>
    <row r="18" spans="1:16">
      <c r="A18" s="2769"/>
      <c r="B18" s="2774"/>
      <c r="C18" s="2775"/>
      <c r="D18" s="2775"/>
      <c r="E18" s="2775"/>
      <c r="F18" s="2775"/>
      <c r="G18" s="2775"/>
      <c r="H18" s="2775"/>
      <c r="I18" s="2775"/>
      <c r="J18" s="2775"/>
      <c r="K18" s="2775"/>
      <c r="L18" s="2776"/>
      <c r="M18" s="1145"/>
      <c r="N18" s="1146"/>
      <c r="O18" s="1146"/>
      <c r="P18" s="1147"/>
    </row>
    <row r="19" spans="1:16" ht="14.25" thickBot="1">
      <c r="A19" s="2770"/>
      <c r="B19" s="2777"/>
      <c r="C19" s="2778"/>
      <c r="D19" s="2778"/>
      <c r="E19" s="2778"/>
      <c r="F19" s="2778"/>
      <c r="G19" s="2778"/>
      <c r="H19" s="2778"/>
      <c r="I19" s="2778"/>
      <c r="J19" s="2778"/>
      <c r="K19" s="2778"/>
      <c r="L19" s="2779"/>
      <c r="M19" s="1145"/>
      <c r="N19" s="1146"/>
      <c r="O19" s="1146"/>
      <c r="P19" s="1147"/>
    </row>
    <row r="20" spans="1:16" ht="15.75" customHeight="1">
      <c r="A20" s="1148" t="s">
        <v>1715</v>
      </c>
      <c r="B20" s="2780"/>
      <c r="C20" s="2780"/>
      <c r="D20" s="2781"/>
      <c r="E20" s="1149" t="s">
        <v>1715</v>
      </c>
      <c r="F20" s="2782"/>
      <c r="G20" s="2782"/>
      <c r="H20" s="2782"/>
      <c r="I20" s="1150" t="s">
        <v>1715</v>
      </c>
      <c r="J20" s="2782"/>
      <c r="K20" s="2782"/>
      <c r="L20" s="2783"/>
      <c r="M20" s="1151"/>
      <c r="N20" s="2737"/>
      <c r="O20" s="2737"/>
      <c r="P20" s="2738"/>
    </row>
    <row r="21" spans="1:16" ht="15.75" customHeight="1">
      <c r="A21" s="1152" t="s">
        <v>1716</v>
      </c>
      <c r="B21" s="2735"/>
      <c r="C21" s="2735"/>
      <c r="D21" s="2736"/>
      <c r="E21" s="1152" t="s">
        <v>1716</v>
      </c>
      <c r="F21" s="2735"/>
      <c r="G21" s="2735"/>
      <c r="H21" s="2735"/>
      <c r="I21" s="1153" t="s">
        <v>1716</v>
      </c>
      <c r="J21" s="2735"/>
      <c r="K21" s="2735"/>
      <c r="L21" s="2736"/>
      <c r="M21" s="1151"/>
      <c r="N21" s="2737"/>
      <c r="O21" s="2737"/>
      <c r="P21" s="2738"/>
    </row>
    <row r="22" spans="1:16" ht="15.75" customHeight="1">
      <c r="A22" s="1154" t="s">
        <v>1717</v>
      </c>
      <c r="B22" s="1153" t="s">
        <v>1718</v>
      </c>
      <c r="C22" s="1153" t="s">
        <v>1719</v>
      </c>
      <c r="D22" s="1155" t="s">
        <v>1720</v>
      </c>
      <c r="E22" s="1154" t="s">
        <v>1717</v>
      </c>
      <c r="F22" s="1153" t="s">
        <v>1718</v>
      </c>
      <c r="G22" s="1153" t="s">
        <v>1719</v>
      </c>
      <c r="H22" s="1153" t="s">
        <v>1720</v>
      </c>
      <c r="I22" s="1156" t="s">
        <v>1717</v>
      </c>
      <c r="J22" s="1153" t="s">
        <v>1718</v>
      </c>
      <c r="K22" s="1153" t="s">
        <v>1719</v>
      </c>
      <c r="L22" s="1155" t="s">
        <v>1720</v>
      </c>
      <c r="M22" s="1157"/>
      <c r="N22" s="1136"/>
      <c r="O22" s="1136"/>
      <c r="P22" s="1158"/>
    </row>
    <row r="23" spans="1:16">
      <c r="A23" s="1152"/>
      <c r="B23" s="1159"/>
      <c r="C23" s="1159"/>
      <c r="D23" s="1160"/>
      <c r="E23" s="1152"/>
      <c r="F23" s="1159"/>
      <c r="G23" s="1159"/>
      <c r="H23" s="1159"/>
      <c r="I23" s="1153"/>
      <c r="J23" s="1159"/>
      <c r="K23" s="1159"/>
      <c r="L23" s="1160"/>
      <c r="M23" s="1151"/>
      <c r="N23" s="1161"/>
      <c r="O23" s="1161"/>
      <c r="P23" s="1162"/>
    </row>
    <row r="24" spans="1:16">
      <c r="A24" s="1152" t="s">
        <v>1721</v>
      </c>
      <c r="B24" s="1159"/>
      <c r="C24" s="1159"/>
      <c r="D24" s="1160"/>
      <c r="E24" s="1163"/>
      <c r="F24" s="1159"/>
      <c r="G24" s="1159"/>
      <c r="H24" s="1159"/>
      <c r="I24" s="1164"/>
      <c r="J24" s="1159"/>
      <c r="K24" s="1159"/>
      <c r="L24" s="1160"/>
      <c r="M24" s="1151"/>
      <c r="N24" s="1161"/>
      <c r="O24" s="1161"/>
      <c r="P24" s="1162"/>
    </row>
    <row r="25" spans="1:16">
      <c r="A25" s="1152" t="s">
        <v>1722</v>
      </c>
      <c r="B25" s="1159"/>
      <c r="C25" s="1159"/>
      <c r="D25" s="1160"/>
      <c r="E25" s="1163"/>
      <c r="F25" s="1159"/>
      <c r="G25" s="1159"/>
      <c r="H25" s="1159"/>
      <c r="I25" s="1164"/>
      <c r="J25" s="1159"/>
      <c r="K25" s="1159"/>
      <c r="L25" s="1160"/>
      <c r="M25" s="1151"/>
      <c r="N25" s="1161"/>
      <c r="O25" s="1161"/>
      <c r="P25" s="1162"/>
    </row>
    <row r="26" spans="1:16">
      <c r="A26" s="1152" t="s">
        <v>1723</v>
      </c>
      <c r="B26" s="1159"/>
      <c r="C26" s="1159"/>
      <c r="D26" s="1160"/>
      <c r="E26" s="1163"/>
      <c r="F26" s="1159"/>
      <c r="G26" s="1159"/>
      <c r="H26" s="1159"/>
      <c r="I26" s="1164"/>
      <c r="J26" s="1159"/>
      <c r="K26" s="1159"/>
      <c r="L26" s="1160"/>
      <c r="M26" s="1151"/>
      <c r="N26" s="1161"/>
      <c r="O26" s="1161"/>
      <c r="P26" s="1162"/>
    </row>
    <row r="27" spans="1:16">
      <c r="A27" s="1152" t="s">
        <v>1724</v>
      </c>
      <c r="B27" s="1159"/>
      <c r="C27" s="1159"/>
      <c r="D27" s="1160"/>
      <c r="E27" s="1163"/>
      <c r="F27" s="1159"/>
      <c r="G27" s="1159"/>
      <c r="H27" s="1159"/>
      <c r="I27" s="1164"/>
      <c r="J27" s="1159"/>
      <c r="K27" s="1159"/>
      <c r="L27" s="1160"/>
      <c r="M27" s="1151"/>
      <c r="N27" s="1161"/>
      <c r="O27" s="1161"/>
      <c r="P27" s="1162"/>
    </row>
    <row r="28" spans="1:16">
      <c r="A28" s="1152" t="s">
        <v>1725</v>
      </c>
      <c r="B28" s="1159"/>
      <c r="C28" s="1159"/>
      <c r="D28" s="1160"/>
      <c r="E28" s="1163"/>
      <c r="F28" s="1159"/>
      <c r="G28" s="1159"/>
      <c r="H28" s="1159"/>
      <c r="I28" s="1164"/>
      <c r="J28" s="1159"/>
      <c r="K28" s="1159"/>
      <c r="L28" s="1160"/>
      <c r="M28" s="1151"/>
      <c r="N28" s="1161"/>
      <c r="O28" s="1161"/>
      <c r="P28" s="1162"/>
    </row>
    <row r="29" spans="1:16">
      <c r="A29" s="1152" t="s">
        <v>1726</v>
      </c>
      <c r="B29" s="1159"/>
      <c r="C29" s="1159"/>
      <c r="D29" s="1160"/>
      <c r="E29" s="1163"/>
      <c r="F29" s="1159"/>
      <c r="G29" s="1159"/>
      <c r="H29" s="1159"/>
      <c r="I29" s="1164"/>
      <c r="J29" s="1159"/>
      <c r="K29" s="1159"/>
      <c r="L29" s="1160"/>
      <c r="M29" s="1151"/>
      <c r="N29" s="1161"/>
      <c r="O29" s="1161"/>
      <c r="P29" s="1162"/>
    </row>
    <row r="30" spans="1:16">
      <c r="A30" s="2739"/>
      <c r="B30" s="2740"/>
      <c r="C30" s="2740"/>
      <c r="D30" s="2741"/>
      <c r="E30" s="1165"/>
      <c r="F30" s="1159"/>
      <c r="G30" s="1159"/>
      <c r="H30" s="1159"/>
      <c r="I30" s="1166"/>
      <c r="J30" s="1159"/>
      <c r="K30" s="1159"/>
      <c r="L30" s="1160"/>
      <c r="M30" s="1167"/>
      <c r="N30" s="1161"/>
      <c r="O30" s="1161"/>
      <c r="P30" s="1162"/>
    </row>
    <row r="31" spans="1:16">
      <c r="A31" s="2742"/>
      <c r="B31" s="2743"/>
      <c r="C31" s="2743"/>
      <c r="D31" s="2744"/>
      <c r="E31" s="1165"/>
      <c r="F31" s="1159"/>
      <c r="G31" s="1159"/>
      <c r="H31" s="1159"/>
      <c r="I31" s="1166"/>
      <c r="J31" s="1159"/>
      <c r="K31" s="1159"/>
      <c r="L31" s="1160"/>
      <c r="M31" s="1167"/>
      <c r="N31" s="1161"/>
      <c r="O31" s="1161"/>
      <c r="P31" s="1162"/>
    </row>
    <row r="32" spans="1:16" ht="14.25" thickBot="1">
      <c r="A32" s="2745"/>
      <c r="B32" s="2746"/>
      <c r="C32" s="2746"/>
      <c r="D32" s="2747"/>
      <c r="E32" s="1168"/>
      <c r="F32" s="1169"/>
      <c r="G32" s="1169"/>
      <c r="H32" s="1169"/>
      <c r="I32" s="1170"/>
      <c r="J32" s="1169"/>
      <c r="K32" s="1169"/>
      <c r="L32" s="1171"/>
      <c r="M32" s="1172"/>
      <c r="N32" s="1173"/>
      <c r="O32" s="1173"/>
      <c r="P32" s="1174"/>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00B0F0"/>
    <pageSetUpPr fitToPage="1"/>
  </sheetPr>
  <dimension ref="A1:O36"/>
  <sheetViews>
    <sheetView view="pageBreakPreview" zoomScaleNormal="95" zoomScaleSheetLayoutView="100" workbookViewId="0"/>
  </sheetViews>
  <sheetFormatPr defaultRowHeight="13.5"/>
  <cols>
    <col min="1" max="1" width="9" style="1176"/>
    <col min="2" max="2" width="10.375" style="1176" customWidth="1"/>
    <col min="3" max="3" width="18" style="1176" customWidth="1"/>
    <col min="4" max="4" width="13.125" style="1176" customWidth="1"/>
    <col min="5" max="5" width="10.875" style="1176" customWidth="1"/>
    <col min="6" max="13" width="9" style="1176"/>
    <col min="14" max="14" width="13.375" style="1176" customWidth="1"/>
    <col min="15" max="15" width="3.625" style="1176" customWidth="1"/>
    <col min="16" max="257" width="9" style="1176"/>
    <col min="258" max="258" width="10.375" style="1176" customWidth="1"/>
    <col min="259" max="259" width="18" style="1176" customWidth="1"/>
    <col min="260" max="260" width="13.125" style="1176" customWidth="1"/>
    <col min="261" max="261" width="10.875" style="1176" customWidth="1"/>
    <col min="262" max="269" width="9" style="1176"/>
    <col min="270" max="270" width="13.375" style="1176" customWidth="1"/>
    <col min="271" max="271" width="3.625" style="1176" customWidth="1"/>
    <col min="272" max="513" width="9" style="1176"/>
    <col min="514" max="514" width="10.375" style="1176" customWidth="1"/>
    <col min="515" max="515" width="18" style="1176" customWidth="1"/>
    <col min="516" max="516" width="13.125" style="1176" customWidth="1"/>
    <col min="517" max="517" width="10.875" style="1176" customWidth="1"/>
    <col min="518" max="525" width="9" style="1176"/>
    <col min="526" max="526" width="13.375" style="1176" customWidth="1"/>
    <col min="527" max="527" width="3.625" style="1176" customWidth="1"/>
    <col min="528" max="769" width="9" style="1176"/>
    <col min="770" max="770" width="10.375" style="1176" customWidth="1"/>
    <col min="771" max="771" width="18" style="1176" customWidth="1"/>
    <col min="772" max="772" width="13.125" style="1176" customWidth="1"/>
    <col min="773" max="773" width="10.875" style="1176" customWidth="1"/>
    <col min="774" max="781" width="9" style="1176"/>
    <col min="782" max="782" width="13.375" style="1176" customWidth="1"/>
    <col min="783" max="783" width="3.625" style="1176" customWidth="1"/>
    <col min="784" max="1025" width="9" style="1176"/>
    <col min="1026" max="1026" width="10.375" style="1176" customWidth="1"/>
    <col min="1027" max="1027" width="18" style="1176" customWidth="1"/>
    <col min="1028" max="1028" width="13.125" style="1176" customWidth="1"/>
    <col min="1029" max="1029" width="10.875" style="1176" customWidth="1"/>
    <col min="1030" max="1037" width="9" style="1176"/>
    <col min="1038" max="1038" width="13.375" style="1176" customWidth="1"/>
    <col min="1039" max="1039" width="3.625" style="1176" customWidth="1"/>
    <col min="1040" max="1281" width="9" style="1176"/>
    <col min="1282" max="1282" width="10.375" style="1176" customWidth="1"/>
    <col min="1283" max="1283" width="18" style="1176" customWidth="1"/>
    <col min="1284" max="1284" width="13.125" style="1176" customWidth="1"/>
    <col min="1285" max="1285" width="10.875" style="1176" customWidth="1"/>
    <col min="1286" max="1293" width="9" style="1176"/>
    <col min="1294" max="1294" width="13.375" style="1176" customWidth="1"/>
    <col min="1295" max="1295" width="3.625" style="1176" customWidth="1"/>
    <col min="1296" max="1537" width="9" style="1176"/>
    <col min="1538" max="1538" width="10.375" style="1176" customWidth="1"/>
    <col min="1539" max="1539" width="18" style="1176" customWidth="1"/>
    <col min="1540" max="1540" width="13.125" style="1176" customWidth="1"/>
    <col min="1541" max="1541" width="10.875" style="1176" customWidth="1"/>
    <col min="1542" max="1549" width="9" style="1176"/>
    <col min="1550" max="1550" width="13.375" style="1176" customWidth="1"/>
    <col min="1551" max="1551" width="3.625" style="1176" customWidth="1"/>
    <col min="1552" max="1793" width="9" style="1176"/>
    <col min="1794" max="1794" width="10.375" style="1176" customWidth="1"/>
    <col min="1795" max="1795" width="18" style="1176" customWidth="1"/>
    <col min="1796" max="1796" width="13.125" style="1176" customWidth="1"/>
    <col min="1797" max="1797" width="10.875" style="1176" customWidth="1"/>
    <col min="1798" max="1805" width="9" style="1176"/>
    <col min="1806" max="1806" width="13.375" style="1176" customWidth="1"/>
    <col min="1807" max="1807" width="3.625" style="1176" customWidth="1"/>
    <col min="1808" max="2049" width="9" style="1176"/>
    <col min="2050" max="2050" width="10.375" style="1176" customWidth="1"/>
    <col min="2051" max="2051" width="18" style="1176" customWidth="1"/>
    <col min="2052" max="2052" width="13.125" style="1176" customWidth="1"/>
    <col min="2053" max="2053" width="10.875" style="1176" customWidth="1"/>
    <col min="2054" max="2061" width="9" style="1176"/>
    <col min="2062" max="2062" width="13.375" style="1176" customWidth="1"/>
    <col min="2063" max="2063" width="3.625" style="1176" customWidth="1"/>
    <col min="2064" max="2305" width="9" style="1176"/>
    <col min="2306" max="2306" width="10.375" style="1176" customWidth="1"/>
    <col min="2307" max="2307" width="18" style="1176" customWidth="1"/>
    <col min="2308" max="2308" width="13.125" style="1176" customWidth="1"/>
    <col min="2309" max="2309" width="10.875" style="1176" customWidth="1"/>
    <col min="2310" max="2317" width="9" style="1176"/>
    <col min="2318" max="2318" width="13.375" style="1176" customWidth="1"/>
    <col min="2319" max="2319" width="3.625" style="1176" customWidth="1"/>
    <col min="2320" max="2561" width="9" style="1176"/>
    <col min="2562" max="2562" width="10.375" style="1176" customWidth="1"/>
    <col min="2563" max="2563" width="18" style="1176" customWidth="1"/>
    <col min="2564" max="2564" width="13.125" style="1176" customWidth="1"/>
    <col min="2565" max="2565" width="10.875" style="1176" customWidth="1"/>
    <col min="2566" max="2573" width="9" style="1176"/>
    <col min="2574" max="2574" width="13.375" style="1176" customWidth="1"/>
    <col min="2575" max="2575" width="3.625" style="1176" customWidth="1"/>
    <col min="2576" max="2817" width="9" style="1176"/>
    <col min="2818" max="2818" width="10.375" style="1176" customWidth="1"/>
    <col min="2819" max="2819" width="18" style="1176" customWidth="1"/>
    <col min="2820" max="2820" width="13.125" style="1176" customWidth="1"/>
    <col min="2821" max="2821" width="10.875" style="1176" customWidth="1"/>
    <col min="2822" max="2829" width="9" style="1176"/>
    <col min="2830" max="2830" width="13.375" style="1176" customWidth="1"/>
    <col min="2831" max="2831" width="3.625" style="1176" customWidth="1"/>
    <col min="2832" max="3073" width="9" style="1176"/>
    <col min="3074" max="3074" width="10.375" style="1176" customWidth="1"/>
    <col min="3075" max="3075" width="18" style="1176" customWidth="1"/>
    <col min="3076" max="3076" width="13.125" style="1176" customWidth="1"/>
    <col min="3077" max="3077" width="10.875" style="1176" customWidth="1"/>
    <col min="3078" max="3085" width="9" style="1176"/>
    <col min="3086" max="3086" width="13.375" style="1176" customWidth="1"/>
    <col min="3087" max="3087" width="3.625" style="1176" customWidth="1"/>
    <col min="3088" max="3329" width="9" style="1176"/>
    <col min="3330" max="3330" width="10.375" style="1176" customWidth="1"/>
    <col min="3331" max="3331" width="18" style="1176" customWidth="1"/>
    <col min="3332" max="3332" width="13.125" style="1176" customWidth="1"/>
    <col min="3333" max="3333" width="10.875" style="1176" customWidth="1"/>
    <col min="3334" max="3341" width="9" style="1176"/>
    <col min="3342" max="3342" width="13.375" style="1176" customWidth="1"/>
    <col min="3343" max="3343" width="3.625" style="1176" customWidth="1"/>
    <col min="3344" max="3585" width="9" style="1176"/>
    <col min="3586" max="3586" width="10.375" style="1176" customWidth="1"/>
    <col min="3587" max="3587" width="18" style="1176" customWidth="1"/>
    <col min="3588" max="3588" width="13.125" style="1176" customWidth="1"/>
    <col min="3589" max="3589" width="10.875" style="1176" customWidth="1"/>
    <col min="3590" max="3597" width="9" style="1176"/>
    <col min="3598" max="3598" width="13.375" style="1176" customWidth="1"/>
    <col min="3599" max="3599" width="3.625" style="1176" customWidth="1"/>
    <col min="3600" max="3841" width="9" style="1176"/>
    <col min="3842" max="3842" width="10.375" style="1176" customWidth="1"/>
    <col min="3843" max="3843" width="18" style="1176" customWidth="1"/>
    <col min="3844" max="3844" width="13.125" style="1176" customWidth="1"/>
    <col min="3845" max="3845" width="10.875" style="1176" customWidth="1"/>
    <col min="3846" max="3853" width="9" style="1176"/>
    <col min="3854" max="3854" width="13.375" style="1176" customWidth="1"/>
    <col min="3855" max="3855" width="3.625" style="1176" customWidth="1"/>
    <col min="3856" max="4097" width="9" style="1176"/>
    <col min="4098" max="4098" width="10.375" style="1176" customWidth="1"/>
    <col min="4099" max="4099" width="18" style="1176" customWidth="1"/>
    <col min="4100" max="4100" width="13.125" style="1176" customWidth="1"/>
    <col min="4101" max="4101" width="10.875" style="1176" customWidth="1"/>
    <col min="4102" max="4109" width="9" style="1176"/>
    <col min="4110" max="4110" width="13.375" style="1176" customWidth="1"/>
    <col min="4111" max="4111" width="3.625" style="1176" customWidth="1"/>
    <col min="4112" max="4353" width="9" style="1176"/>
    <col min="4354" max="4354" width="10.375" style="1176" customWidth="1"/>
    <col min="4355" max="4355" width="18" style="1176" customWidth="1"/>
    <col min="4356" max="4356" width="13.125" style="1176" customWidth="1"/>
    <col min="4357" max="4357" width="10.875" style="1176" customWidth="1"/>
    <col min="4358" max="4365" width="9" style="1176"/>
    <col min="4366" max="4366" width="13.375" style="1176" customWidth="1"/>
    <col min="4367" max="4367" width="3.625" style="1176" customWidth="1"/>
    <col min="4368" max="4609" width="9" style="1176"/>
    <col min="4610" max="4610" width="10.375" style="1176" customWidth="1"/>
    <col min="4611" max="4611" width="18" style="1176" customWidth="1"/>
    <col min="4612" max="4612" width="13.125" style="1176" customWidth="1"/>
    <col min="4613" max="4613" width="10.875" style="1176" customWidth="1"/>
    <col min="4614" max="4621" width="9" style="1176"/>
    <col min="4622" max="4622" width="13.375" style="1176" customWidth="1"/>
    <col min="4623" max="4623" width="3.625" style="1176" customWidth="1"/>
    <col min="4624" max="4865" width="9" style="1176"/>
    <col min="4866" max="4866" width="10.375" style="1176" customWidth="1"/>
    <col min="4867" max="4867" width="18" style="1176" customWidth="1"/>
    <col min="4868" max="4868" width="13.125" style="1176" customWidth="1"/>
    <col min="4869" max="4869" width="10.875" style="1176" customWidth="1"/>
    <col min="4870" max="4877" width="9" style="1176"/>
    <col min="4878" max="4878" width="13.375" style="1176" customWidth="1"/>
    <col min="4879" max="4879" width="3.625" style="1176" customWidth="1"/>
    <col min="4880" max="5121" width="9" style="1176"/>
    <col min="5122" max="5122" width="10.375" style="1176" customWidth="1"/>
    <col min="5123" max="5123" width="18" style="1176" customWidth="1"/>
    <col min="5124" max="5124" width="13.125" style="1176" customWidth="1"/>
    <col min="5125" max="5125" width="10.875" style="1176" customWidth="1"/>
    <col min="5126" max="5133" width="9" style="1176"/>
    <col min="5134" max="5134" width="13.375" style="1176" customWidth="1"/>
    <col min="5135" max="5135" width="3.625" style="1176" customWidth="1"/>
    <col min="5136" max="5377" width="9" style="1176"/>
    <col min="5378" max="5378" width="10.375" style="1176" customWidth="1"/>
    <col min="5379" max="5379" width="18" style="1176" customWidth="1"/>
    <col min="5380" max="5380" width="13.125" style="1176" customWidth="1"/>
    <col min="5381" max="5381" width="10.875" style="1176" customWidth="1"/>
    <col min="5382" max="5389" width="9" style="1176"/>
    <col min="5390" max="5390" width="13.375" style="1176" customWidth="1"/>
    <col min="5391" max="5391" width="3.625" style="1176" customWidth="1"/>
    <col min="5392" max="5633" width="9" style="1176"/>
    <col min="5634" max="5634" width="10.375" style="1176" customWidth="1"/>
    <col min="5635" max="5635" width="18" style="1176" customWidth="1"/>
    <col min="5636" max="5636" width="13.125" style="1176" customWidth="1"/>
    <col min="5637" max="5637" width="10.875" style="1176" customWidth="1"/>
    <col min="5638" max="5645" width="9" style="1176"/>
    <col min="5646" max="5646" width="13.375" style="1176" customWidth="1"/>
    <col min="5647" max="5647" width="3.625" style="1176" customWidth="1"/>
    <col min="5648" max="5889" width="9" style="1176"/>
    <col min="5890" max="5890" width="10.375" style="1176" customWidth="1"/>
    <col min="5891" max="5891" width="18" style="1176" customWidth="1"/>
    <col min="5892" max="5892" width="13.125" style="1176" customWidth="1"/>
    <col min="5893" max="5893" width="10.875" style="1176" customWidth="1"/>
    <col min="5894" max="5901" width="9" style="1176"/>
    <col min="5902" max="5902" width="13.375" style="1176" customWidth="1"/>
    <col min="5903" max="5903" width="3.625" style="1176" customWidth="1"/>
    <col min="5904" max="6145" width="9" style="1176"/>
    <col min="6146" max="6146" width="10.375" style="1176" customWidth="1"/>
    <col min="6147" max="6147" width="18" style="1176" customWidth="1"/>
    <col min="6148" max="6148" width="13.125" style="1176" customWidth="1"/>
    <col min="6149" max="6149" width="10.875" style="1176" customWidth="1"/>
    <col min="6150" max="6157" width="9" style="1176"/>
    <col min="6158" max="6158" width="13.375" style="1176" customWidth="1"/>
    <col min="6159" max="6159" width="3.625" style="1176" customWidth="1"/>
    <col min="6160" max="6401" width="9" style="1176"/>
    <col min="6402" max="6402" width="10.375" style="1176" customWidth="1"/>
    <col min="6403" max="6403" width="18" style="1176" customWidth="1"/>
    <col min="6404" max="6404" width="13.125" style="1176" customWidth="1"/>
    <col min="6405" max="6405" width="10.875" style="1176" customWidth="1"/>
    <col min="6406" max="6413" width="9" style="1176"/>
    <col min="6414" max="6414" width="13.375" style="1176" customWidth="1"/>
    <col min="6415" max="6415" width="3.625" style="1176" customWidth="1"/>
    <col min="6416" max="6657" width="9" style="1176"/>
    <col min="6658" max="6658" width="10.375" style="1176" customWidth="1"/>
    <col min="6659" max="6659" width="18" style="1176" customWidth="1"/>
    <col min="6660" max="6660" width="13.125" style="1176" customWidth="1"/>
    <col min="6661" max="6661" width="10.875" style="1176" customWidth="1"/>
    <col min="6662" max="6669" width="9" style="1176"/>
    <col min="6670" max="6670" width="13.375" style="1176" customWidth="1"/>
    <col min="6671" max="6671" width="3.625" style="1176" customWidth="1"/>
    <col min="6672" max="6913" width="9" style="1176"/>
    <col min="6914" max="6914" width="10.375" style="1176" customWidth="1"/>
    <col min="6915" max="6915" width="18" style="1176" customWidth="1"/>
    <col min="6916" max="6916" width="13.125" style="1176" customWidth="1"/>
    <col min="6917" max="6917" width="10.875" style="1176" customWidth="1"/>
    <col min="6918" max="6925" width="9" style="1176"/>
    <col min="6926" max="6926" width="13.375" style="1176" customWidth="1"/>
    <col min="6927" max="6927" width="3.625" style="1176" customWidth="1"/>
    <col min="6928" max="7169" width="9" style="1176"/>
    <col min="7170" max="7170" width="10.375" style="1176" customWidth="1"/>
    <col min="7171" max="7171" width="18" style="1176" customWidth="1"/>
    <col min="7172" max="7172" width="13.125" style="1176" customWidth="1"/>
    <col min="7173" max="7173" width="10.875" style="1176" customWidth="1"/>
    <col min="7174" max="7181" width="9" style="1176"/>
    <col min="7182" max="7182" width="13.375" style="1176" customWidth="1"/>
    <col min="7183" max="7183" width="3.625" style="1176" customWidth="1"/>
    <col min="7184" max="7425" width="9" style="1176"/>
    <col min="7426" max="7426" width="10.375" style="1176" customWidth="1"/>
    <col min="7427" max="7427" width="18" style="1176" customWidth="1"/>
    <col min="7428" max="7428" width="13.125" style="1176" customWidth="1"/>
    <col min="7429" max="7429" width="10.875" style="1176" customWidth="1"/>
    <col min="7430" max="7437" width="9" style="1176"/>
    <col min="7438" max="7438" width="13.375" style="1176" customWidth="1"/>
    <col min="7439" max="7439" width="3.625" style="1176" customWidth="1"/>
    <col min="7440" max="7681" width="9" style="1176"/>
    <col min="7682" max="7682" width="10.375" style="1176" customWidth="1"/>
    <col min="7683" max="7683" width="18" style="1176" customWidth="1"/>
    <col min="7684" max="7684" width="13.125" style="1176" customWidth="1"/>
    <col min="7685" max="7685" width="10.875" style="1176" customWidth="1"/>
    <col min="7686" max="7693" width="9" style="1176"/>
    <col min="7694" max="7694" width="13.375" style="1176" customWidth="1"/>
    <col min="7695" max="7695" width="3.625" style="1176" customWidth="1"/>
    <col min="7696" max="7937" width="9" style="1176"/>
    <col min="7938" max="7938" width="10.375" style="1176" customWidth="1"/>
    <col min="7939" max="7939" width="18" style="1176" customWidth="1"/>
    <col min="7940" max="7940" width="13.125" style="1176" customWidth="1"/>
    <col min="7941" max="7941" width="10.875" style="1176" customWidth="1"/>
    <col min="7942" max="7949" width="9" style="1176"/>
    <col min="7950" max="7950" width="13.375" style="1176" customWidth="1"/>
    <col min="7951" max="7951" width="3.625" style="1176" customWidth="1"/>
    <col min="7952" max="8193" width="9" style="1176"/>
    <col min="8194" max="8194" width="10.375" style="1176" customWidth="1"/>
    <col min="8195" max="8195" width="18" style="1176" customWidth="1"/>
    <col min="8196" max="8196" width="13.125" style="1176" customWidth="1"/>
    <col min="8197" max="8197" width="10.875" style="1176" customWidth="1"/>
    <col min="8198" max="8205" width="9" style="1176"/>
    <col min="8206" max="8206" width="13.375" style="1176" customWidth="1"/>
    <col min="8207" max="8207" width="3.625" style="1176" customWidth="1"/>
    <col min="8208" max="8449" width="9" style="1176"/>
    <col min="8450" max="8450" width="10.375" style="1176" customWidth="1"/>
    <col min="8451" max="8451" width="18" style="1176" customWidth="1"/>
    <col min="8452" max="8452" width="13.125" style="1176" customWidth="1"/>
    <col min="8453" max="8453" width="10.875" style="1176" customWidth="1"/>
    <col min="8454" max="8461" width="9" style="1176"/>
    <col min="8462" max="8462" width="13.375" style="1176" customWidth="1"/>
    <col min="8463" max="8463" width="3.625" style="1176" customWidth="1"/>
    <col min="8464" max="8705" width="9" style="1176"/>
    <col min="8706" max="8706" width="10.375" style="1176" customWidth="1"/>
    <col min="8707" max="8707" width="18" style="1176" customWidth="1"/>
    <col min="8708" max="8708" width="13.125" style="1176" customWidth="1"/>
    <col min="8709" max="8709" width="10.875" style="1176" customWidth="1"/>
    <col min="8710" max="8717" width="9" style="1176"/>
    <col min="8718" max="8718" width="13.375" style="1176" customWidth="1"/>
    <col min="8719" max="8719" width="3.625" style="1176" customWidth="1"/>
    <col min="8720" max="8961" width="9" style="1176"/>
    <col min="8962" max="8962" width="10.375" style="1176" customWidth="1"/>
    <col min="8963" max="8963" width="18" style="1176" customWidth="1"/>
    <col min="8964" max="8964" width="13.125" style="1176" customWidth="1"/>
    <col min="8965" max="8965" width="10.875" style="1176" customWidth="1"/>
    <col min="8966" max="8973" width="9" style="1176"/>
    <col min="8974" max="8974" width="13.375" style="1176" customWidth="1"/>
    <col min="8975" max="8975" width="3.625" style="1176" customWidth="1"/>
    <col min="8976" max="9217" width="9" style="1176"/>
    <col min="9218" max="9218" width="10.375" style="1176" customWidth="1"/>
    <col min="9219" max="9219" width="18" style="1176" customWidth="1"/>
    <col min="9220" max="9220" width="13.125" style="1176" customWidth="1"/>
    <col min="9221" max="9221" width="10.875" style="1176" customWidth="1"/>
    <col min="9222" max="9229" width="9" style="1176"/>
    <col min="9230" max="9230" width="13.375" style="1176" customWidth="1"/>
    <col min="9231" max="9231" width="3.625" style="1176" customWidth="1"/>
    <col min="9232" max="9473" width="9" style="1176"/>
    <col min="9474" max="9474" width="10.375" style="1176" customWidth="1"/>
    <col min="9475" max="9475" width="18" style="1176" customWidth="1"/>
    <col min="9476" max="9476" width="13.125" style="1176" customWidth="1"/>
    <col min="9477" max="9477" width="10.875" style="1176" customWidth="1"/>
    <col min="9478" max="9485" width="9" style="1176"/>
    <col min="9486" max="9486" width="13.375" style="1176" customWidth="1"/>
    <col min="9487" max="9487" width="3.625" style="1176" customWidth="1"/>
    <col min="9488" max="9729" width="9" style="1176"/>
    <col min="9730" max="9730" width="10.375" style="1176" customWidth="1"/>
    <col min="9731" max="9731" width="18" style="1176" customWidth="1"/>
    <col min="9732" max="9732" width="13.125" style="1176" customWidth="1"/>
    <col min="9733" max="9733" width="10.875" style="1176" customWidth="1"/>
    <col min="9734" max="9741" width="9" style="1176"/>
    <col min="9742" max="9742" width="13.375" style="1176" customWidth="1"/>
    <col min="9743" max="9743" width="3.625" style="1176" customWidth="1"/>
    <col min="9744" max="9985" width="9" style="1176"/>
    <col min="9986" max="9986" width="10.375" style="1176" customWidth="1"/>
    <col min="9987" max="9987" width="18" style="1176" customWidth="1"/>
    <col min="9988" max="9988" width="13.125" style="1176" customWidth="1"/>
    <col min="9989" max="9989" width="10.875" style="1176" customWidth="1"/>
    <col min="9990" max="9997" width="9" style="1176"/>
    <col min="9998" max="9998" width="13.375" style="1176" customWidth="1"/>
    <col min="9999" max="9999" width="3.625" style="1176" customWidth="1"/>
    <col min="10000" max="10241" width="9" style="1176"/>
    <col min="10242" max="10242" width="10.375" style="1176" customWidth="1"/>
    <col min="10243" max="10243" width="18" style="1176" customWidth="1"/>
    <col min="10244" max="10244" width="13.125" style="1176" customWidth="1"/>
    <col min="10245" max="10245" width="10.875" style="1176" customWidth="1"/>
    <col min="10246" max="10253" width="9" style="1176"/>
    <col min="10254" max="10254" width="13.375" style="1176" customWidth="1"/>
    <col min="10255" max="10255" width="3.625" style="1176" customWidth="1"/>
    <col min="10256" max="10497" width="9" style="1176"/>
    <col min="10498" max="10498" width="10.375" style="1176" customWidth="1"/>
    <col min="10499" max="10499" width="18" style="1176" customWidth="1"/>
    <col min="10500" max="10500" width="13.125" style="1176" customWidth="1"/>
    <col min="10501" max="10501" width="10.875" style="1176" customWidth="1"/>
    <col min="10502" max="10509" width="9" style="1176"/>
    <col min="10510" max="10510" width="13.375" style="1176" customWidth="1"/>
    <col min="10511" max="10511" width="3.625" style="1176" customWidth="1"/>
    <col min="10512" max="10753" width="9" style="1176"/>
    <col min="10754" max="10754" width="10.375" style="1176" customWidth="1"/>
    <col min="10755" max="10755" width="18" style="1176" customWidth="1"/>
    <col min="10756" max="10756" width="13.125" style="1176" customWidth="1"/>
    <col min="10757" max="10757" width="10.875" style="1176" customWidth="1"/>
    <col min="10758" max="10765" width="9" style="1176"/>
    <col min="10766" max="10766" width="13.375" style="1176" customWidth="1"/>
    <col min="10767" max="10767" width="3.625" style="1176" customWidth="1"/>
    <col min="10768" max="11009" width="9" style="1176"/>
    <col min="11010" max="11010" width="10.375" style="1176" customWidth="1"/>
    <col min="11011" max="11011" width="18" style="1176" customWidth="1"/>
    <col min="11012" max="11012" width="13.125" style="1176" customWidth="1"/>
    <col min="11013" max="11013" width="10.875" style="1176" customWidth="1"/>
    <col min="11014" max="11021" width="9" style="1176"/>
    <col min="11022" max="11022" width="13.375" style="1176" customWidth="1"/>
    <col min="11023" max="11023" width="3.625" style="1176" customWidth="1"/>
    <col min="11024" max="11265" width="9" style="1176"/>
    <col min="11266" max="11266" width="10.375" style="1176" customWidth="1"/>
    <col min="11267" max="11267" width="18" style="1176" customWidth="1"/>
    <col min="11268" max="11268" width="13.125" style="1176" customWidth="1"/>
    <col min="11269" max="11269" width="10.875" style="1176" customWidth="1"/>
    <col min="11270" max="11277" width="9" style="1176"/>
    <col min="11278" max="11278" width="13.375" style="1176" customWidth="1"/>
    <col min="11279" max="11279" width="3.625" style="1176" customWidth="1"/>
    <col min="11280" max="11521" width="9" style="1176"/>
    <col min="11522" max="11522" width="10.375" style="1176" customWidth="1"/>
    <col min="11523" max="11523" width="18" style="1176" customWidth="1"/>
    <col min="11524" max="11524" width="13.125" style="1176" customWidth="1"/>
    <col min="11525" max="11525" width="10.875" style="1176" customWidth="1"/>
    <col min="11526" max="11533" width="9" style="1176"/>
    <col min="11534" max="11534" width="13.375" style="1176" customWidth="1"/>
    <col min="11535" max="11535" width="3.625" style="1176" customWidth="1"/>
    <col min="11536" max="11777" width="9" style="1176"/>
    <col min="11778" max="11778" width="10.375" style="1176" customWidth="1"/>
    <col min="11779" max="11779" width="18" style="1176" customWidth="1"/>
    <col min="11780" max="11780" width="13.125" style="1176" customWidth="1"/>
    <col min="11781" max="11781" width="10.875" style="1176" customWidth="1"/>
    <col min="11782" max="11789" width="9" style="1176"/>
    <col min="11790" max="11790" width="13.375" style="1176" customWidth="1"/>
    <col min="11791" max="11791" width="3.625" style="1176" customWidth="1"/>
    <col min="11792" max="12033" width="9" style="1176"/>
    <col min="12034" max="12034" width="10.375" style="1176" customWidth="1"/>
    <col min="12035" max="12035" width="18" style="1176" customWidth="1"/>
    <col min="12036" max="12036" width="13.125" style="1176" customWidth="1"/>
    <col min="12037" max="12037" width="10.875" style="1176" customWidth="1"/>
    <col min="12038" max="12045" width="9" style="1176"/>
    <col min="12046" max="12046" width="13.375" style="1176" customWidth="1"/>
    <col min="12047" max="12047" width="3.625" style="1176" customWidth="1"/>
    <col min="12048" max="12289" width="9" style="1176"/>
    <col min="12290" max="12290" width="10.375" style="1176" customWidth="1"/>
    <col min="12291" max="12291" width="18" style="1176" customWidth="1"/>
    <col min="12292" max="12292" width="13.125" style="1176" customWidth="1"/>
    <col min="12293" max="12293" width="10.875" style="1176" customWidth="1"/>
    <col min="12294" max="12301" width="9" style="1176"/>
    <col min="12302" max="12302" width="13.375" style="1176" customWidth="1"/>
    <col min="12303" max="12303" width="3.625" style="1176" customWidth="1"/>
    <col min="12304" max="12545" width="9" style="1176"/>
    <col min="12546" max="12546" width="10.375" style="1176" customWidth="1"/>
    <col min="12547" max="12547" width="18" style="1176" customWidth="1"/>
    <col min="12548" max="12548" width="13.125" style="1176" customWidth="1"/>
    <col min="12549" max="12549" width="10.875" style="1176" customWidth="1"/>
    <col min="12550" max="12557" width="9" style="1176"/>
    <col min="12558" max="12558" width="13.375" style="1176" customWidth="1"/>
    <col min="12559" max="12559" width="3.625" style="1176" customWidth="1"/>
    <col min="12560" max="12801" width="9" style="1176"/>
    <col min="12802" max="12802" width="10.375" style="1176" customWidth="1"/>
    <col min="12803" max="12803" width="18" style="1176" customWidth="1"/>
    <col min="12804" max="12804" width="13.125" style="1176" customWidth="1"/>
    <col min="12805" max="12805" width="10.875" style="1176" customWidth="1"/>
    <col min="12806" max="12813" width="9" style="1176"/>
    <col min="12814" max="12814" width="13.375" style="1176" customWidth="1"/>
    <col min="12815" max="12815" width="3.625" style="1176" customWidth="1"/>
    <col min="12816" max="13057" width="9" style="1176"/>
    <col min="13058" max="13058" width="10.375" style="1176" customWidth="1"/>
    <col min="13059" max="13059" width="18" style="1176" customWidth="1"/>
    <col min="13060" max="13060" width="13.125" style="1176" customWidth="1"/>
    <col min="13061" max="13061" width="10.875" style="1176" customWidth="1"/>
    <col min="13062" max="13069" width="9" style="1176"/>
    <col min="13070" max="13070" width="13.375" style="1176" customWidth="1"/>
    <col min="13071" max="13071" width="3.625" style="1176" customWidth="1"/>
    <col min="13072" max="13313" width="9" style="1176"/>
    <col min="13314" max="13314" width="10.375" style="1176" customWidth="1"/>
    <col min="13315" max="13315" width="18" style="1176" customWidth="1"/>
    <col min="13316" max="13316" width="13.125" style="1176" customWidth="1"/>
    <col min="13317" max="13317" width="10.875" style="1176" customWidth="1"/>
    <col min="13318" max="13325" width="9" style="1176"/>
    <col min="13326" max="13326" width="13.375" style="1176" customWidth="1"/>
    <col min="13327" max="13327" width="3.625" style="1176" customWidth="1"/>
    <col min="13328" max="13569" width="9" style="1176"/>
    <col min="13570" max="13570" width="10.375" style="1176" customWidth="1"/>
    <col min="13571" max="13571" width="18" style="1176" customWidth="1"/>
    <col min="13572" max="13572" width="13.125" style="1176" customWidth="1"/>
    <col min="13573" max="13573" width="10.875" style="1176" customWidth="1"/>
    <col min="13574" max="13581" width="9" style="1176"/>
    <col min="13582" max="13582" width="13.375" style="1176" customWidth="1"/>
    <col min="13583" max="13583" width="3.625" style="1176" customWidth="1"/>
    <col min="13584" max="13825" width="9" style="1176"/>
    <col min="13826" max="13826" width="10.375" style="1176" customWidth="1"/>
    <col min="13827" max="13827" width="18" style="1176" customWidth="1"/>
    <col min="13828" max="13828" width="13.125" style="1176" customWidth="1"/>
    <col min="13829" max="13829" width="10.875" style="1176" customWidth="1"/>
    <col min="13830" max="13837" width="9" style="1176"/>
    <col min="13838" max="13838" width="13.375" style="1176" customWidth="1"/>
    <col min="13839" max="13839" width="3.625" style="1176" customWidth="1"/>
    <col min="13840" max="14081" width="9" style="1176"/>
    <col min="14082" max="14082" width="10.375" style="1176" customWidth="1"/>
    <col min="14083" max="14083" width="18" style="1176" customWidth="1"/>
    <col min="14084" max="14084" width="13.125" style="1176" customWidth="1"/>
    <col min="14085" max="14085" width="10.875" style="1176" customWidth="1"/>
    <col min="14086" max="14093" width="9" style="1176"/>
    <col min="14094" max="14094" width="13.375" style="1176" customWidth="1"/>
    <col min="14095" max="14095" width="3.625" style="1176" customWidth="1"/>
    <col min="14096" max="14337" width="9" style="1176"/>
    <col min="14338" max="14338" width="10.375" style="1176" customWidth="1"/>
    <col min="14339" max="14339" width="18" style="1176" customWidth="1"/>
    <col min="14340" max="14340" width="13.125" style="1176" customWidth="1"/>
    <col min="14341" max="14341" width="10.875" style="1176" customWidth="1"/>
    <col min="14342" max="14349" width="9" style="1176"/>
    <col min="14350" max="14350" width="13.375" style="1176" customWidth="1"/>
    <col min="14351" max="14351" width="3.625" style="1176" customWidth="1"/>
    <col min="14352" max="14593" width="9" style="1176"/>
    <col min="14594" max="14594" width="10.375" style="1176" customWidth="1"/>
    <col min="14595" max="14595" width="18" style="1176" customWidth="1"/>
    <col min="14596" max="14596" width="13.125" style="1176" customWidth="1"/>
    <col min="14597" max="14597" width="10.875" style="1176" customWidth="1"/>
    <col min="14598" max="14605" width="9" style="1176"/>
    <col min="14606" max="14606" width="13.375" style="1176" customWidth="1"/>
    <col min="14607" max="14607" width="3.625" style="1176" customWidth="1"/>
    <col min="14608" max="14849" width="9" style="1176"/>
    <col min="14850" max="14850" width="10.375" style="1176" customWidth="1"/>
    <col min="14851" max="14851" width="18" style="1176" customWidth="1"/>
    <col min="14852" max="14852" width="13.125" style="1176" customWidth="1"/>
    <col min="14853" max="14853" width="10.875" style="1176" customWidth="1"/>
    <col min="14854" max="14861" width="9" style="1176"/>
    <col min="14862" max="14862" width="13.375" style="1176" customWidth="1"/>
    <col min="14863" max="14863" width="3.625" style="1176" customWidth="1"/>
    <col min="14864" max="15105" width="9" style="1176"/>
    <col min="15106" max="15106" width="10.375" style="1176" customWidth="1"/>
    <col min="15107" max="15107" width="18" style="1176" customWidth="1"/>
    <col min="15108" max="15108" width="13.125" style="1176" customWidth="1"/>
    <col min="15109" max="15109" width="10.875" style="1176" customWidth="1"/>
    <col min="15110" max="15117" width="9" style="1176"/>
    <col min="15118" max="15118" width="13.375" style="1176" customWidth="1"/>
    <col min="15119" max="15119" width="3.625" style="1176" customWidth="1"/>
    <col min="15120" max="15361" width="9" style="1176"/>
    <col min="15362" max="15362" width="10.375" style="1176" customWidth="1"/>
    <col min="15363" max="15363" width="18" style="1176" customWidth="1"/>
    <col min="15364" max="15364" width="13.125" style="1176" customWidth="1"/>
    <col min="15365" max="15365" width="10.875" style="1176" customWidth="1"/>
    <col min="15366" max="15373" width="9" style="1176"/>
    <col min="15374" max="15374" width="13.375" style="1176" customWidth="1"/>
    <col min="15375" max="15375" width="3.625" style="1176" customWidth="1"/>
    <col min="15376" max="15617" width="9" style="1176"/>
    <col min="15618" max="15618" width="10.375" style="1176" customWidth="1"/>
    <col min="15619" max="15619" width="18" style="1176" customWidth="1"/>
    <col min="15620" max="15620" width="13.125" style="1176" customWidth="1"/>
    <col min="15621" max="15621" width="10.875" style="1176" customWidth="1"/>
    <col min="15622" max="15629" width="9" style="1176"/>
    <col min="15630" max="15630" width="13.375" style="1176" customWidth="1"/>
    <col min="15631" max="15631" width="3.625" style="1176" customWidth="1"/>
    <col min="15632" max="15873" width="9" style="1176"/>
    <col min="15874" max="15874" width="10.375" style="1176" customWidth="1"/>
    <col min="15875" max="15875" width="18" style="1176" customWidth="1"/>
    <col min="15876" max="15876" width="13.125" style="1176" customWidth="1"/>
    <col min="15877" max="15877" width="10.875" style="1176" customWidth="1"/>
    <col min="15878" max="15885" width="9" style="1176"/>
    <col min="15886" max="15886" width="13.375" style="1176" customWidth="1"/>
    <col min="15887" max="15887" width="3.625" style="1176" customWidth="1"/>
    <col min="15888" max="16129" width="9" style="1176"/>
    <col min="16130" max="16130" width="10.375" style="1176" customWidth="1"/>
    <col min="16131" max="16131" width="18" style="1176" customWidth="1"/>
    <col min="16132" max="16132" width="13.125" style="1176" customWidth="1"/>
    <col min="16133" max="16133" width="10.875" style="1176" customWidth="1"/>
    <col min="16134" max="16141" width="9" style="1176"/>
    <col min="16142" max="16142" width="13.375" style="1176" customWidth="1"/>
    <col min="16143" max="16143" width="3.625" style="1176" customWidth="1"/>
    <col min="16144" max="16384" width="9" style="1176"/>
  </cols>
  <sheetData>
    <row r="1" spans="1:15">
      <c r="A1" s="169" t="s">
        <v>2000</v>
      </c>
      <c r="B1" s="1175"/>
      <c r="C1" s="1175"/>
      <c r="D1" s="1175"/>
      <c r="E1" s="1175"/>
      <c r="F1" s="1175"/>
      <c r="G1" s="1175"/>
      <c r="H1" s="1175"/>
      <c r="I1" s="1175"/>
      <c r="J1" s="1175"/>
      <c r="K1" s="1175"/>
      <c r="L1" s="1175"/>
      <c r="M1" s="1175"/>
      <c r="N1" s="1175"/>
      <c r="O1" s="1175"/>
    </row>
    <row r="2" spans="1:15" ht="17.25">
      <c r="A2" s="2808" t="s">
        <v>1728</v>
      </c>
      <c r="B2" s="2809"/>
      <c r="C2" s="2809"/>
      <c r="D2" s="2809"/>
      <c r="E2" s="2809"/>
      <c r="F2" s="2809"/>
      <c r="G2" s="2809"/>
      <c r="H2" s="2809"/>
      <c r="I2" s="2809"/>
      <c r="J2" s="1177"/>
      <c r="K2" s="1178"/>
      <c r="L2" s="1179"/>
      <c r="M2" s="1180"/>
      <c r="N2" s="1180"/>
      <c r="O2" s="1175"/>
    </row>
    <row r="3" spans="1:15">
      <c r="A3" s="1175"/>
      <c r="B3" s="1175"/>
      <c r="C3" s="1175"/>
      <c r="D3" s="1175"/>
      <c r="E3" s="1175"/>
      <c r="F3" s="1175"/>
      <c r="G3" s="1175"/>
      <c r="H3" s="1175"/>
      <c r="I3" s="1175"/>
      <c r="J3" s="1175"/>
      <c r="K3" s="1175"/>
      <c r="L3" s="1175"/>
      <c r="M3" s="1175"/>
      <c r="N3" s="1175"/>
      <c r="O3" s="1175"/>
    </row>
    <row r="4" spans="1:15">
      <c r="A4" s="1181"/>
      <c r="B4" s="707" t="s">
        <v>1711</v>
      </c>
      <c r="C4" s="707"/>
      <c r="D4" s="707"/>
      <c r="E4" s="707"/>
      <c r="F4" s="2810"/>
      <c r="G4" s="2810"/>
      <c r="H4" s="2810"/>
      <c r="I4" s="2810"/>
      <c r="J4" s="42"/>
      <c r="K4" s="1182" t="s">
        <v>1729</v>
      </c>
      <c r="L4" s="1183"/>
      <c r="M4" s="1182"/>
      <c r="N4" s="1182"/>
      <c r="O4" s="706"/>
    </row>
    <row r="5" spans="1:15">
      <c r="A5" s="1181"/>
      <c r="B5" s="1181"/>
      <c r="C5" s="1181"/>
      <c r="D5" s="1181"/>
      <c r="E5" s="1181"/>
      <c r="F5" s="42"/>
      <c r="G5" s="42"/>
      <c r="H5" s="42"/>
      <c r="I5" s="42"/>
      <c r="J5" s="42"/>
      <c r="K5" s="706"/>
      <c r="L5" s="706"/>
      <c r="M5" s="706"/>
      <c r="N5" s="1184"/>
      <c r="O5" s="1184"/>
    </row>
    <row r="6" spans="1:15">
      <c r="A6" s="1181"/>
      <c r="B6" s="707" t="s">
        <v>1712</v>
      </c>
      <c r="C6" s="707"/>
      <c r="D6" s="707"/>
      <c r="E6" s="707"/>
      <c r="F6" s="2810"/>
      <c r="G6" s="2810"/>
      <c r="H6" s="2810"/>
      <c r="I6" s="2810"/>
      <c r="J6" s="42"/>
      <c r="K6" s="1182" t="s">
        <v>1730</v>
      </c>
      <c r="L6" s="1185"/>
      <c r="M6" s="1186"/>
      <c r="N6" s="1185"/>
      <c r="O6" s="1184"/>
    </row>
    <row r="7" spans="1:15">
      <c r="A7" s="1175"/>
      <c r="B7" s="1175"/>
      <c r="C7" s="1175"/>
      <c r="D7" s="1175"/>
      <c r="E7" s="1175"/>
      <c r="F7" s="1175"/>
      <c r="G7" s="1175"/>
      <c r="H7" s="1175"/>
      <c r="I7" s="1175"/>
      <c r="J7" s="1175"/>
      <c r="K7" s="1175"/>
      <c r="L7" s="1175"/>
      <c r="M7" s="1175"/>
      <c r="N7" s="1175"/>
      <c r="O7" s="1175"/>
    </row>
    <row r="8" spans="1:15">
      <c r="A8" s="2811" t="s">
        <v>1731</v>
      </c>
      <c r="B8" s="2812"/>
      <c r="C8" s="2812"/>
      <c r="D8" s="1187"/>
      <c r="E8" s="1188"/>
      <c r="F8" s="2793"/>
      <c r="G8" s="2817"/>
      <c r="H8" s="2818"/>
      <c r="I8" s="2818"/>
      <c r="J8" s="2818"/>
      <c r="K8" s="2818"/>
      <c r="L8" s="2818"/>
      <c r="M8" s="2818"/>
      <c r="N8" s="2818"/>
      <c r="O8" s="2819"/>
    </row>
    <row r="9" spans="1:15">
      <c r="A9" s="2813"/>
      <c r="B9" s="2814"/>
      <c r="C9" s="2814"/>
      <c r="D9" s="1189"/>
      <c r="E9" s="1190"/>
      <c r="F9" s="2793"/>
      <c r="G9" s="2817"/>
      <c r="H9" s="2818"/>
      <c r="I9" s="2818"/>
      <c r="J9" s="2818"/>
      <c r="K9" s="2818"/>
      <c r="L9" s="2818"/>
      <c r="M9" s="2818"/>
      <c r="N9" s="2818"/>
      <c r="O9" s="2819"/>
    </row>
    <row r="10" spans="1:15">
      <c r="A10" s="2813"/>
      <c r="B10" s="2814"/>
      <c r="C10" s="2814"/>
      <c r="D10" s="1189" t="s">
        <v>1732</v>
      </c>
      <c r="E10" s="1190" t="s">
        <v>1733</v>
      </c>
      <c r="F10" s="2793"/>
      <c r="G10" s="2817"/>
      <c r="H10" s="2818"/>
      <c r="I10" s="2818"/>
      <c r="J10" s="2818"/>
      <c r="K10" s="2818"/>
      <c r="L10" s="2818"/>
      <c r="M10" s="2818"/>
      <c r="N10" s="2818"/>
      <c r="O10" s="2819"/>
    </row>
    <row r="11" spans="1:15" ht="13.5" customHeight="1">
      <c r="A11" s="2813"/>
      <c r="B11" s="2814"/>
      <c r="C11" s="2814"/>
      <c r="D11" s="1189"/>
      <c r="E11" s="1190"/>
      <c r="F11" s="2793"/>
      <c r="G11" s="2817"/>
      <c r="H11" s="2818"/>
      <c r="I11" s="2818"/>
      <c r="J11" s="2818"/>
      <c r="K11" s="2818"/>
      <c r="L11" s="2818"/>
      <c r="M11" s="2818"/>
      <c r="N11" s="2818"/>
      <c r="O11" s="2819"/>
    </row>
    <row r="12" spans="1:15" ht="15.75" customHeight="1">
      <c r="A12" s="2815"/>
      <c r="B12" s="2816"/>
      <c r="C12" s="2816"/>
      <c r="D12" s="1191"/>
      <c r="E12" s="1192"/>
      <c r="F12" s="2793"/>
      <c r="G12" s="2817"/>
      <c r="H12" s="2818"/>
      <c r="I12" s="2818"/>
      <c r="J12" s="2818"/>
      <c r="K12" s="2818"/>
      <c r="L12" s="2818"/>
      <c r="M12" s="2818"/>
      <c r="N12" s="2818"/>
      <c r="O12" s="2819"/>
    </row>
    <row r="13" spans="1:15" ht="13.5" customHeight="1">
      <c r="A13" s="2784" t="s">
        <v>1734</v>
      </c>
      <c r="B13" s="2785" t="s">
        <v>1735</v>
      </c>
      <c r="C13" s="2787"/>
      <c r="D13" s="2787"/>
      <c r="E13" s="2806"/>
      <c r="F13" s="2793"/>
      <c r="G13" s="2796"/>
      <c r="H13" s="2797"/>
      <c r="I13" s="2797"/>
      <c r="J13" s="2797"/>
      <c r="K13" s="2797"/>
      <c r="L13" s="2797"/>
      <c r="M13" s="2797"/>
      <c r="N13" s="2797"/>
      <c r="O13" s="2798"/>
    </row>
    <row r="14" spans="1:15" ht="13.5" customHeight="1">
      <c r="A14" s="2784"/>
      <c r="B14" s="2786"/>
      <c r="C14" s="2788"/>
      <c r="D14" s="2788"/>
      <c r="E14" s="2807"/>
      <c r="F14" s="2793"/>
      <c r="G14" s="2799"/>
      <c r="H14" s="2800"/>
      <c r="I14" s="2800"/>
      <c r="J14" s="2800"/>
      <c r="K14" s="2800"/>
      <c r="L14" s="2800"/>
      <c r="M14" s="2800"/>
      <c r="N14" s="2800"/>
      <c r="O14" s="2801"/>
    </row>
    <row r="15" spans="1:15">
      <c r="A15" s="2784"/>
      <c r="B15" s="2790" t="s">
        <v>1736</v>
      </c>
      <c r="C15" s="2791"/>
      <c r="D15" s="2787"/>
      <c r="E15" s="2806"/>
      <c r="F15" s="2793"/>
      <c r="G15" s="2799"/>
      <c r="H15" s="2800"/>
      <c r="I15" s="2800"/>
      <c r="J15" s="2800"/>
      <c r="K15" s="2800"/>
      <c r="L15" s="2800"/>
      <c r="M15" s="2800"/>
      <c r="N15" s="2800"/>
      <c r="O15" s="2801"/>
    </row>
    <row r="16" spans="1:15">
      <c r="A16" s="2784"/>
      <c r="B16" s="2790"/>
      <c r="C16" s="2792"/>
      <c r="D16" s="2788"/>
      <c r="E16" s="2807"/>
      <c r="F16" s="2793"/>
      <c r="G16" s="2799"/>
      <c r="H16" s="2800"/>
      <c r="I16" s="2800"/>
      <c r="J16" s="2800"/>
      <c r="K16" s="2800"/>
      <c r="L16" s="2800"/>
      <c r="M16" s="2800"/>
      <c r="N16" s="2800"/>
      <c r="O16" s="2801"/>
    </row>
    <row r="17" spans="1:15">
      <c r="A17" s="2784"/>
      <c r="B17" s="2790" t="s">
        <v>1737</v>
      </c>
      <c r="C17" s="2791"/>
      <c r="D17" s="2787"/>
      <c r="E17" s="2806"/>
      <c r="F17" s="2793"/>
      <c r="G17" s="2799"/>
      <c r="H17" s="2800"/>
      <c r="I17" s="2800"/>
      <c r="J17" s="2800"/>
      <c r="K17" s="2800"/>
      <c r="L17" s="2800"/>
      <c r="M17" s="2800"/>
      <c r="N17" s="2800"/>
      <c r="O17" s="2801"/>
    </row>
    <row r="18" spans="1:15">
      <c r="A18" s="2784"/>
      <c r="B18" s="2790"/>
      <c r="C18" s="2792"/>
      <c r="D18" s="2788"/>
      <c r="E18" s="2807"/>
      <c r="F18" s="2793"/>
      <c r="G18" s="2799"/>
      <c r="H18" s="2800"/>
      <c r="I18" s="2800"/>
      <c r="J18" s="2800"/>
      <c r="K18" s="2800"/>
      <c r="L18" s="2800"/>
      <c r="M18" s="2800"/>
      <c r="N18" s="2800"/>
      <c r="O18" s="2801"/>
    </row>
    <row r="19" spans="1:15">
      <c r="A19" s="2784"/>
      <c r="B19" s="2790" t="s">
        <v>1738</v>
      </c>
      <c r="C19" s="2792"/>
      <c r="D19" s="2792"/>
      <c r="E19" s="2789"/>
      <c r="F19" s="2793"/>
      <c r="G19" s="2799"/>
      <c r="H19" s="2800"/>
      <c r="I19" s="2800"/>
      <c r="J19" s="2800"/>
      <c r="K19" s="2800"/>
      <c r="L19" s="2800"/>
      <c r="M19" s="2800"/>
      <c r="N19" s="2800"/>
      <c r="O19" s="2801"/>
    </row>
    <row r="20" spans="1:15" ht="14.25" customHeight="1">
      <c r="A20" s="2784"/>
      <c r="B20" s="2790"/>
      <c r="C20" s="2792"/>
      <c r="D20" s="2792"/>
      <c r="E20" s="2789"/>
      <c r="F20" s="2793"/>
      <c r="G20" s="2799"/>
      <c r="H20" s="2800"/>
      <c r="I20" s="2800"/>
      <c r="J20" s="2800"/>
      <c r="K20" s="2800"/>
      <c r="L20" s="2800"/>
      <c r="M20" s="2800"/>
      <c r="N20" s="2800"/>
      <c r="O20" s="2801"/>
    </row>
    <row r="21" spans="1:15">
      <c r="A21" s="2784"/>
      <c r="B21" s="2790" t="s">
        <v>1739</v>
      </c>
      <c r="C21" s="2792"/>
      <c r="D21" s="2792"/>
      <c r="E21" s="2789"/>
      <c r="F21" s="2793"/>
      <c r="G21" s="2799"/>
      <c r="H21" s="2800"/>
      <c r="I21" s="2800"/>
      <c r="J21" s="2800"/>
      <c r="K21" s="2800"/>
      <c r="L21" s="2800"/>
      <c r="M21" s="2800"/>
      <c r="N21" s="2800"/>
      <c r="O21" s="2801"/>
    </row>
    <row r="22" spans="1:15" ht="14.25" customHeight="1">
      <c r="A22" s="2784"/>
      <c r="B22" s="2790"/>
      <c r="C22" s="2792"/>
      <c r="D22" s="2792"/>
      <c r="E22" s="2789"/>
      <c r="F22" s="2793"/>
      <c r="G22" s="2799"/>
      <c r="H22" s="2800"/>
      <c r="I22" s="2800"/>
      <c r="J22" s="2800"/>
      <c r="K22" s="2800"/>
      <c r="L22" s="2800"/>
      <c r="M22" s="2800"/>
      <c r="N22" s="2800"/>
      <c r="O22" s="2801"/>
    </row>
    <row r="23" spans="1:15" ht="13.5" customHeight="1">
      <c r="A23" s="2784"/>
      <c r="B23" s="2785" t="s">
        <v>1740</v>
      </c>
      <c r="C23" s="2795"/>
      <c r="D23" s="2795"/>
      <c r="E23" s="2806"/>
      <c r="F23" s="2793"/>
      <c r="G23" s="2799"/>
      <c r="H23" s="2800"/>
      <c r="I23" s="2800"/>
      <c r="J23" s="2800"/>
      <c r="K23" s="2800"/>
      <c r="L23" s="2800"/>
      <c r="M23" s="2800"/>
      <c r="N23" s="2800"/>
      <c r="O23" s="2801"/>
    </row>
    <row r="24" spans="1:15">
      <c r="A24" s="2784"/>
      <c r="B24" s="2794"/>
      <c r="C24" s="2788"/>
      <c r="D24" s="2788"/>
      <c r="E24" s="2807"/>
      <c r="F24" s="2793"/>
      <c r="G24" s="2799"/>
      <c r="H24" s="2800"/>
      <c r="I24" s="2800"/>
      <c r="J24" s="2800"/>
      <c r="K24" s="2800"/>
      <c r="L24" s="2800"/>
      <c r="M24" s="2800"/>
      <c r="N24" s="2800"/>
      <c r="O24" s="2801"/>
    </row>
    <row r="25" spans="1:15" ht="13.5" customHeight="1">
      <c r="A25" s="2784" t="s">
        <v>1741</v>
      </c>
      <c r="B25" s="2785" t="s">
        <v>1735</v>
      </c>
      <c r="C25" s="2787"/>
      <c r="D25" s="2787"/>
      <c r="E25" s="2789"/>
      <c r="F25" s="2793"/>
      <c r="G25" s="2799"/>
      <c r="H25" s="2802"/>
      <c r="I25" s="2802"/>
      <c r="J25" s="2802"/>
      <c r="K25" s="2802"/>
      <c r="L25" s="2802"/>
      <c r="M25" s="2802"/>
      <c r="N25" s="2802"/>
      <c r="O25" s="2801"/>
    </row>
    <row r="26" spans="1:15" ht="13.5" customHeight="1">
      <c r="A26" s="2784"/>
      <c r="B26" s="2786"/>
      <c r="C26" s="2788"/>
      <c r="D26" s="2788"/>
      <c r="E26" s="2789"/>
      <c r="F26" s="2793"/>
      <c r="G26" s="2799"/>
      <c r="H26" s="2802"/>
      <c r="I26" s="2802"/>
      <c r="J26" s="2802"/>
      <c r="K26" s="2802"/>
      <c r="L26" s="2802"/>
      <c r="M26" s="2802"/>
      <c r="N26" s="2802"/>
      <c r="O26" s="2801"/>
    </row>
    <row r="27" spans="1:15">
      <c r="A27" s="2784"/>
      <c r="B27" s="2790" t="s">
        <v>1736</v>
      </c>
      <c r="C27" s="2791"/>
      <c r="D27" s="2787"/>
      <c r="E27" s="2789"/>
      <c r="F27" s="2793"/>
      <c r="G27" s="2799"/>
      <c r="H27" s="2802"/>
      <c r="I27" s="2802"/>
      <c r="J27" s="2802"/>
      <c r="K27" s="2802"/>
      <c r="L27" s="2802"/>
      <c r="M27" s="2802"/>
      <c r="N27" s="2802"/>
      <c r="O27" s="2801"/>
    </row>
    <row r="28" spans="1:15">
      <c r="A28" s="2784"/>
      <c r="B28" s="2790"/>
      <c r="C28" s="2792"/>
      <c r="D28" s="2788"/>
      <c r="E28" s="2789"/>
      <c r="F28" s="2793"/>
      <c r="G28" s="2799"/>
      <c r="H28" s="2802"/>
      <c r="I28" s="2802"/>
      <c r="J28" s="2802"/>
      <c r="K28" s="2802"/>
      <c r="L28" s="2802"/>
      <c r="M28" s="2802"/>
      <c r="N28" s="2802"/>
      <c r="O28" s="2801"/>
    </row>
    <row r="29" spans="1:15">
      <c r="A29" s="2784"/>
      <c r="B29" s="2790" t="s">
        <v>1737</v>
      </c>
      <c r="C29" s="2791"/>
      <c r="D29" s="2787"/>
      <c r="E29" s="2789"/>
      <c r="F29" s="2793"/>
      <c r="G29" s="2799"/>
      <c r="H29" s="2802"/>
      <c r="I29" s="2802"/>
      <c r="J29" s="2802"/>
      <c r="K29" s="2802"/>
      <c r="L29" s="2802"/>
      <c r="M29" s="2802"/>
      <c r="N29" s="2802"/>
      <c r="O29" s="2801"/>
    </row>
    <row r="30" spans="1:15">
      <c r="A30" s="2784"/>
      <c r="B30" s="2790"/>
      <c r="C30" s="2792"/>
      <c r="D30" s="2788"/>
      <c r="E30" s="2789"/>
      <c r="F30" s="2793"/>
      <c r="G30" s="2799"/>
      <c r="H30" s="2802"/>
      <c r="I30" s="2802"/>
      <c r="J30" s="2802"/>
      <c r="K30" s="2802"/>
      <c r="L30" s="2802"/>
      <c r="M30" s="2802"/>
      <c r="N30" s="2802"/>
      <c r="O30" s="2801"/>
    </row>
    <row r="31" spans="1:15">
      <c r="A31" s="2784"/>
      <c r="B31" s="2790" t="s">
        <v>1738</v>
      </c>
      <c r="C31" s="2792"/>
      <c r="D31" s="2792"/>
      <c r="E31" s="2789"/>
      <c r="F31" s="2793"/>
      <c r="G31" s="2799"/>
      <c r="H31" s="2802"/>
      <c r="I31" s="2802"/>
      <c r="J31" s="2802"/>
      <c r="K31" s="2802"/>
      <c r="L31" s="2802"/>
      <c r="M31" s="2802"/>
      <c r="N31" s="2802"/>
      <c r="O31" s="2801"/>
    </row>
    <row r="32" spans="1:15">
      <c r="A32" s="2784"/>
      <c r="B32" s="2790"/>
      <c r="C32" s="2792"/>
      <c r="D32" s="2792"/>
      <c r="E32" s="2789"/>
      <c r="F32" s="2793"/>
      <c r="G32" s="2799"/>
      <c r="H32" s="2802"/>
      <c r="I32" s="2802"/>
      <c r="J32" s="2802"/>
      <c r="K32" s="2802"/>
      <c r="L32" s="2802"/>
      <c r="M32" s="2802"/>
      <c r="N32" s="2802"/>
      <c r="O32" s="2801"/>
    </row>
    <row r="33" spans="1:15">
      <c r="A33" s="2784"/>
      <c r="B33" s="2790" t="s">
        <v>1739</v>
      </c>
      <c r="C33" s="2792"/>
      <c r="D33" s="2792"/>
      <c r="E33" s="2789"/>
      <c r="F33" s="2793"/>
      <c r="G33" s="2799"/>
      <c r="H33" s="2802"/>
      <c r="I33" s="2802"/>
      <c r="J33" s="2802"/>
      <c r="K33" s="2802"/>
      <c r="L33" s="2802"/>
      <c r="M33" s="2802"/>
      <c r="N33" s="2802"/>
      <c r="O33" s="2801"/>
    </row>
    <row r="34" spans="1:15" ht="14.25" customHeight="1">
      <c r="A34" s="2784"/>
      <c r="B34" s="2790"/>
      <c r="C34" s="2792"/>
      <c r="D34" s="2792"/>
      <c r="E34" s="2789"/>
      <c r="F34" s="2793"/>
      <c r="G34" s="2799"/>
      <c r="H34" s="2802"/>
      <c r="I34" s="2802"/>
      <c r="J34" s="2802"/>
      <c r="K34" s="2802"/>
      <c r="L34" s="2802"/>
      <c r="M34" s="2802"/>
      <c r="N34" s="2802"/>
      <c r="O34" s="2801"/>
    </row>
    <row r="35" spans="1:15" ht="13.5" customHeight="1">
      <c r="A35" s="2784"/>
      <c r="B35" s="2785" t="s">
        <v>1740</v>
      </c>
      <c r="C35" s="2795"/>
      <c r="D35" s="2795"/>
      <c r="E35" s="1193"/>
      <c r="F35" s="2793"/>
      <c r="G35" s="2799"/>
      <c r="H35" s="2802"/>
      <c r="I35" s="2802"/>
      <c r="J35" s="2802"/>
      <c r="K35" s="2802"/>
      <c r="L35" s="2802"/>
      <c r="M35" s="2802"/>
      <c r="N35" s="2802"/>
      <c r="O35" s="2801"/>
    </row>
    <row r="36" spans="1:15">
      <c r="A36" s="2784"/>
      <c r="B36" s="2794"/>
      <c r="C36" s="2788"/>
      <c r="D36" s="2788"/>
      <c r="E36" s="1194"/>
      <c r="F36" s="2793"/>
      <c r="G36" s="2803"/>
      <c r="H36" s="2804"/>
      <c r="I36" s="2804"/>
      <c r="J36" s="2804"/>
      <c r="K36" s="2804"/>
      <c r="L36" s="2804"/>
      <c r="M36" s="2804"/>
      <c r="N36" s="2804"/>
      <c r="O36" s="2805"/>
    </row>
  </sheetData>
  <mergeCells count="58">
    <mergeCell ref="A2:I2"/>
    <mergeCell ref="F4:I4"/>
    <mergeCell ref="F6:I6"/>
    <mergeCell ref="A8:C12"/>
    <mergeCell ref="F8:F12"/>
    <mergeCell ref="G8:O12"/>
    <mergeCell ref="A13:A24"/>
    <mergeCell ref="B13:B14"/>
    <mergeCell ref="C13:C14"/>
    <mergeCell ref="D13:D14"/>
    <mergeCell ref="E13:E14"/>
    <mergeCell ref="C19:C20"/>
    <mergeCell ref="D19:D20"/>
    <mergeCell ref="E19:E20"/>
    <mergeCell ref="B21:B22"/>
    <mergeCell ref="D23:D24"/>
    <mergeCell ref="E23:E24"/>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F25:F36"/>
    <mergeCell ref="B27:B28"/>
    <mergeCell ref="C27:C28"/>
    <mergeCell ref="D27:D28"/>
    <mergeCell ref="E27:E28"/>
    <mergeCell ref="E33:E34"/>
    <mergeCell ref="B35:B36"/>
    <mergeCell ref="C35:C36"/>
    <mergeCell ref="D35:D36"/>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s>
  <phoneticPr fontId="2"/>
  <printOptions horizontalCentered="1"/>
  <pageMargins left="0.23622047244094491" right="0.23622047244094491" top="0.74803149606299213" bottom="0.74803149606299213" header="0.31496062992125984" footer="0.31496062992125984"/>
  <pageSetup paperSize="9" scale="9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00B0F0"/>
    <pageSetUpPr fitToPage="1"/>
  </sheetPr>
  <dimension ref="A1:P32"/>
  <sheetViews>
    <sheetView showGridLines="0" view="pageBreakPreview" zoomScaleNormal="95" zoomScaleSheetLayoutView="100" workbookViewId="0"/>
  </sheetViews>
  <sheetFormatPr defaultRowHeight="13.5"/>
  <cols>
    <col min="1" max="1" width="12.5" style="1134" customWidth="1"/>
    <col min="2" max="3" width="6.75" style="1134" bestFit="1" customWidth="1"/>
    <col min="4" max="4" width="6.75" style="1134" customWidth="1"/>
    <col min="5" max="5" width="12.5" style="1134" customWidth="1"/>
    <col min="6" max="7" width="6.75" style="1134" bestFit="1" customWidth="1"/>
    <col min="8" max="8" width="6.75" style="1134" customWidth="1"/>
    <col min="9" max="9" width="12.5" style="1134" customWidth="1"/>
    <col min="10" max="11" width="6.75" style="1134" bestFit="1" customWidth="1"/>
    <col min="12" max="12" width="6.75" style="1134" customWidth="1"/>
    <col min="13" max="13" width="12.5" style="1134" customWidth="1"/>
    <col min="14" max="15" width="6.75" style="1134" bestFit="1" customWidth="1"/>
    <col min="16" max="16" width="6.75" style="1134" customWidth="1"/>
    <col min="17" max="256" width="9" style="1134"/>
    <col min="257" max="257" width="12.5" style="1134" customWidth="1"/>
    <col min="258" max="259" width="6.75" style="1134" bestFit="1" customWidth="1"/>
    <col min="260" max="260" width="6.75" style="1134" customWidth="1"/>
    <col min="261" max="261" width="12.5" style="1134" customWidth="1"/>
    <col min="262" max="263" width="6.75" style="1134" bestFit="1" customWidth="1"/>
    <col min="264" max="264" width="6.75" style="1134" customWidth="1"/>
    <col min="265" max="265" width="12.5" style="1134" customWidth="1"/>
    <col min="266" max="267" width="6.75" style="1134" bestFit="1" customWidth="1"/>
    <col min="268" max="268" width="6.75" style="1134" customWidth="1"/>
    <col min="269" max="269" width="12.5" style="1134" customWidth="1"/>
    <col min="270" max="271" width="6.75" style="1134" bestFit="1" customWidth="1"/>
    <col min="272" max="272" width="6.75" style="1134" customWidth="1"/>
    <col min="273" max="512" width="9" style="1134"/>
    <col min="513" max="513" width="12.5" style="1134" customWidth="1"/>
    <col min="514" max="515" width="6.75" style="1134" bestFit="1" customWidth="1"/>
    <col min="516" max="516" width="6.75" style="1134" customWidth="1"/>
    <col min="517" max="517" width="12.5" style="1134" customWidth="1"/>
    <col min="518" max="519" width="6.75" style="1134" bestFit="1" customWidth="1"/>
    <col min="520" max="520" width="6.75" style="1134" customWidth="1"/>
    <col min="521" max="521" width="12.5" style="1134" customWidth="1"/>
    <col min="522" max="523" width="6.75" style="1134" bestFit="1" customWidth="1"/>
    <col min="524" max="524" width="6.75" style="1134" customWidth="1"/>
    <col min="525" max="525" width="12.5" style="1134" customWidth="1"/>
    <col min="526" max="527" width="6.75" style="1134" bestFit="1" customWidth="1"/>
    <col min="528" max="528" width="6.75" style="1134" customWidth="1"/>
    <col min="529" max="768" width="9" style="1134"/>
    <col min="769" max="769" width="12.5" style="1134" customWidth="1"/>
    <col min="770" max="771" width="6.75" style="1134" bestFit="1" customWidth="1"/>
    <col min="772" max="772" width="6.75" style="1134" customWidth="1"/>
    <col min="773" max="773" width="12.5" style="1134" customWidth="1"/>
    <col min="774" max="775" width="6.75" style="1134" bestFit="1" customWidth="1"/>
    <col min="776" max="776" width="6.75" style="1134" customWidth="1"/>
    <col min="777" max="777" width="12.5" style="1134" customWidth="1"/>
    <col min="778" max="779" width="6.75" style="1134" bestFit="1" customWidth="1"/>
    <col min="780" max="780" width="6.75" style="1134" customWidth="1"/>
    <col min="781" max="781" width="12.5" style="1134" customWidth="1"/>
    <col min="782" max="783" width="6.75" style="1134" bestFit="1" customWidth="1"/>
    <col min="784" max="784" width="6.75" style="1134" customWidth="1"/>
    <col min="785" max="1024" width="9" style="1134"/>
    <col min="1025" max="1025" width="12.5" style="1134" customWidth="1"/>
    <col min="1026" max="1027" width="6.75" style="1134" bestFit="1" customWidth="1"/>
    <col min="1028" max="1028" width="6.75" style="1134" customWidth="1"/>
    <col min="1029" max="1029" width="12.5" style="1134" customWidth="1"/>
    <col min="1030" max="1031" width="6.75" style="1134" bestFit="1" customWidth="1"/>
    <col min="1032" max="1032" width="6.75" style="1134" customWidth="1"/>
    <col min="1033" max="1033" width="12.5" style="1134" customWidth="1"/>
    <col min="1034" max="1035" width="6.75" style="1134" bestFit="1" customWidth="1"/>
    <col min="1036" max="1036" width="6.75" style="1134" customWidth="1"/>
    <col min="1037" max="1037" width="12.5" style="1134" customWidth="1"/>
    <col min="1038" max="1039" width="6.75" style="1134" bestFit="1" customWidth="1"/>
    <col min="1040" max="1040" width="6.75" style="1134" customWidth="1"/>
    <col min="1041" max="1280" width="9" style="1134"/>
    <col min="1281" max="1281" width="12.5" style="1134" customWidth="1"/>
    <col min="1282" max="1283" width="6.75" style="1134" bestFit="1" customWidth="1"/>
    <col min="1284" max="1284" width="6.75" style="1134" customWidth="1"/>
    <col min="1285" max="1285" width="12.5" style="1134" customWidth="1"/>
    <col min="1286" max="1287" width="6.75" style="1134" bestFit="1" customWidth="1"/>
    <col min="1288" max="1288" width="6.75" style="1134" customWidth="1"/>
    <col min="1289" max="1289" width="12.5" style="1134" customWidth="1"/>
    <col min="1290" max="1291" width="6.75" style="1134" bestFit="1" customWidth="1"/>
    <col min="1292" max="1292" width="6.75" style="1134" customWidth="1"/>
    <col min="1293" max="1293" width="12.5" style="1134" customWidth="1"/>
    <col min="1294" max="1295" width="6.75" style="1134" bestFit="1" customWidth="1"/>
    <col min="1296" max="1296" width="6.75" style="1134" customWidth="1"/>
    <col min="1297" max="1536" width="9" style="1134"/>
    <col min="1537" max="1537" width="12.5" style="1134" customWidth="1"/>
    <col min="1538" max="1539" width="6.75" style="1134" bestFit="1" customWidth="1"/>
    <col min="1540" max="1540" width="6.75" style="1134" customWidth="1"/>
    <col min="1541" max="1541" width="12.5" style="1134" customWidth="1"/>
    <col min="1542" max="1543" width="6.75" style="1134" bestFit="1" customWidth="1"/>
    <col min="1544" max="1544" width="6.75" style="1134" customWidth="1"/>
    <col min="1545" max="1545" width="12.5" style="1134" customWidth="1"/>
    <col min="1546" max="1547" width="6.75" style="1134" bestFit="1" customWidth="1"/>
    <col min="1548" max="1548" width="6.75" style="1134" customWidth="1"/>
    <col min="1549" max="1549" width="12.5" style="1134" customWidth="1"/>
    <col min="1550" max="1551" width="6.75" style="1134" bestFit="1" customWidth="1"/>
    <col min="1552" max="1552" width="6.75" style="1134" customWidth="1"/>
    <col min="1553" max="1792" width="9" style="1134"/>
    <col min="1793" max="1793" width="12.5" style="1134" customWidth="1"/>
    <col min="1794" max="1795" width="6.75" style="1134" bestFit="1" customWidth="1"/>
    <col min="1796" max="1796" width="6.75" style="1134" customWidth="1"/>
    <col min="1797" max="1797" width="12.5" style="1134" customWidth="1"/>
    <col min="1798" max="1799" width="6.75" style="1134" bestFit="1" customWidth="1"/>
    <col min="1800" max="1800" width="6.75" style="1134" customWidth="1"/>
    <col min="1801" max="1801" width="12.5" style="1134" customWidth="1"/>
    <col min="1802" max="1803" width="6.75" style="1134" bestFit="1" customWidth="1"/>
    <col min="1804" max="1804" width="6.75" style="1134" customWidth="1"/>
    <col min="1805" max="1805" width="12.5" style="1134" customWidth="1"/>
    <col min="1806" max="1807" width="6.75" style="1134" bestFit="1" customWidth="1"/>
    <col min="1808" max="1808" width="6.75" style="1134" customWidth="1"/>
    <col min="1809" max="2048" width="9" style="1134"/>
    <col min="2049" max="2049" width="12.5" style="1134" customWidth="1"/>
    <col min="2050" max="2051" width="6.75" style="1134" bestFit="1" customWidth="1"/>
    <col min="2052" max="2052" width="6.75" style="1134" customWidth="1"/>
    <col min="2053" max="2053" width="12.5" style="1134" customWidth="1"/>
    <col min="2054" max="2055" width="6.75" style="1134" bestFit="1" customWidth="1"/>
    <col min="2056" max="2056" width="6.75" style="1134" customWidth="1"/>
    <col min="2057" max="2057" width="12.5" style="1134" customWidth="1"/>
    <col min="2058" max="2059" width="6.75" style="1134" bestFit="1" customWidth="1"/>
    <col min="2060" max="2060" width="6.75" style="1134" customWidth="1"/>
    <col min="2061" max="2061" width="12.5" style="1134" customWidth="1"/>
    <col min="2062" max="2063" width="6.75" style="1134" bestFit="1" customWidth="1"/>
    <col min="2064" max="2064" width="6.75" style="1134" customWidth="1"/>
    <col min="2065" max="2304" width="9" style="1134"/>
    <col min="2305" max="2305" width="12.5" style="1134" customWidth="1"/>
    <col min="2306" max="2307" width="6.75" style="1134" bestFit="1" customWidth="1"/>
    <col min="2308" max="2308" width="6.75" style="1134" customWidth="1"/>
    <col min="2309" max="2309" width="12.5" style="1134" customWidth="1"/>
    <col min="2310" max="2311" width="6.75" style="1134" bestFit="1" customWidth="1"/>
    <col min="2312" max="2312" width="6.75" style="1134" customWidth="1"/>
    <col min="2313" max="2313" width="12.5" style="1134" customWidth="1"/>
    <col min="2314" max="2315" width="6.75" style="1134" bestFit="1" customWidth="1"/>
    <col min="2316" max="2316" width="6.75" style="1134" customWidth="1"/>
    <col min="2317" max="2317" width="12.5" style="1134" customWidth="1"/>
    <col min="2318" max="2319" width="6.75" style="1134" bestFit="1" customWidth="1"/>
    <col min="2320" max="2320" width="6.75" style="1134" customWidth="1"/>
    <col min="2321" max="2560" width="9" style="1134"/>
    <col min="2561" max="2561" width="12.5" style="1134" customWidth="1"/>
    <col min="2562" max="2563" width="6.75" style="1134" bestFit="1" customWidth="1"/>
    <col min="2564" max="2564" width="6.75" style="1134" customWidth="1"/>
    <col min="2565" max="2565" width="12.5" style="1134" customWidth="1"/>
    <col min="2566" max="2567" width="6.75" style="1134" bestFit="1" customWidth="1"/>
    <col min="2568" max="2568" width="6.75" style="1134" customWidth="1"/>
    <col min="2569" max="2569" width="12.5" style="1134" customWidth="1"/>
    <col min="2570" max="2571" width="6.75" style="1134" bestFit="1" customWidth="1"/>
    <col min="2572" max="2572" width="6.75" style="1134" customWidth="1"/>
    <col min="2573" max="2573" width="12.5" style="1134" customWidth="1"/>
    <col min="2574" max="2575" width="6.75" style="1134" bestFit="1" customWidth="1"/>
    <col min="2576" max="2576" width="6.75" style="1134" customWidth="1"/>
    <col min="2577" max="2816" width="9" style="1134"/>
    <col min="2817" max="2817" width="12.5" style="1134" customWidth="1"/>
    <col min="2818" max="2819" width="6.75" style="1134" bestFit="1" customWidth="1"/>
    <col min="2820" max="2820" width="6.75" style="1134" customWidth="1"/>
    <col min="2821" max="2821" width="12.5" style="1134" customWidth="1"/>
    <col min="2822" max="2823" width="6.75" style="1134" bestFit="1" customWidth="1"/>
    <col min="2824" max="2824" width="6.75" style="1134" customWidth="1"/>
    <col min="2825" max="2825" width="12.5" style="1134" customWidth="1"/>
    <col min="2826" max="2827" width="6.75" style="1134" bestFit="1" customWidth="1"/>
    <col min="2828" max="2828" width="6.75" style="1134" customWidth="1"/>
    <col min="2829" max="2829" width="12.5" style="1134" customWidth="1"/>
    <col min="2830" max="2831" width="6.75" style="1134" bestFit="1" customWidth="1"/>
    <col min="2832" max="2832" width="6.75" style="1134" customWidth="1"/>
    <col min="2833" max="3072" width="9" style="1134"/>
    <col min="3073" max="3073" width="12.5" style="1134" customWidth="1"/>
    <col min="3074" max="3075" width="6.75" style="1134" bestFit="1" customWidth="1"/>
    <col min="3076" max="3076" width="6.75" style="1134" customWidth="1"/>
    <col min="3077" max="3077" width="12.5" style="1134" customWidth="1"/>
    <col min="3078" max="3079" width="6.75" style="1134" bestFit="1" customWidth="1"/>
    <col min="3080" max="3080" width="6.75" style="1134" customWidth="1"/>
    <col min="3081" max="3081" width="12.5" style="1134" customWidth="1"/>
    <col min="3082" max="3083" width="6.75" style="1134" bestFit="1" customWidth="1"/>
    <col min="3084" max="3084" width="6.75" style="1134" customWidth="1"/>
    <col min="3085" max="3085" width="12.5" style="1134" customWidth="1"/>
    <col min="3086" max="3087" width="6.75" style="1134" bestFit="1" customWidth="1"/>
    <col min="3088" max="3088" width="6.75" style="1134" customWidth="1"/>
    <col min="3089" max="3328" width="9" style="1134"/>
    <col min="3329" max="3329" width="12.5" style="1134" customWidth="1"/>
    <col min="3330" max="3331" width="6.75" style="1134" bestFit="1" customWidth="1"/>
    <col min="3332" max="3332" width="6.75" style="1134" customWidth="1"/>
    <col min="3333" max="3333" width="12.5" style="1134" customWidth="1"/>
    <col min="3334" max="3335" width="6.75" style="1134" bestFit="1" customWidth="1"/>
    <col min="3336" max="3336" width="6.75" style="1134" customWidth="1"/>
    <col min="3337" max="3337" width="12.5" style="1134" customWidth="1"/>
    <col min="3338" max="3339" width="6.75" style="1134" bestFit="1" customWidth="1"/>
    <col min="3340" max="3340" width="6.75" style="1134" customWidth="1"/>
    <col min="3341" max="3341" width="12.5" style="1134" customWidth="1"/>
    <col min="3342" max="3343" width="6.75" style="1134" bestFit="1" customWidth="1"/>
    <col min="3344" max="3344" width="6.75" style="1134" customWidth="1"/>
    <col min="3345" max="3584" width="9" style="1134"/>
    <col min="3585" max="3585" width="12.5" style="1134" customWidth="1"/>
    <col min="3586" max="3587" width="6.75" style="1134" bestFit="1" customWidth="1"/>
    <col min="3588" max="3588" width="6.75" style="1134" customWidth="1"/>
    <col min="3589" max="3589" width="12.5" style="1134" customWidth="1"/>
    <col min="3590" max="3591" width="6.75" style="1134" bestFit="1" customWidth="1"/>
    <col min="3592" max="3592" width="6.75" style="1134" customWidth="1"/>
    <col min="3593" max="3593" width="12.5" style="1134" customWidth="1"/>
    <col min="3594" max="3595" width="6.75" style="1134" bestFit="1" customWidth="1"/>
    <col min="3596" max="3596" width="6.75" style="1134" customWidth="1"/>
    <col min="3597" max="3597" width="12.5" style="1134" customWidth="1"/>
    <col min="3598" max="3599" width="6.75" style="1134" bestFit="1" customWidth="1"/>
    <col min="3600" max="3600" width="6.75" style="1134" customWidth="1"/>
    <col min="3601" max="3840" width="9" style="1134"/>
    <col min="3841" max="3841" width="12.5" style="1134" customWidth="1"/>
    <col min="3842" max="3843" width="6.75" style="1134" bestFit="1" customWidth="1"/>
    <col min="3844" max="3844" width="6.75" style="1134" customWidth="1"/>
    <col min="3845" max="3845" width="12.5" style="1134" customWidth="1"/>
    <col min="3846" max="3847" width="6.75" style="1134" bestFit="1" customWidth="1"/>
    <col min="3848" max="3848" width="6.75" style="1134" customWidth="1"/>
    <col min="3849" max="3849" width="12.5" style="1134" customWidth="1"/>
    <col min="3850" max="3851" width="6.75" style="1134" bestFit="1" customWidth="1"/>
    <col min="3852" max="3852" width="6.75" style="1134" customWidth="1"/>
    <col min="3853" max="3853" width="12.5" style="1134" customWidth="1"/>
    <col min="3854" max="3855" width="6.75" style="1134" bestFit="1" customWidth="1"/>
    <col min="3856" max="3856" width="6.75" style="1134" customWidth="1"/>
    <col min="3857" max="4096" width="9" style="1134"/>
    <col min="4097" max="4097" width="12.5" style="1134" customWidth="1"/>
    <col min="4098" max="4099" width="6.75" style="1134" bestFit="1" customWidth="1"/>
    <col min="4100" max="4100" width="6.75" style="1134" customWidth="1"/>
    <col min="4101" max="4101" width="12.5" style="1134" customWidth="1"/>
    <col min="4102" max="4103" width="6.75" style="1134" bestFit="1" customWidth="1"/>
    <col min="4104" max="4104" width="6.75" style="1134" customWidth="1"/>
    <col min="4105" max="4105" width="12.5" style="1134" customWidth="1"/>
    <col min="4106" max="4107" width="6.75" style="1134" bestFit="1" customWidth="1"/>
    <col min="4108" max="4108" width="6.75" style="1134" customWidth="1"/>
    <col min="4109" max="4109" width="12.5" style="1134" customWidth="1"/>
    <col min="4110" max="4111" width="6.75" style="1134" bestFit="1" customWidth="1"/>
    <col min="4112" max="4112" width="6.75" style="1134" customWidth="1"/>
    <col min="4113" max="4352" width="9" style="1134"/>
    <col min="4353" max="4353" width="12.5" style="1134" customWidth="1"/>
    <col min="4354" max="4355" width="6.75" style="1134" bestFit="1" customWidth="1"/>
    <col min="4356" max="4356" width="6.75" style="1134" customWidth="1"/>
    <col min="4357" max="4357" width="12.5" style="1134" customWidth="1"/>
    <col min="4358" max="4359" width="6.75" style="1134" bestFit="1" customWidth="1"/>
    <col min="4360" max="4360" width="6.75" style="1134" customWidth="1"/>
    <col min="4361" max="4361" width="12.5" style="1134" customWidth="1"/>
    <col min="4362" max="4363" width="6.75" style="1134" bestFit="1" customWidth="1"/>
    <col min="4364" max="4364" width="6.75" style="1134" customWidth="1"/>
    <col min="4365" max="4365" width="12.5" style="1134" customWidth="1"/>
    <col min="4366" max="4367" width="6.75" style="1134" bestFit="1" customWidth="1"/>
    <col min="4368" max="4368" width="6.75" style="1134" customWidth="1"/>
    <col min="4369" max="4608" width="9" style="1134"/>
    <col min="4609" max="4609" width="12.5" style="1134" customWidth="1"/>
    <col min="4610" max="4611" width="6.75" style="1134" bestFit="1" customWidth="1"/>
    <col min="4612" max="4612" width="6.75" style="1134" customWidth="1"/>
    <col min="4613" max="4613" width="12.5" style="1134" customWidth="1"/>
    <col min="4614" max="4615" width="6.75" style="1134" bestFit="1" customWidth="1"/>
    <col min="4616" max="4616" width="6.75" style="1134" customWidth="1"/>
    <col min="4617" max="4617" width="12.5" style="1134" customWidth="1"/>
    <col min="4618" max="4619" width="6.75" style="1134" bestFit="1" customWidth="1"/>
    <col min="4620" max="4620" width="6.75" style="1134" customWidth="1"/>
    <col min="4621" max="4621" width="12.5" style="1134" customWidth="1"/>
    <col min="4622" max="4623" width="6.75" style="1134" bestFit="1" customWidth="1"/>
    <col min="4624" max="4624" width="6.75" style="1134" customWidth="1"/>
    <col min="4625" max="4864" width="9" style="1134"/>
    <col min="4865" max="4865" width="12.5" style="1134" customWidth="1"/>
    <col min="4866" max="4867" width="6.75" style="1134" bestFit="1" customWidth="1"/>
    <col min="4868" max="4868" width="6.75" style="1134" customWidth="1"/>
    <col min="4869" max="4869" width="12.5" style="1134" customWidth="1"/>
    <col min="4870" max="4871" width="6.75" style="1134" bestFit="1" customWidth="1"/>
    <col min="4872" max="4872" width="6.75" style="1134" customWidth="1"/>
    <col min="4873" max="4873" width="12.5" style="1134" customWidth="1"/>
    <col min="4874" max="4875" width="6.75" style="1134" bestFit="1" customWidth="1"/>
    <col min="4876" max="4876" width="6.75" style="1134" customWidth="1"/>
    <col min="4877" max="4877" width="12.5" style="1134" customWidth="1"/>
    <col min="4878" max="4879" width="6.75" style="1134" bestFit="1" customWidth="1"/>
    <col min="4880" max="4880" width="6.75" style="1134" customWidth="1"/>
    <col min="4881" max="5120" width="9" style="1134"/>
    <col min="5121" max="5121" width="12.5" style="1134" customWidth="1"/>
    <col min="5122" max="5123" width="6.75" style="1134" bestFit="1" customWidth="1"/>
    <col min="5124" max="5124" width="6.75" style="1134" customWidth="1"/>
    <col min="5125" max="5125" width="12.5" style="1134" customWidth="1"/>
    <col min="5126" max="5127" width="6.75" style="1134" bestFit="1" customWidth="1"/>
    <col min="5128" max="5128" width="6.75" style="1134" customWidth="1"/>
    <col min="5129" max="5129" width="12.5" style="1134" customWidth="1"/>
    <col min="5130" max="5131" width="6.75" style="1134" bestFit="1" customWidth="1"/>
    <col min="5132" max="5132" width="6.75" style="1134" customWidth="1"/>
    <col min="5133" max="5133" width="12.5" style="1134" customWidth="1"/>
    <col min="5134" max="5135" width="6.75" style="1134" bestFit="1" customWidth="1"/>
    <col min="5136" max="5136" width="6.75" style="1134" customWidth="1"/>
    <col min="5137" max="5376" width="9" style="1134"/>
    <col min="5377" max="5377" width="12.5" style="1134" customWidth="1"/>
    <col min="5378" max="5379" width="6.75" style="1134" bestFit="1" customWidth="1"/>
    <col min="5380" max="5380" width="6.75" style="1134" customWidth="1"/>
    <col min="5381" max="5381" width="12.5" style="1134" customWidth="1"/>
    <col min="5382" max="5383" width="6.75" style="1134" bestFit="1" customWidth="1"/>
    <col min="5384" max="5384" width="6.75" style="1134" customWidth="1"/>
    <col min="5385" max="5385" width="12.5" style="1134" customWidth="1"/>
    <col min="5386" max="5387" width="6.75" style="1134" bestFit="1" customWidth="1"/>
    <col min="5388" max="5388" width="6.75" style="1134" customWidth="1"/>
    <col min="5389" max="5389" width="12.5" style="1134" customWidth="1"/>
    <col min="5390" max="5391" width="6.75" style="1134" bestFit="1" customWidth="1"/>
    <col min="5392" max="5392" width="6.75" style="1134" customWidth="1"/>
    <col min="5393" max="5632" width="9" style="1134"/>
    <col min="5633" max="5633" width="12.5" style="1134" customWidth="1"/>
    <col min="5634" max="5635" width="6.75" style="1134" bestFit="1" customWidth="1"/>
    <col min="5636" max="5636" width="6.75" style="1134" customWidth="1"/>
    <col min="5637" max="5637" width="12.5" style="1134" customWidth="1"/>
    <col min="5638" max="5639" width="6.75" style="1134" bestFit="1" customWidth="1"/>
    <col min="5640" max="5640" width="6.75" style="1134" customWidth="1"/>
    <col min="5641" max="5641" width="12.5" style="1134" customWidth="1"/>
    <col min="5642" max="5643" width="6.75" style="1134" bestFit="1" customWidth="1"/>
    <col min="5644" max="5644" width="6.75" style="1134" customWidth="1"/>
    <col min="5645" max="5645" width="12.5" style="1134" customWidth="1"/>
    <col min="5646" max="5647" width="6.75" style="1134" bestFit="1" customWidth="1"/>
    <col min="5648" max="5648" width="6.75" style="1134" customWidth="1"/>
    <col min="5649" max="5888" width="9" style="1134"/>
    <col min="5889" max="5889" width="12.5" style="1134" customWidth="1"/>
    <col min="5890" max="5891" width="6.75" style="1134" bestFit="1" customWidth="1"/>
    <col min="5892" max="5892" width="6.75" style="1134" customWidth="1"/>
    <col min="5893" max="5893" width="12.5" style="1134" customWidth="1"/>
    <col min="5894" max="5895" width="6.75" style="1134" bestFit="1" customWidth="1"/>
    <col min="5896" max="5896" width="6.75" style="1134" customWidth="1"/>
    <col min="5897" max="5897" width="12.5" style="1134" customWidth="1"/>
    <col min="5898" max="5899" width="6.75" style="1134" bestFit="1" customWidth="1"/>
    <col min="5900" max="5900" width="6.75" style="1134" customWidth="1"/>
    <col min="5901" max="5901" width="12.5" style="1134" customWidth="1"/>
    <col min="5902" max="5903" width="6.75" style="1134" bestFit="1" customWidth="1"/>
    <col min="5904" max="5904" width="6.75" style="1134" customWidth="1"/>
    <col min="5905" max="6144" width="9" style="1134"/>
    <col min="6145" max="6145" width="12.5" style="1134" customWidth="1"/>
    <col min="6146" max="6147" width="6.75" style="1134" bestFit="1" customWidth="1"/>
    <col min="6148" max="6148" width="6.75" style="1134" customWidth="1"/>
    <col min="6149" max="6149" width="12.5" style="1134" customWidth="1"/>
    <col min="6150" max="6151" width="6.75" style="1134" bestFit="1" customWidth="1"/>
    <col min="6152" max="6152" width="6.75" style="1134" customWidth="1"/>
    <col min="6153" max="6153" width="12.5" style="1134" customWidth="1"/>
    <col min="6154" max="6155" width="6.75" style="1134" bestFit="1" customWidth="1"/>
    <col min="6156" max="6156" width="6.75" style="1134" customWidth="1"/>
    <col min="6157" max="6157" width="12.5" style="1134" customWidth="1"/>
    <col min="6158" max="6159" width="6.75" style="1134" bestFit="1" customWidth="1"/>
    <col min="6160" max="6160" width="6.75" style="1134" customWidth="1"/>
    <col min="6161" max="6400" width="9" style="1134"/>
    <col min="6401" max="6401" width="12.5" style="1134" customWidth="1"/>
    <col min="6402" max="6403" width="6.75" style="1134" bestFit="1" customWidth="1"/>
    <col min="6404" max="6404" width="6.75" style="1134" customWidth="1"/>
    <col min="6405" max="6405" width="12.5" style="1134" customWidth="1"/>
    <col min="6406" max="6407" width="6.75" style="1134" bestFit="1" customWidth="1"/>
    <col min="6408" max="6408" width="6.75" style="1134" customWidth="1"/>
    <col min="6409" max="6409" width="12.5" style="1134" customWidth="1"/>
    <col min="6410" max="6411" width="6.75" style="1134" bestFit="1" customWidth="1"/>
    <col min="6412" max="6412" width="6.75" style="1134" customWidth="1"/>
    <col min="6413" max="6413" width="12.5" style="1134" customWidth="1"/>
    <col min="6414" max="6415" width="6.75" style="1134" bestFit="1" customWidth="1"/>
    <col min="6416" max="6416" width="6.75" style="1134" customWidth="1"/>
    <col min="6417" max="6656" width="9" style="1134"/>
    <col min="6657" max="6657" width="12.5" style="1134" customWidth="1"/>
    <col min="6658" max="6659" width="6.75" style="1134" bestFit="1" customWidth="1"/>
    <col min="6660" max="6660" width="6.75" style="1134" customWidth="1"/>
    <col min="6661" max="6661" width="12.5" style="1134" customWidth="1"/>
    <col min="6662" max="6663" width="6.75" style="1134" bestFit="1" customWidth="1"/>
    <col min="6664" max="6664" width="6.75" style="1134" customWidth="1"/>
    <col min="6665" max="6665" width="12.5" style="1134" customWidth="1"/>
    <col min="6666" max="6667" width="6.75" style="1134" bestFit="1" customWidth="1"/>
    <col min="6668" max="6668" width="6.75" style="1134" customWidth="1"/>
    <col min="6669" max="6669" width="12.5" style="1134" customWidth="1"/>
    <col min="6670" max="6671" width="6.75" style="1134" bestFit="1" customWidth="1"/>
    <col min="6672" max="6672" width="6.75" style="1134" customWidth="1"/>
    <col min="6673" max="6912" width="9" style="1134"/>
    <col min="6913" max="6913" width="12.5" style="1134" customWidth="1"/>
    <col min="6914" max="6915" width="6.75" style="1134" bestFit="1" customWidth="1"/>
    <col min="6916" max="6916" width="6.75" style="1134" customWidth="1"/>
    <col min="6917" max="6917" width="12.5" style="1134" customWidth="1"/>
    <col min="6918" max="6919" width="6.75" style="1134" bestFit="1" customWidth="1"/>
    <col min="6920" max="6920" width="6.75" style="1134" customWidth="1"/>
    <col min="6921" max="6921" width="12.5" style="1134" customWidth="1"/>
    <col min="6922" max="6923" width="6.75" style="1134" bestFit="1" customWidth="1"/>
    <col min="6924" max="6924" width="6.75" style="1134" customWidth="1"/>
    <col min="6925" max="6925" width="12.5" style="1134" customWidth="1"/>
    <col min="6926" max="6927" width="6.75" style="1134" bestFit="1" customWidth="1"/>
    <col min="6928" max="6928" width="6.75" style="1134" customWidth="1"/>
    <col min="6929" max="7168" width="9" style="1134"/>
    <col min="7169" max="7169" width="12.5" style="1134" customWidth="1"/>
    <col min="7170" max="7171" width="6.75" style="1134" bestFit="1" customWidth="1"/>
    <col min="7172" max="7172" width="6.75" style="1134" customWidth="1"/>
    <col min="7173" max="7173" width="12.5" style="1134" customWidth="1"/>
    <col min="7174" max="7175" width="6.75" style="1134" bestFit="1" customWidth="1"/>
    <col min="7176" max="7176" width="6.75" style="1134" customWidth="1"/>
    <col min="7177" max="7177" width="12.5" style="1134" customWidth="1"/>
    <col min="7178" max="7179" width="6.75" style="1134" bestFit="1" customWidth="1"/>
    <col min="7180" max="7180" width="6.75" style="1134" customWidth="1"/>
    <col min="7181" max="7181" width="12.5" style="1134" customWidth="1"/>
    <col min="7182" max="7183" width="6.75" style="1134" bestFit="1" customWidth="1"/>
    <col min="7184" max="7184" width="6.75" style="1134" customWidth="1"/>
    <col min="7185" max="7424" width="9" style="1134"/>
    <col min="7425" max="7425" width="12.5" style="1134" customWidth="1"/>
    <col min="7426" max="7427" width="6.75" style="1134" bestFit="1" customWidth="1"/>
    <col min="7428" max="7428" width="6.75" style="1134" customWidth="1"/>
    <col min="7429" max="7429" width="12.5" style="1134" customWidth="1"/>
    <col min="7430" max="7431" width="6.75" style="1134" bestFit="1" customWidth="1"/>
    <col min="7432" max="7432" width="6.75" style="1134" customWidth="1"/>
    <col min="7433" max="7433" width="12.5" style="1134" customWidth="1"/>
    <col min="7434" max="7435" width="6.75" style="1134" bestFit="1" customWidth="1"/>
    <col min="7436" max="7436" width="6.75" style="1134" customWidth="1"/>
    <col min="7437" max="7437" width="12.5" style="1134" customWidth="1"/>
    <col min="7438" max="7439" width="6.75" style="1134" bestFit="1" customWidth="1"/>
    <col min="7440" max="7440" width="6.75" style="1134" customWidth="1"/>
    <col min="7441" max="7680" width="9" style="1134"/>
    <col min="7681" max="7681" width="12.5" style="1134" customWidth="1"/>
    <col min="7682" max="7683" width="6.75" style="1134" bestFit="1" customWidth="1"/>
    <col min="7684" max="7684" width="6.75" style="1134" customWidth="1"/>
    <col min="7685" max="7685" width="12.5" style="1134" customWidth="1"/>
    <col min="7686" max="7687" width="6.75" style="1134" bestFit="1" customWidth="1"/>
    <col min="7688" max="7688" width="6.75" style="1134" customWidth="1"/>
    <col min="7689" max="7689" width="12.5" style="1134" customWidth="1"/>
    <col min="7690" max="7691" width="6.75" style="1134" bestFit="1" customWidth="1"/>
    <col min="7692" max="7692" width="6.75" style="1134" customWidth="1"/>
    <col min="7693" max="7693" width="12.5" style="1134" customWidth="1"/>
    <col min="7694" max="7695" width="6.75" style="1134" bestFit="1" customWidth="1"/>
    <col min="7696" max="7696" width="6.75" style="1134" customWidth="1"/>
    <col min="7697" max="7936" width="9" style="1134"/>
    <col min="7937" max="7937" width="12.5" style="1134" customWidth="1"/>
    <col min="7938" max="7939" width="6.75" style="1134" bestFit="1" customWidth="1"/>
    <col min="7940" max="7940" width="6.75" style="1134" customWidth="1"/>
    <col min="7941" max="7941" width="12.5" style="1134" customWidth="1"/>
    <col min="7942" max="7943" width="6.75" style="1134" bestFit="1" customWidth="1"/>
    <col min="7944" max="7944" width="6.75" style="1134" customWidth="1"/>
    <col min="7945" max="7945" width="12.5" style="1134" customWidth="1"/>
    <col min="7946" max="7947" width="6.75" style="1134" bestFit="1" customWidth="1"/>
    <col min="7948" max="7948" width="6.75" style="1134" customWidth="1"/>
    <col min="7949" max="7949" width="12.5" style="1134" customWidth="1"/>
    <col min="7950" max="7951" width="6.75" style="1134" bestFit="1" customWidth="1"/>
    <col min="7952" max="7952" width="6.75" style="1134" customWidth="1"/>
    <col min="7953" max="8192" width="9" style="1134"/>
    <col min="8193" max="8193" width="12.5" style="1134" customWidth="1"/>
    <col min="8194" max="8195" width="6.75" style="1134" bestFit="1" customWidth="1"/>
    <col min="8196" max="8196" width="6.75" style="1134" customWidth="1"/>
    <col min="8197" max="8197" width="12.5" style="1134" customWidth="1"/>
    <col min="8198" max="8199" width="6.75" style="1134" bestFit="1" customWidth="1"/>
    <col min="8200" max="8200" width="6.75" style="1134" customWidth="1"/>
    <col min="8201" max="8201" width="12.5" style="1134" customWidth="1"/>
    <col min="8202" max="8203" width="6.75" style="1134" bestFit="1" customWidth="1"/>
    <col min="8204" max="8204" width="6.75" style="1134" customWidth="1"/>
    <col min="8205" max="8205" width="12.5" style="1134" customWidth="1"/>
    <col min="8206" max="8207" width="6.75" style="1134" bestFit="1" customWidth="1"/>
    <col min="8208" max="8208" width="6.75" style="1134" customWidth="1"/>
    <col min="8209" max="8448" width="9" style="1134"/>
    <col min="8449" max="8449" width="12.5" style="1134" customWidth="1"/>
    <col min="8450" max="8451" width="6.75" style="1134" bestFit="1" customWidth="1"/>
    <col min="8452" max="8452" width="6.75" style="1134" customWidth="1"/>
    <col min="8453" max="8453" width="12.5" style="1134" customWidth="1"/>
    <col min="8454" max="8455" width="6.75" style="1134" bestFit="1" customWidth="1"/>
    <col min="8456" max="8456" width="6.75" style="1134" customWidth="1"/>
    <col min="8457" max="8457" width="12.5" style="1134" customWidth="1"/>
    <col min="8458" max="8459" width="6.75" style="1134" bestFit="1" customWidth="1"/>
    <col min="8460" max="8460" width="6.75" style="1134" customWidth="1"/>
    <col min="8461" max="8461" width="12.5" style="1134" customWidth="1"/>
    <col min="8462" max="8463" width="6.75" style="1134" bestFit="1" customWidth="1"/>
    <col min="8464" max="8464" width="6.75" style="1134" customWidth="1"/>
    <col min="8465" max="8704" width="9" style="1134"/>
    <col min="8705" max="8705" width="12.5" style="1134" customWidth="1"/>
    <col min="8706" max="8707" width="6.75" style="1134" bestFit="1" customWidth="1"/>
    <col min="8708" max="8708" width="6.75" style="1134" customWidth="1"/>
    <col min="8709" max="8709" width="12.5" style="1134" customWidth="1"/>
    <col min="8710" max="8711" width="6.75" style="1134" bestFit="1" customWidth="1"/>
    <col min="8712" max="8712" width="6.75" style="1134" customWidth="1"/>
    <col min="8713" max="8713" width="12.5" style="1134" customWidth="1"/>
    <col min="8714" max="8715" width="6.75" style="1134" bestFit="1" customWidth="1"/>
    <col min="8716" max="8716" width="6.75" style="1134" customWidth="1"/>
    <col min="8717" max="8717" width="12.5" style="1134" customWidth="1"/>
    <col min="8718" max="8719" width="6.75" style="1134" bestFit="1" customWidth="1"/>
    <col min="8720" max="8720" width="6.75" style="1134" customWidth="1"/>
    <col min="8721" max="8960" width="9" style="1134"/>
    <col min="8961" max="8961" width="12.5" style="1134" customWidth="1"/>
    <col min="8962" max="8963" width="6.75" style="1134" bestFit="1" customWidth="1"/>
    <col min="8964" max="8964" width="6.75" style="1134" customWidth="1"/>
    <col min="8965" max="8965" width="12.5" style="1134" customWidth="1"/>
    <col min="8966" max="8967" width="6.75" style="1134" bestFit="1" customWidth="1"/>
    <col min="8968" max="8968" width="6.75" style="1134" customWidth="1"/>
    <col min="8969" max="8969" width="12.5" style="1134" customWidth="1"/>
    <col min="8970" max="8971" width="6.75" style="1134" bestFit="1" customWidth="1"/>
    <col min="8972" max="8972" width="6.75" style="1134" customWidth="1"/>
    <col min="8973" max="8973" width="12.5" style="1134" customWidth="1"/>
    <col min="8974" max="8975" width="6.75" style="1134" bestFit="1" customWidth="1"/>
    <col min="8976" max="8976" width="6.75" style="1134" customWidth="1"/>
    <col min="8977" max="9216" width="9" style="1134"/>
    <col min="9217" max="9217" width="12.5" style="1134" customWidth="1"/>
    <col min="9218" max="9219" width="6.75" style="1134" bestFit="1" customWidth="1"/>
    <col min="9220" max="9220" width="6.75" style="1134" customWidth="1"/>
    <col min="9221" max="9221" width="12.5" style="1134" customWidth="1"/>
    <col min="9222" max="9223" width="6.75" style="1134" bestFit="1" customWidth="1"/>
    <col min="9224" max="9224" width="6.75" style="1134" customWidth="1"/>
    <col min="9225" max="9225" width="12.5" style="1134" customWidth="1"/>
    <col min="9226" max="9227" width="6.75" style="1134" bestFit="1" customWidth="1"/>
    <col min="9228" max="9228" width="6.75" style="1134" customWidth="1"/>
    <col min="9229" max="9229" width="12.5" style="1134" customWidth="1"/>
    <col min="9230" max="9231" width="6.75" style="1134" bestFit="1" customWidth="1"/>
    <col min="9232" max="9232" width="6.75" style="1134" customWidth="1"/>
    <col min="9233" max="9472" width="9" style="1134"/>
    <col min="9473" max="9473" width="12.5" style="1134" customWidth="1"/>
    <col min="9474" max="9475" width="6.75" style="1134" bestFit="1" customWidth="1"/>
    <col min="9476" max="9476" width="6.75" style="1134" customWidth="1"/>
    <col min="9477" max="9477" width="12.5" style="1134" customWidth="1"/>
    <col min="9478" max="9479" width="6.75" style="1134" bestFit="1" customWidth="1"/>
    <col min="9480" max="9480" width="6.75" style="1134" customWidth="1"/>
    <col min="9481" max="9481" width="12.5" style="1134" customWidth="1"/>
    <col min="9482" max="9483" width="6.75" style="1134" bestFit="1" customWidth="1"/>
    <col min="9484" max="9484" width="6.75" style="1134" customWidth="1"/>
    <col min="9485" max="9485" width="12.5" style="1134" customWidth="1"/>
    <col min="9486" max="9487" width="6.75" style="1134" bestFit="1" customWidth="1"/>
    <col min="9488" max="9488" width="6.75" style="1134" customWidth="1"/>
    <col min="9489" max="9728" width="9" style="1134"/>
    <col min="9729" max="9729" width="12.5" style="1134" customWidth="1"/>
    <col min="9730" max="9731" width="6.75" style="1134" bestFit="1" customWidth="1"/>
    <col min="9732" max="9732" width="6.75" style="1134" customWidth="1"/>
    <col min="9733" max="9733" width="12.5" style="1134" customWidth="1"/>
    <col min="9734" max="9735" width="6.75" style="1134" bestFit="1" customWidth="1"/>
    <col min="9736" max="9736" width="6.75" style="1134" customWidth="1"/>
    <col min="9737" max="9737" width="12.5" style="1134" customWidth="1"/>
    <col min="9738" max="9739" width="6.75" style="1134" bestFit="1" customWidth="1"/>
    <col min="9740" max="9740" width="6.75" style="1134" customWidth="1"/>
    <col min="9741" max="9741" width="12.5" style="1134" customWidth="1"/>
    <col min="9742" max="9743" width="6.75" style="1134" bestFit="1" customWidth="1"/>
    <col min="9744" max="9744" width="6.75" style="1134" customWidth="1"/>
    <col min="9745" max="9984" width="9" style="1134"/>
    <col min="9985" max="9985" width="12.5" style="1134" customWidth="1"/>
    <col min="9986" max="9987" width="6.75" style="1134" bestFit="1" customWidth="1"/>
    <col min="9988" max="9988" width="6.75" style="1134" customWidth="1"/>
    <col min="9989" max="9989" width="12.5" style="1134" customWidth="1"/>
    <col min="9990" max="9991" width="6.75" style="1134" bestFit="1" customWidth="1"/>
    <col min="9992" max="9992" width="6.75" style="1134" customWidth="1"/>
    <col min="9993" max="9993" width="12.5" style="1134" customWidth="1"/>
    <col min="9994" max="9995" width="6.75" style="1134" bestFit="1" customWidth="1"/>
    <col min="9996" max="9996" width="6.75" style="1134" customWidth="1"/>
    <col min="9997" max="9997" width="12.5" style="1134" customWidth="1"/>
    <col min="9998" max="9999" width="6.75" style="1134" bestFit="1" customWidth="1"/>
    <col min="10000" max="10000" width="6.75" style="1134" customWidth="1"/>
    <col min="10001" max="10240" width="9" style="1134"/>
    <col min="10241" max="10241" width="12.5" style="1134" customWidth="1"/>
    <col min="10242" max="10243" width="6.75" style="1134" bestFit="1" customWidth="1"/>
    <col min="10244" max="10244" width="6.75" style="1134" customWidth="1"/>
    <col min="10245" max="10245" width="12.5" style="1134" customWidth="1"/>
    <col min="10246" max="10247" width="6.75" style="1134" bestFit="1" customWidth="1"/>
    <col min="10248" max="10248" width="6.75" style="1134" customWidth="1"/>
    <col min="10249" max="10249" width="12.5" style="1134" customWidth="1"/>
    <col min="10250" max="10251" width="6.75" style="1134" bestFit="1" customWidth="1"/>
    <col min="10252" max="10252" width="6.75" style="1134" customWidth="1"/>
    <col min="10253" max="10253" width="12.5" style="1134" customWidth="1"/>
    <col min="10254" max="10255" width="6.75" style="1134" bestFit="1" customWidth="1"/>
    <col min="10256" max="10256" width="6.75" style="1134" customWidth="1"/>
    <col min="10257" max="10496" width="9" style="1134"/>
    <col min="10497" max="10497" width="12.5" style="1134" customWidth="1"/>
    <col min="10498" max="10499" width="6.75" style="1134" bestFit="1" customWidth="1"/>
    <col min="10500" max="10500" width="6.75" style="1134" customWidth="1"/>
    <col min="10501" max="10501" width="12.5" style="1134" customWidth="1"/>
    <col min="10502" max="10503" width="6.75" style="1134" bestFit="1" customWidth="1"/>
    <col min="10504" max="10504" width="6.75" style="1134" customWidth="1"/>
    <col min="10505" max="10505" width="12.5" style="1134" customWidth="1"/>
    <col min="10506" max="10507" width="6.75" style="1134" bestFit="1" customWidth="1"/>
    <col min="10508" max="10508" width="6.75" style="1134" customWidth="1"/>
    <col min="10509" max="10509" width="12.5" style="1134" customWidth="1"/>
    <col min="10510" max="10511" width="6.75" style="1134" bestFit="1" customWidth="1"/>
    <col min="10512" max="10512" width="6.75" style="1134" customWidth="1"/>
    <col min="10513" max="10752" width="9" style="1134"/>
    <col min="10753" max="10753" width="12.5" style="1134" customWidth="1"/>
    <col min="10754" max="10755" width="6.75" style="1134" bestFit="1" customWidth="1"/>
    <col min="10756" max="10756" width="6.75" style="1134" customWidth="1"/>
    <col min="10757" max="10757" width="12.5" style="1134" customWidth="1"/>
    <col min="10758" max="10759" width="6.75" style="1134" bestFit="1" customWidth="1"/>
    <col min="10760" max="10760" width="6.75" style="1134" customWidth="1"/>
    <col min="10761" max="10761" width="12.5" style="1134" customWidth="1"/>
    <col min="10762" max="10763" width="6.75" style="1134" bestFit="1" customWidth="1"/>
    <col min="10764" max="10764" width="6.75" style="1134" customWidth="1"/>
    <col min="10765" max="10765" width="12.5" style="1134" customWidth="1"/>
    <col min="10766" max="10767" width="6.75" style="1134" bestFit="1" customWidth="1"/>
    <col min="10768" max="10768" width="6.75" style="1134" customWidth="1"/>
    <col min="10769" max="11008" width="9" style="1134"/>
    <col min="11009" max="11009" width="12.5" style="1134" customWidth="1"/>
    <col min="11010" max="11011" width="6.75" style="1134" bestFit="1" customWidth="1"/>
    <col min="11012" max="11012" width="6.75" style="1134" customWidth="1"/>
    <col min="11013" max="11013" width="12.5" style="1134" customWidth="1"/>
    <col min="11014" max="11015" width="6.75" style="1134" bestFit="1" customWidth="1"/>
    <col min="11016" max="11016" width="6.75" style="1134" customWidth="1"/>
    <col min="11017" max="11017" width="12.5" style="1134" customWidth="1"/>
    <col min="11018" max="11019" width="6.75" style="1134" bestFit="1" customWidth="1"/>
    <col min="11020" max="11020" width="6.75" style="1134" customWidth="1"/>
    <col min="11021" max="11021" width="12.5" style="1134" customWidth="1"/>
    <col min="11022" max="11023" width="6.75" style="1134" bestFit="1" customWidth="1"/>
    <col min="11024" max="11024" width="6.75" style="1134" customWidth="1"/>
    <col min="11025" max="11264" width="9" style="1134"/>
    <col min="11265" max="11265" width="12.5" style="1134" customWidth="1"/>
    <col min="11266" max="11267" width="6.75" style="1134" bestFit="1" customWidth="1"/>
    <col min="11268" max="11268" width="6.75" style="1134" customWidth="1"/>
    <col min="11269" max="11269" width="12.5" style="1134" customWidth="1"/>
    <col min="11270" max="11271" width="6.75" style="1134" bestFit="1" customWidth="1"/>
    <col min="11272" max="11272" width="6.75" style="1134" customWidth="1"/>
    <col min="11273" max="11273" width="12.5" style="1134" customWidth="1"/>
    <col min="11274" max="11275" width="6.75" style="1134" bestFit="1" customWidth="1"/>
    <col min="11276" max="11276" width="6.75" style="1134" customWidth="1"/>
    <col min="11277" max="11277" width="12.5" style="1134" customWidth="1"/>
    <col min="11278" max="11279" width="6.75" style="1134" bestFit="1" customWidth="1"/>
    <col min="11280" max="11280" width="6.75" style="1134" customWidth="1"/>
    <col min="11281" max="11520" width="9" style="1134"/>
    <col min="11521" max="11521" width="12.5" style="1134" customWidth="1"/>
    <col min="11522" max="11523" width="6.75" style="1134" bestFit="1" customWidth="1"/>
    <col min="11524" max="11524" width="6.75" style="1134" customWidth="1"/>
    <col min="11525" max="11525" width="12.5" style="1134" customWidth="1"/>
    <col min="11526" max="11527" width="6.75" style="1134" bestFit="1" customWidth="1"/>
    <col min="11528" max="11528" width="6.75" style="1134" customWidth="1"/>
    <col min="11529" max="11529" width="12.5" style="1134" customWidth="1"/>
    <col min="11530" max="11531" width="6.75" style="1134" bestFit="1" customWidth="1"/>
    <col min="11532" max="11532" width="6.75" style="1134" customWidth="1"/>
    <col min="11533" max="11533" width="12.5" style="1134" customWidth="1"/>
    <col min="11534" max="11535" width="6.75" style="1134" bestFit="1" customWidth="1"/>
    <col min="11536" max="11536" width="6.75" style="1134" customWidth="1"/>
    <col min="11537" max="11776" width="9" style="1134"/>
    <col min="11777" max="11777" width="12.5" style="1134" customWidth="1"/>
    <col min="11778" max="11779" width="6.75" style="1134" bestFit="1" customWidth="1"/>
    <col min="11780" max="11780" width="6.75" style="1134" customWidth="1"/>
    <col min="11781" max="11781" width="12.5" style="1134" customWidth="1"/>
    <col min="11782" max="11783" width="6.75" style="1134" bestFit="1" customWidth="1"/>
    <col min="11784" max="11784" width="6.75" style="1134" customWidth="1"/>
    <col min="11785" max="11785" width="12.5" style="1134" customWidth="1"/>
    <col min="11786" max="11787" width="6.75" style="1134" bestFit="1" customWidth="1"/>
    <col min="11788" max="11788" width="6.75" style="1134" customWidth="1"/>
    <col min="11789" max="11789" width="12.5" style="1134" customWidth="1"/>
    <col min="11790" max="11791" width="6.75" style="1134" bestFit="1" customWidth="1"/>
    <col min="11792" max="11792" width="6.75" style="1134" customWidth="1"/>
    <col min="11793" max="12032" width="9" style="1134"/>
    <col min="12033" max="12033" width="12.5" style="1134" customWidth="1"/>
    <col min="12034" max="12035" width="6.75" style="1134" bestFit="1" customWidth="1"/>
    <col min="12036" max="12036" width="6.75" style="1134" customWidth="1"/>
    <col min="12037" max="12037" width="12.5" style="1134" customWidth="1"/>
    <col min="12038" max="12039" width="6.75" style="1134" bestFit="1" customWidth="1"/>
    <col min="12040" max="12040" width="6.75" style="1134" customWidth="1"/>
    <col min="12041" max="12041" width="12.5" style="1134" customWidth="1"/>
    <col min="12042" max="12043" width="6.75" style="1134" bestFit="1" customWidth="1"/>
    <col min="12044" max="12044" width="6.75" style="1134" customWidth="1"/>
    <col min="12045" max="12045" width="12.5" style="1134" customWidth="1"/>
    <col min="12046" max="12047" width="6.75" style="1134" bestFit="1" customWidth="1"/>
    <col min="12048" max="12048" width="6.75" style="1134" customWidth="1"/>
    <col min="12049" max="12288" width="9" style="1134"/>
    <col min="12289" max="12289" width="12.5" style="1134" customWidth="1"/>
    <col min="12290" max="12291" width="6.75" style="1134" bestFit="1" customWidth="1"/>
    <col min="12292" max="12292" width="6.75" style="1134" customWidth="1"/>
    <col min="12293" max="12293" width="12.5" style="1134" customWidth="1"/>
    <col min="12294" max="12295" width="6.75" style="1134" bestFit="1" customWidth="1"/>
    <col min="12296" max="12296" width="6.75" style="1134" customWidth="1"/>
    <col min="12297" max="12297" width="12.5" style="1134" customWidth="1"/>
    <col min="12298" max="12299" width="6.75" style="1134" bestFit="1" customWidth="1"/>
    <col min="12300" max="12300" width="6.75" style="1134" customWidth="1"/>
    <col min="12301" max="12301" width="12.5" style="1134" customWidth="1"/>
    <col min="12302" max="12303" width="6.75" style="1134" bestFit="1" customWidth="1"/>
    <col min="12304" max="12304" width="6.75" style="1134" customWidth="1"/>
    <col min="12305" max="12544" width="9" style="1134"/>
    <col min="12545" max="12545" width="12.5" style="1134" customWidth="1"/>
    <col min="12546" max="12547" width="6.75" style="1134" bestFit="1" customWidth="1"/>
    <col min="12548" max="12548" width="6.75" style="1134" customWidth="1"/>
    <col min="12549" max="12549" width="12.5" style="1134" customWidth="1"/>
    <col min="12550" max="12551" width="6.75" style="1134" bestFit="1" customWidth="1"/>
    <col min="12552" max="12552" width="6.75" style="1134" customWidth="1"/>
    <col min="12553" max="12553" width="12.5" style="1134" customWidth="1"/>
    <col min="12554" max="12555" width="6.75" style="1134" bestFit="1" customWidth="1"/>
    <col min="12556" max="12556" width="6.75" style="1134" customWidth="1"/>
    <col min="12557" max="12557" width="12.5" style="1134" customWidth="1"/>
    <col min="12558" max="12559" width="6.75" style="1134" bestFit="1" customWidth="1"/>
    <col min="12560" max="12560" width="6.75" style="1134" customWidth="1"/>
    <col min="12561" max="12800" width="9" style="1134"/>
    <col min="12801" max="12801" width="12.5" style="1134" customWidth="1"/>
    <col min="12802" max="12803" width="6.75" style="1134" bestFit="1" customWidth="1"/>
    <col min="12804" max="12804" width="6.75" style="1134" customWidth="1"/>
    <col min="12805" max="12805" width="12.5" style="1134" customWidth="1"/>
    <col min="12806" max="12807" width="6.75" style="1134" bestFit="1" customWidth="1"/>
    <col min="12808" max="12808" width="6.75" style="1134" customWidth="1"/>
    <col min="12809" max="12809" width="12.5" style="1134" customWidth="1"/>
    <col min="12810" max="12811" width="6.75" style="1134" bestFit="1" customWidth="1"/>
    <col min="12812" max="12812" width="6.75" style="1134" customWidth="1"/>
    <col min="12813" max="12813" width="12.5" style="1134" customWidth="1"/>
    <col min="12814" max="12815" width="6.75" style="1134" bestFit="1" customWidth="1"/>
    <col min="12816" max="12816" width="6.75" style="1134" customWidth="1"/>
    <col min="12817" max="13056" width="9" style="1134"/>
    <col min="13057" max="13057" width="12.5" style="1134" customWidth="1"/>
    <col min="13058" max="13059" width="6.75" style="1134" bestFit="1" customWidth="1"/>
    <col min="13060" max="13060" width="6.75" style="1134" customWidth="1"/>
    <col min="13061" max="13061" width="12.5" style="1134" customWidth="1"/>
    <col min="13062" max="13063" width="6.75" style="1134" bestFit="1" customWidth="1"/>
    <col min="13064" max="13064" width="6.75" style="1134" customWidth="1"/>
    <col min="13065" max="13065" width="12.5" style="1134" customWidth="1"/>
    <col min="13066" max="13067" width="6.75" style="1134" bestFit="1" customWidth="1"/>
    <col min="13068" max="13068" width="6.75" style="1134" customWidth="1"/>
    <col min="13069" max="13069" width="12.5" style="1134" customWidth="1"/>
    <col min="13070" max="13071" width="6.75" style="1134" bestFit="1" customWidth="1"/>
    <col min="13072" max="13072" width="6.75" style="1134" customWidth="1"/>
    <col min="13073" max="13312" width="9" style="1134"/>
    <col min="13313" max="13313" width="12.5" style="1134" customWidth="1"/>
    <col min="13314" max="13315" width="6.75" style="1134" bestFit="1" customWidth="1"/>
    <col min="13316" max="13316" width="6.75" style="1134" customWidth="1"/>
    <col min="13317" max="13317" width="12.5" style="1134" customWidth="1"/>
    <col min="13318" max="13319" width="6.75" style="1134" bestFit="1" customWidth="1"/>
    <col min="13320" max="13320" width="6.75" style="1134" customWidth="1"/>
    <col min="13321" max="13321" width="12.5" style="1134" customWidth="1"/>
    <col min="13322" max="13323" width="6.75" style="1134" bestFit="1" customWidth="1"/>
    <col min="13324" max="13324" width="6.75" style="1134" customWidth="1"/>
    <col min="13325" max="13325" width="12.5" style="1134" customWidth="1"/>
    <col min="13326" max="13327" width="6.75" style="1134" bestFit="1" customWidth="1"/>
    <col min="13328" max="13328" width="6.75" style="1134" customWidth="1"/>
    <col min="13329" max="13568" width="9" style="1134"/>
    <col min="13569" max="13569" width="12.5" style="1134" customWidth="1"/>
    <col min="13570" max="13571" width="6.75" style="1134" bestFit="1" customWidth="1"/>
    <col min="13572" max="13572" width="6.75" style="1134" customWidth="1"/>
    <col min="13573" max="13573" width="12.5" style="1134" customWidth="1"/>
    <col min="13574" max="13575" width="6.75" style="1134" bestFit="1" customWidth="1"/>
    <col min="13576" max="13576" width="6.75" style="1134" customWidth="1"/>
    <col min="13577" max="13577" width="12.5" style="1134" customWidth="1"/>
    <col min="13578" max="13579" width="6.75" style="1134" bestFit="1" customWidth="1"/>
    <col min="13580" max="13580" width="6.75" style="1134" customWidth="1"/>
    <col min="13581" max="13581" width="12.5" style="1134" customWidth="1"/>
    <col min="13582" max="13583" width="6.75" style="1134" bestFit="1" customWidth="1"/>
    <col min="13584" max="13584" width="6.75" style="1134" customWidth="1"/>
    <col min="13585" max="13824" width="9" style="1134"/>
    <col min="13825" max="13825" width="12.5" style="1134" customWidth="1"/>
    <col min="13826" max="13827" width="6.75" style="1134" bestFit="1" customWidth="1"/>
    <col min="13828" max="13828" width="6.75" style="1134" customWidth="1"/>
    <col min="13829" max="13829" width="12.5" style="1134" customWidth="1"/>
    <col min="13830" max="13831" width="6.75" style="1134" bestFit="1" customWidth="1"/>
    <col min="13832" max="13832" width="6.75" style="1134" customWidth="1"/>
    <col min="13833" max="13833" width="12.5" style="1134" customWidth="1"/>
    <col min="13834" max="13835" width="6.75" style="1134" bestFit="1" customWidth="1"/>
    <col min="13836" max="13836" width="6.75" style="1134" customWidth="1"/>
    <col min="13837" max="13837" width="12.5" style="1134" customWidth="1"/>
    <col min="13838" max="13839" width="6.75" style="1134" bestFit="1" customWidth="1"/>
    <col min="13840" max="13840" width="6.75" style="1134" customWidth="1"/>
    <col min="13841" max="14080" width="9" style="1134"/>
    <col min="14081" max="14081" width="12.5" style="1134" customWidth="1"/>
    <col min="14082" max="14083" width="6.75" style="1134" bestFit="1" customWidth="1"/>
    <col min="14084" max="14084" width="6.75" style="1134" customWidth="1"/>
    <col min="14085" max="14085" width="12.5" style="1134" customWidth="1"/>
    <col min="14086" max="14087" width="6.75" style="1134" bestFit="1" customWidth="1"/>
    <col min="14088" max="14088" width="6.75" style="1134" customWidth="1"/>
    <col min="14089" max="14089" width="12.5" style="1134" customWidth="1"/>
    <col min="14090" max="14091" width="6.75" style="1134" bestFit="1" customWidth="1"/>
    <col min="14092" max="14092" width="6.75" style="1134" customWidth="1"/>
    <col min="14093" max="14093" width="12.5" style="1134" customWidth="1"/>
    <col min="14094" max="14095" width="6.75" style="1134" bestFit="1" customWidth="1"/>
    <col min="14096" max="14096" width="6.75" style="1134" customWidth="1"/>
    <col min="14097" max="14336" width="9" style="1134"/>
    <col min="14337" max="14337" width="12.5" style="1134" customWidth="1"/>
    <col min="14338" max="14339" width="6.75" style="1134" bestFit="1" customWidth="1"/>
    <col min="14340" max="14340" width="6.75" style="1134" customWidth="1"/>
    <col min="14341" max="14341" width="12.5" style="1134" customWidth="1"/>
    <col min="14342" max="14343" width="6.75" style="1134" bestFit="1" customWidth="1"/>
    <col min="14344" max="14344" width="6.75" style="1134" customWidth="1"/>
    <col min="14345" max="14345" width="12.5" style="1134" customWidth="1"/>
    <col min="14346" max="14347" width="6.75" style="1134" bestFit="1" customWidth="1"/>
    <col min="14348" max="14348" width="6.75" style="1134" customWidth="1"/>
    <col min="14349" max="14349" width="12.5" style="1134" customWidth="1"/>
    <col min="14350" max="14351" width="6.75" style="1134" bestFit="1" customWidth="1"/>
    <col min="14352" max="14352" width="6.75" style="1134" customWidth="1"/>
    <col min="14353" max="14592" width="9" style="1134"/>
    <col min="14593" max="14593" width="12.5" style="1134" customWidth="1"/>
    <col min="14594" max="14595" width="6.75" style="1134" bestFit="1" customWidth="1"/>
    <col min="14596" max="14596" width="6.75" style="1134" customWidth="1"/>
    <col min="14597" max="14597" width="12.5" style="1134" customWidth="1"/>
    <col min="14598" max="14599" width="6.75" style="1134" bestFit="1" customWidth="1"/>
    <col min="14600" max="14600" width="6.75" style="1134" customWidth="1"/>
    <col min="14601" max="14601" width="12.5" style="1134" customWidth="1"/>
    <col min="14602" max="14603" width="6.75" style="1134" bestFit="1" customWidth="1"/>
    <col min="14604" max="14604" width="6.75" style="1134" customWidth="1"/>
    <col min="14605" max="14605" width="12.5" style="1134" customWidth="1"/>
    <col min="14606" max="14607" width="6.75" style="1134" bestFit="1" customWidth="1"/>
    <col min="14608" max="14608" width="6.75" style="1134" customWidth="1"/>
    <col min="14609" max="14848" width="9" style="1134"/>
    <col min="14849" max="14849" width="12.5" style="1134" customWidth="1"/>
    <col min="14850" max="14851" width="6.75" style="1134" bestFit="1" customWidth="1"/>
    <col min="14852" max="14852" width="6.75" style="1134" customWidth="1"/>
    <col min="14853" max="14853" width="12.5" style="1134" customWidth="1"/>
    <col min="14854" max="14855" width="6.75" style="1134" bestFit="1" customWidth="1"/>
    <col min="14856" max="14856" width="6.75" style="1134" customWidth="1"/>
    <col min="14857" max="14857" width="12.5" style="1134" customWidth="1"/>
    <col min="14858" max="14859" width="6.75" style="1134" bestFit="1" customWidth="1"/>
    <col min="14860" max="14860" width="6.75" style="1134" customWidth="1"/>
    <col min="14861" max="14861" width="12.5" style="1134" customWidth="1"/>
    <col min="14862" max="14863" width="6.75" style="1134" bestFit="1" customWidth="1"/>
    <col min="14864" max="14864" width="6.75" style="1134" customWidth="1"/>
    <col min="14865" max="15104" width="9" style="1134"/>
    <col min="15105" max="15105" width="12.5" style="1134" customWidth="1"/>
    <col min="15106" max="15107" width="6.75" style="1134" bestFit="1" customWidth="1"/>
    <col min="15108" max="15108" width="6.75" style="1134" customWidth="1"/>
    <col min="15109" max="15109" width="12.5" style="1134" customWidth="1"/>
    <col min="15110" max="15111" width="6.75" style="1134" bestFit="1" customWidth="1"/>
    <col min="15112" max="15112" width="6.75" style="1134" customWidth="1"/>
    <col min="15113" max="15113" width="12.5" style="1134" customWidth="1"/>
    <col min="15114" max="15115" width="6.75" style="1134" bestFit="1" customWidth="1"/>
    <col min="15116" max="15116" width="6.75" style="1134" customWidth="1"/>
    <col min="15117" max="15117" width="12.5" style="1134" customWidth="1"/>
    <col min="15118" max="15119" width="6.75" style="1134" bestFit="1" customWidth="1"/>
    <col min="15120" max="15120" width="6.75" style="1134" customWidth="1"/>
    <col min="15121" max="15360" width="9" style="1134"/>
    <col min="15361" max="15361" width="12.5" style="1134" customWidth="1"/>
    <col min="15362" max="15363" width="6.75" style="1134" bestFit="1" customWidth="1"/>
    <col min="15364" max="15364" width="6.75" style="1134" customWidth="1"/>
    <col min="15365" max="15365" width="12.5" style="1134" customWidth="1"/>
    <col min="15366" max="15367" width="6.75" style="1134" bestFit="1" customWidth="1"/>
    <col min="15368" max="15368" width="6.75" style="1134" customWidth="1"/>
    <col min="15369" max="15369" width="12.5" style="1134" customWidth="1"/>
    <col min="15370" max="15371" width="6.75" style="1134" bestFit="1" customWidth="1"/>
    <col min="15372" max="15372" width="6.75" style="1134" customWidth="1"/>
    <col min="15373" max="15373" width="12.5" style="1134" customWidth="1"/>
    <col min="15374" max="15375" width="6.75" style="1134" bestFit="1" customWidth="1"/>
    <col min="15376" max="15376" width="6.75" style="1134" customWidth="1"/>
    <col min="15377" max="15616" width="9" style="1134"/>
    <col min="15617" max="15617" width="12.5" style="1134" customWidth="1"/>
    <col min="15618" max="15619" width="6.75" style="1134" bestFit="1" customWidth="1"/>
    <col min="15620" max="15620" width="6.75" style="1134" customWidth="1"/>
    <col min="15621" max="15621" width="12.5" style="1134" customWidth="1"/>
    <col min="15622" max="15623" width="6.75" style="1134" bestFit="1" customWidth="1"/>
    <col min="15624" max="15624" width="6.75" style="1134" customWidth="1"/>
    <col min="15625" max="15625" width="12.5" style="1134" customWidth="1"/>
    <col min="15626" max="15627" width="6.75" style="1134" bestFit="1" customWidth="1"/>
    <col min="15628" max="15628" width="6.75" style="1134" customWidth="1"/>
    <col min="15629" max="15629" width="12.5" style="1134" customWidth="1"/>
    <col min="15630" max="15631" width="6.75" style="1134" bestFit="1" customWidth="1"/>
    <col min="15632" max="15632" width="6.75" style="1134" customWidth="1"/>
    <col min="15633" max="15872" width="9" style="1134"/>
    <col min="15873" max="15873" width="12.5" style="1134" customWidth="1"/>
    <col min="15874" max="15875" width="6.75" style="1134" bestFit="1" customWidth="1"/>
    <col min="15876" max="15876" width="6.75" style="1134" customWidth="1"/>
    <col min="15877" max="15877" width="12.5" style="1134" customWidth="1"/>
    <col min="15878" max="15879" width="6.75" style="1134" bestFit="1" customWidth="1"/>
    <col min="15880" max="15880" width="6.75" style="1134" customWidth="1"/>
    <col min="15881" max="15881" width="12.5" style="1134" customWidth="1"/>
    <col min="15882" max="15883" width="6.75" style="1134" bestFit="1" customWidth="1"/>
    <col min="15884" max="15884" width="6.75" style="1134" customWidth="1"/>
    <col min="15885" max="15885" width="12.5" style="1134" customWidth="1"/>
    <col min="15886" max="15887" width="6.75" style="1134" bestFit="1" customWidth="1"/>
    <col min="15888" max="15888" width="6.75" style="1134" customWidth="1"/>
    <col min="15889" max="16128" width="9" style="1134"/>
    <col min="16129" max="16129" width="12.5" style="1134" customWidth="1"/>
    <col min="16130" max="16131" width="6.75" style="1134" bestFit="1" customWidth="1"/>
    <col min="16132" max="16132" width="6.75" style="1134" customWidth="1"/>
    <col min="16133" max="16133" width="12.5" style="1134" customWidth="1"/>
    <col min="16134" max="16135" width="6.75" style="1134" bestFit="1" customWidth="1"/>
    <col min="16136" max="16136" width="6.75" style="1134" customWidth="1"/>
    <col min="16137" max="16137" width="12.5" style="1134" customWidth="1"/>
    <col min="16138" max="16139" width="6.75" style="1134" bestFit="1" customWidth="1"/>
    <col min="16140" max="16140" width="6.75" style="1134" customWidth="1"/>
    <col min="16141" max="16141" width="12.5" style="1134" customWidth="1"/>
    <col min="16142" max="16143" width="6.75" style="1134" bestFit="1" customWidth="1"/>
    <col min="16144" max="16144" width="6.75" style="1134" customWidth="1"/>
    <col min="16145" max="16384" width="9" style="1134"/>
  </cols>
  <sheetData>
    <row r="1" spans="1:16">
      <c r="A1" s="169" t="s">
        <v>2001</v>
      </c>
    </row>
    <row r="2" spans="1:16" ht="17.25">
      <c r="A2" s="2748" t="s">
        <v>1742</v>
      </c>
      <c r="B2" s="2748"/>
      <c r="C2" s="2748"/>
      <c r="D2" s="2748"/>
      <c r="E2" s="2748"/>
      <c r="F2" s="2748"/>
      <c r="G2" s="2748"/>
      <c r="H2" s="2748"/>
      <c r="I2" s="2748"/>
      <c r="J2" s="2748"/>
      <c r="K2" s="2748"/>
      <c r="L2" s="2748"/>
      <c r="M2" s="2748"/>
      <c r="N2" s="2748"/>
      <c r="O2" s="2748"/>
      <c r="P2" s="2748"/>
    </row>
    <row r="4" spans="1:16">
      <c r="B4" s="1135" t="s">
        <v>1711</v>
      </c>
      <c r="C4" s="2749"/>
      <c r="D4" s="2749"/>
      <c r="E4" s="2749"/>
      <c r="F4" s="2749"/>
    </row>
    <row r="5" spans="1:16">
      <c r="B5" s="1136"/>
      <c r="C5" s="1137"/>
      <c r="D5" s="1137"/>
      <c r="E5" s="1137"/>
      <c r="F5" s="1138"/>
    </row>
    <row r="6" spans="1:16">
      <c r="B6" s="1135" t="s">
        <v>1712</v>
      </c>
      <c r="C6" s="2749"/>
      <c r="D6" s="2749"/>
      <c r="E6" s="2749"/>
      <c r="F6" s="2749"/>
      <c r="L6" s="1135" t="s">
        <v>1713</v>
      </c>
      <c r="M6" s="2749"/>
      <c r="N6" s="2749"/>
      <c r="O6" s="2749"/>
      <c r="P6" s="1135" t="s">
        <v>1689</v>
      </c>
    </row>
    <row r="7" spans="1:16" ht="14.25" thickBot="1"/>
    <row r="8" spans="1:16">
      <c r="A8" s="2750"/>
      <c r="B8" s="2753"/>
      <c r="C8" s="2754"/>
      <c r="D8" s="2754"/>
      <c r="E8" s="2754"/>
      <c r="F8" s="2754"/>
      <c r="G8" s="2754"/>
      <c r="H8" s="2754"/>
      <c r="I8" s="2754"/>
      <c r="J8" s="2754"/>
      <c r="K8" s="2754"/>
      <c r="L8" s="2755"/>
      <c r="M8" s="2762" t="s">
        <v>1714</v>
      </c>
      <c r="N8" s="2763"/>
      <c r="O8" s="2763"/>
      <c r="P8" s="2764"/>
    </row>
    <row r="9" spans="1:16">
      <c r="A9" s="2751"/>
      <c r="B9" s="2756"/>
      <c r="C9" s="2757"/>
      <c r="D9" s="2757"/>
      <c r="E9" s="2757"/>
      <c r="F9" s="2757"/>
      <c r="G9" s="2757"/>
      <c r="H9" s="2757"/>
      <c r="I9" s="2757"/>
      <c r="J9" s="2757"/>
      <c r="K9" s="2757"/>
      <c r="L9" s="2758"/>
      <c r="M9" s="2765"/>
      <c r="N9" s="2766"/>
      <c r="O9" s="2766"/>
      <c r="P9" s="2767"/>
    </row>
    <row r="10" spans="1:16">
      <c r="A10" s="2751"/>
      <c r="B10" s="2756"/>
      <c r="C10" s="2757"/>
      <c r="D10" s="2757"/>
      <c r="E10" s="2757"/>
      <c r="F10" s="2757"/>
      <c r="G10" s="2757"/>
      <c r="H10" s="2757"/>
      <c r="I10" s="2757"/>
      <c r="J10" s="2757"/>
      <c r="K10" s="2757"/>
      <c r="L10" s="2758"/>
      <c r="M10" s="1139"/>
      <c r="N10" s="1140"/>
      <c r="O10" s="1140"/>
      <c r="P10" s="1141"/>
    </row>
    <row r="11" spans="1:16">
      <c r="A11" s="2751"/>
      <c r="B11" s="2756"/>
      <c r="C11" s="2757"/>
      <c r="D11" s="2757"/>
      <c r="E11" s="2757"/>
      <c r="F11" s="2757"/>
      <c r="G11" s="2757"/>
      <c r="H11" s="2757"/>
      <c r="I11" s="2757"/>
      <c r="J11" s="2757"/>
      <c r="K11" s="2757"/>
      <c r="L11" s="2758"/>
      <c r="M11" s="1142"/>
      <c r="N11" s="1143"/>
      <c r="O11" s="1143"/>
      <c r="P11" s="1144"/>
    </row>
    <row r="12" spans="1:16" ht="27" customHeight="1" thickBot="1">
      <c r="A12" s="2752"/>
      <c r="B12" s="2759"/>
      <c r="C12" s="2760"/>
      <c r="D12" s="2760"/>
      <c r="E12" s="2760"/>
      <c r="F12" s="2760"/>
      <c r="G12" s="2760"/>
      <c r="H12" s="2760"/>
      <c r="I12" s="2760"/>
      <c r="J12" s="2760"/>
      <c r="K12" s="2760"/>
      <c r="L12" s="2761"/>
      <c r="M12" s="1142"/>
      <c r="N12" s="1143"/>
      <c r="O12" s="1143"/>
      <c r="P12" s="1144"/>
    </row>
    <row r="13" spans="1:16">
      <c r="A13" s="2768"/>
      <c r="B13" s="2771"/>
      <c r="C13" s="2772"/>
      <c r="D13" s="2772"/>
      <c r="E13" s="2772"/>
      <c r="F13" s="2772"/>
      <c r="G13" s="2772"/>
      <c r="H13" s="2772"/>
      <c r="I13" s="2772"/>
      <c r="J13" s="2772"/>
      <c r="K13" s="2772"/>
      <c r="L13" s="2773"/>
      <c r="M13" s="1145"/>
      <c r="N13" s="1146"/>
      <c r="O13" s="1146"/>
      <c r="P13" s="1147"/>
    </row>
    <row r="14" spans="1:16">
      <c r="A14" s="2769"/>
      <c r="B14" s="2774"/>
      <c r="C14" s="2775"/>
      <c r="D14" s="2775"/>
      <c r="E14" s="2775"/>
      <c r="F14" s="2775"/>
      <c r="G14" s="2775"/>
      <c r="H14" s="2775"/>
      <c r="I14" s="2775"/>
      <c r="J14" s="2775"/>
      <c r="K14" s="2775"/>
      <c r="L14" s="2776"/>
      <c r="M14" s="1145"/>
      <c r="N14" s="1146"/>
      <c r="O14" s="1146"/>
      <c r="P14" s="1147"/>
    </row>
    <row r="15" spans="1:16">
      <c r="A15" s="2769"/>
      <c r="B15" s="2774"/>
      <c r="C15" s="2775"/>
      <c r="D15" s="2775"/>
      <c r="E15" s="2775"/>
      <c r="F15" s="2775"/>
      <c r="G15" s="2775"/>
      <c r="H15" s="2775"/>
      <c r="I15" s="2775"/>
      <c r="J15" s="2775"/>
      <c r="K15" s="2775"/>
      <c r="L15" s="2776"/>
      <c r="M15" s="1145"/>
      <c r="N15" s="1146"/>
      <c r="O15" s="1146"/>
      <c r="P15" s="1147"/>
    </row>
    <row r="16" spans="1:16">
      <c r="A16" s="2769"/>
      <c r="B16" s="2774"/>
      <c r="C16" s="2775"/>
      <c r="D16" s="2775"/>
      <c r="E16" s="2775"/>
      <c r="F16" s="2775"/>
      <c r="G16" s="2775"/>
      <c r="H16" s="2775"/>
      <c r="I16" s="2775"/>
      <c r="J16" s="2775"/>
      <c r="K16" s="2775"/>
      <c r="L16" s="2776"/>
      <c r="M16" s="1145"/>
      <c r="N16" s="1146"/>
      <c r="O16" s="1146"/>
      <c r="P16" s="1147"/>
    </row>
    <row r="17" spans="1:16">
      <c r="A17" s="2769"/>
      <c r="B17" s="2774"/>
      <c r="C17" s="2775"/>
      <c r="D17" s="2775"/>
      <c r="E17" s="2775"/>
      <c r="F17" s="2775"/>
      <c r="G17" s="2775"/>
      <c r="H17" s="2775"/>
      <c r="I17" s="2775"/>
      <c r="J17" s="2775"/>
      <c r="K17" s="2775"/>
      <c r="L17" s="2776"/>
      <c r="M17" s="1145"/>
      <c r="N17" s="1146"/>
      <c r="O17" s="1146"/>
      <c r="P17" s="1147"/>
    </row>
    <row r="18" spans="1:16">
      <c r="A18" s="2769"/>
      <c r="B18" s="2774"/>
      <c r="C18" s="2775"/>
      <c r="D18" s="2775"/>
      <c r="E18" s="2775"/>
      <c r="F18" s="2775"/>
      <c r="G18" s="2775"/>
      <c r="H18" s="2775"/>
      <c r="I18" s="2775"/>
      <c r="J18" s="2775"/>
      <c r="K18" s="2775"/>
      <c r="L18" s="2776"/>
      <c r="M18" s="1145"/>
      <c r="N18" s="1146"/>
      <c r="O18" s="1146"/>
      <c r="P18" s="1147"/>
    </row>
    <row r="19" spans="1:16" ht="14.25" thickBot="1">
      <c r="A19" s="2770"/>
      <c r="B19" s="2777"/>
      <c r="C19" s="2778"/>
      <c r="D19" s="2778"/>
      <c r="E19" s="2778"/>
      <c r="F19" s="2778"/>
      <c r="G19" s="2778"/>
      <c r="H19" s="2778"/>
      <c r="I19" s="2778"/>
      <c r="J19" s="2778"/>
      <c r="K19" s="2778"/>
      <c r="L19" s="2779"/>
      <c r="M19" s="1145"/>
      <c r="N19" s="1146"/>
      <c r="O19" s="1146"/>
      <c r="P19" s="1147"/>
    </row>
    <row r="20" spans="1:16" ht="15.75" customHeight="1">
      <c r="A20" s="1149" t="s">
        <v>1715</v>
      </c>
      <c r="B20" s="2782"/>
      <c r="C20" s="2782"/>
      <c r="D20" s="2783"/>
      <c r="E20" s="1149" t="s">
        <v>1715</v>
      </c>
      <c r="F20" s="2782"/>
      <c r="G20" s="2782"/>
      <c r="H20" s="2782"/>
      <c r="I20" s="1150" t="s">
        <v>1715</v>
      </c>
      <c r="J20" s="2782"/>
      <c r="K20" s="2782"/>
      <c r="L20" s="2783"/>
      <c r="M20" s="1151"/>
      <c r="N20" s="2737"/>
      <c r="O20" s="2737"/>
      <c r="P20" s="2738"/>
    </row>
    <row r="21" spans="1:16" ht="15.75" customHeight="1">
      <c r="A21" s="1152" t="s">
        <v>1716</v>
      </c>
      <c r="B21" s="2735"/>
      <c r="C21" s="2735"/>
      <c r="D21" s="2736"/>
      <c r="E21" s="1152" t="s">
        <v>1716</v>
      </c>
      <c r="F21" s="2735"/>
      <c r="G21" s="2735"/>
      <c r="H21" s="2735"/>
      <c r="I21" s="1153" t="s">
        <v>1716</v>
      </c>
      <c r="J21" s="2735"/>
      <c r="K21" s="2735"/>
      <c r="L21" s="2736"/>
      <c r="M21" s="1151"/>
      <c r="N21" s="2737"/>
      <c r="O21" s="2737"/>
      <c r="P21" s="2738"/>
    </row>
    <row r="22" spans="1:16" ht="15.75" customHeight="1">
      <c r="A22" s="1154" t="s">
        <v>1717</v>
      </c>
      <c r="B22" s="1153" t="s">
        <v>1718</v>
      </c>
      <c r="C22" s="1153" t="s">
        <v>1719</v>
      </c>
      <c r="D22" s="1155" t="s">
        <v>1720</v>
      </c>
      <c r="E22" s="1154" t="s">
        <v>1717</v>
      </c>
      <c r="F22" s="1153" t="s">
        <v>1718</v>
      </c>
      <c r="G22" s="1153" t="s">
        <v>1719</v>
      </c>
      <c r="H22" s="1153" t="s">
        <v>1720</v>
      </c>
      <c r="I22" s="1156" t="s">
        <v>1717</v>
      </c>
      <c r="J22" s="1153" t="s">
        <v>1718</v>
      </c>
      <c r="K22" s="1153" t="s">
        <v>1719</v>
      </c>
      <c r="L22" s="1155" t="s">
        <v>1720</v>
      </c>
      <c r="M22" s="1157"/>
      <c r="N22" s="1136"/>
      <c r="O22" s="1136"/>
      <c r="P22" s="1158"/>
    </row>
    <row r="23" spans="1:16">
      <c r="A23" s="1152"/>
      <c r="B23" s="1159"/>
      <c r="C23" s="1159"/>
      <c r="D23" s="1160"/>
      <c r="E23" s="1152"/>
      <c r="F23" s="1159"/>
      <c r="G23" s="1159"/>
      <c r="H23" s="1159"/>
      <c r="I23" s="1153"/>
      <c r="J23" s="1159"/>
      <c r="K23" s="1159"/>
      <c r="L23" s="1160"/>
      <c r="M23" s="1151"/>
      <c r="N23" s="1161"/>
      <c r="O23" s="1161"/>
      <c r="P23" s="1162"/>
    </row>
    <row r="24" spans="1:16">
      <c r="A24" s="1152" t="s">
        <v>1721</v>
      </c>
      <c r="B24" s="1159"/>
      <c r="C24" s="1159"/>
      <c r="D24" s="1160"/>
      <c r="E24" s="1163"/>
      <c r="F24" s="1159"/>
      <c r="G24" s="1159"/>
      <c r="H24" s="1159"/>
      <c r="I24" s="1164"/>
      <c r="J24" s="1159"/>
      <c r="K24" s="1159"/>
      <c r="L24" s="1160"/>
      <c r="M24" s="1151"/>
      <c r="N24" s="1161"/>
      <c r="O24" s="1161"/>
      <c r="P24" s="1162"/>
    </row>
    <row r="25" spans="1:16">
      <c r="A25" s="1152" t="s">
        <v>1722</v>
      </c>
      <c r="B25" s="1159"/>
      <c r="C25" s="1159"/>
      <c r="D25" s="1160"/>
      <c r="E25" s="1163"/>
      <c r="F25" s="1159"/>
      <c r="G25" s="1159"/>
      <c r="H25" s="1159"/>
      <c r="I25" s="1164"/>
      <c r="J25" s="1159"/>
      <c r="K25" s="1159"/>
      <c r="L25" s="1160"/>
      <c r="M25" s="1151"/>
      <c r="N25" s="1161"/>
      <c r="O25" s="1161"/>
      <c r="P25" s="1162"/>
    </row>
    <row r="26" spans="1:16">
      <c r="A26" s="1152" t="s">
        <v>1723</v>
      </c>
      <c r="B26" s="1159"/>
      <c r="C26" s="1159"/>
      <c r="D26" s="1160"/>
      <c r="E26" s="1163"/>
      <c r="F26" s="1159"/>
      <c r="G26" s="1159"/>
      <c r="H26" s="1159"/>
      <c r="I26" s="1164"/>
      <c r="J26" s="1159"/>
      <c r="K26" s="1159"/>
      <c r="L26" s="1160"/>
      <c r="M26" s="1151"/>
      <c r="N26" s="1161"/>
      <c r="O26" s="1161"/>
      <c r="P26" s="1162"/>
    </row>
    <row r="27" spans="1:16">
      <c r="A27" s="1152" t="s">
        <v>1724</v>
      </c>
      <c r="B27" s="1159"/>
      <c r="C27" s="1159"/>
      <c r="D27" s="1160"/>
      <c r="E27" s="1163"/>
      <c r="F27" s="1159"/>
      <c r="G27" s="1159"/>
      <c r="H27" s="1159"/>
      <c r="I27" s="1164"/>
      <c r="J27" s="1159"/>
      <c r="K27" s="1159"/>
      <c r="L27" s="1160"/>
      <c r="M27" s="1151"/>
      <c r="N27" s="1161"/>
      <c r="O27" s="1161"/>
      <c r="P27" s="1162"/>
    </row>
    <row r="28" spans="1:16">
      <c r="A28" s="1152" t="s">
        <v>1725</v>
      </c>
      <c r="B28" s="1159"/>
      <c r="C28" s="1159"/>
      <c r="D28" s="1160"/>
      <c r="E28" s="1163"/>
      <c r="F28" s="1159"/>
      <c r="G28" s="1159"/>
      <c r="H28" s="1159"/>
      <c r="I28" s="1164"/>
      <c r="J28" s="1159"/>
      <c r="K28" s="1159"/>
      <c r="L28" s="1160"/>
      <c r="M28" s="1151"/>
      <c r="N28" s="1161"/>
      <c r="O28" s="1161"/>
      <c r="P28" s="1162"/>
    </row>
    <row r="29" spans="1:16">
      <c r="A29" s="1152" t="s">
        <v>1726</v>
      </c>
      <c r="B29" s="1159"/>
      <c r="C29" s="1159"/>
      <c r="D29" s="1160"/>
      <c r="E29" s="1163"/>
      <c r="F29" s="1159"/>
      <c r="G29" s="1159"/>
      <c r="H29" s="1159"/>
      <c r="I29" s="1164"/>
      <c r="J29" s="1159"/>
      <c r="K29" s="1159"/>
      <c r="L29" s="1160"/>
      <c r="M29" s="1151"/>
      <c r="N29" s="1161"/>
      <c r="O29" s="1161"/>
      <c r="P29" s="1162"/>
    </row>
    <row r="30" spans="1:16">
      <c r="A30" s="2739"/>
      <c r="B30" s="2740"/>
      <c r="C30" s="2740"/>
      <c r="D30" s="2741"/>
      <c r="E30" s="1165"/>
      <c r="F30" s="1159"/>
      <c r="G30" s="1159"/>
      <c r="H30" s="1159"/>
      <c r="I30" s="1166"/>
      <c r="J30" s="1159"/>
      <c r="K30" s="1159"/>
      <c r="L30" s="1160"/>
      <c r="M30" s="1167"/>
      <c r="N30" s="1161"/>
      <c r="O30" s="1161"/>
      <c r="P30" s="1162"/>
    </row>
    <row r="31" spans="1:16">
      <c r="A31" s="2742"/>
      <c r="B31" s="2743"/>
      <c r="C31" s="2743"/>
      <c r="D31" s="2744"/>
      <c r="E31" s="1165"/>
      <c r="F31" s="1159"/>
      <c r="G31" s="1159"/>
      <c r="H31" s="1159"/>
      <c r="I31" s="1166"/>
      <c r="J31" s="1159"/>
      <c r="K31" s="1159"/>
      <c r="L31" s="1160"/>
      <c r="M31" s="1167"/>
      <c r="N31" s="1161"/>
      <c r="O31" s="1161"/>
      <c r="P31" s="1162"/>
    </row>
    <row r="32" spans="1:16" ht="14.25" thickBot="1">
      <c r="A32" s="2745"/>
      <c r="B32" s="2746"/>
      <c r="C32" s="2746"/>
      <c r="D32" s="2747"/>
      <c r="E32" s="1168"/>
      <c r="F32" s="1169"/>
      <c r="G32" s="1169"/>
      <c r="H32" s="1169"/>
      <c r="I32" s="1170"/>
      <c r="J32" s="1169"/>
      <c r="K32" s="1169"/>
      <c r="L32" s="1171"/>
      <c r="M32" s="1172"/>
      <c r="N32" s="1173"/>
      <c r="O32" s="1173"/>
      <c r="P32" s="1174"/>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00B0F0"/>
    <pageSetUpPr fitToPage="1"/>
  </sheetPr>
  <dimension ref="A1:P32"/>
  <sheetViews>
    <sheetView showGridLines="0" view="pageBreakPreview" zoomScaleNormal="95" zoomScaleSheetLayoutView="100" workbookViewId="0"/>
  </sheetViews>
  <sheetFormatPr defaultRowHeight="13.5"/>
  <cols>
    <col min="1" max="1" width="12.5" style="1134" customWidth="1"/>
    <col min="2" max="3" width="6.75" style="1134" bestFit="1" customWidth="1"/>
    <col min="4" max="4" width="6.75" style="1134" customWidth="1"/>
    <col min="5" max="5" width="12.5" style="1134" customWidth="1"/>
    <col min="6" max="7" width="6.75" style="1134" bestFit="1" customWidth="1"/>
    <col min="8" max="8" width="6.75" style="1134" customWidth="1"/>
    <col min="9" max="9" width="12.5" style="1134" customWidth="1"/>
    <col min="10" max="11" width="6.75" style="1134" bestFit="1" customWidth="1"/>
    <col min="12" max="12" width="6.75" style="1134" customWidth="1"/>
    <col min="13" max="13" width="12.5" style="1134" customWidth="1"/>
    <col min="14" max="15" width="6.75" style="1134" bestFit="1" customWidth="1"/>
    <col min="16" max="16" width="6.75" style="1134" customWidth="1"/>
    <col min="17" max="256" width="9" style="1134"/>
    <col min="257" max="257" width="12.5" style="1134" customWidth="1"/>
    <col min="258" max="259" width="6.75" style="1134" bestFit="1" customWidth="1"/>
    <col min="260" max="260" width="6.75" style="1134" customWidth="1"/>
    <col min="261" max="261" width="12.5" style="1134" customWidth="1"/>
    <col min="262" max="263" width="6.75" style="1134" bestFit="1" customWidth="1"/>
    <col min="264" max="264" width="6.75" style="1134" customWidth="1"/>
    <col min="265" max="265" width="12.5" style="1134" customWidth="1"/>
    <col min="266" max="267" width="6.75" style="1134" bestFit="1" customWidth="1"/>
    <col min="268" max="268" width="6.75" style="1134" customWidth="1"/>
    <col min="269" max="269" width="12.5" style="1134" customWidth="1"/>
    <col min="270" max="271" width="6.75" style="1134" bestFit="1" customWidth="1"/>
    <col min="272" max="272" width="6.75" style="1134" customWidth="1"/>
    <col min="273" max="512" width="9" style="1134"/>
    <col min="513" max="513" width="12.5" style="1134" customWidth="1"/>
    <col min="514" max="515" width="6.75" style="1134" bestFit="1" customWidth="1"/>
    <col min="516" max="516" width="6.75" style="1134" customWidth="1"/>
    <col min="517" max="517" width="12.5" style="1134" customWidth="1"/>
    <col min="518" max="519" width="6.75" style="1134" bestFit="1" customWidth="1"/>
    <col min="520" max="520" width="6.75" style="1134" customWidth="1"/>
    <col min="521" max="521" width="12.5" style="1134" customWidth="1"/>
    <col min="522" max="523" width="6.75" style="1134" bestFit="1" customWidth="1"/>
    <col min="524" max="524" width="6.75" style="1134" customWidth="1"/>
    <col min="525" max="525" width="12.5" style="1134" customWidth="1"/>
    <col min="526" max="527" width="6.75" style="1134" bestFit="1" customWidth="1"/>
    <col min="528" max="528" width="6.75" style="1134" customWidth="1"/>
    <col min="529" max="768" width="9" style="1134"/>
    <col min="769" max="769" width="12.5" style="1134" customWidth="1"/>
    <col min="770" max="771" width="6.75" style="1134" bestFit="1" customWidth="1"/>
    <col min="772" max="772" width="6.75" style="1134" customWidth="1"/>
    <col min="773" max="773" width="12.5" style="1134" customWidth="1"/>
    <col min="774" max="775" width="6.75" style="1134" bestFit="1" customWidth="1"/>
    <col min="776" max="776" width="6.75" style="1134" customWidth="1"/>
    <col min="777" max="777" width="12.5" style="1134" customWidth="1"/>
    <col min="778" max="779" width="6.75" style="1134" bestFit="1" customWidth="1"/>
    <col min="780" max="780" width="6.75" style="1134" customWidth="1"/>
    <col min="781" max="781" width="12.5" style="1134" customWidth="1"/>
    <col min="782" max="783" width="6.75" style="1134" bestFit="1" customWidth="1"/>
    <col min="784" max="784" width="6.75" style="1134" customWidth="1"/>
    <col min="785" max="1024" width="9" style="1134"/>
    <col min="1025" max="1025" width="12.5" style="1134" customWidth="1"/>
    <col min="1026" max="1027" width="6.75" style="1134" bestFit="1" customWidth="1"/>
    <col min="1028" max="1028" width="6.75" style="1134" customWidth="1"/>
    <col min="1029" max="1029" width="12.5" style="1134" customWidth="1"/>
    <col min="1030" max="1031" width="6.75" style="1134" bestFit="1" customWidth="1"/>
    <col min="1032" max="1032" width="6.75" style="1134" customWidth="1"/>
    <col min="1033" max="1033" width="12.5" style="1134" customWidth="1"/>
    <col min="1034" max="1035" width="6.75" style="1134" bestFit="1" customWidth="1"/>
    <col min="1036" max="1036" width="6.75" style="1134" customWidth="1"/>
    <col min="1037" max="1037" width="12.5" style="1134" customWidth="1"/>
    <col min="1038" max="1039" width="6.75" style="1134" bestFit="1" customWidth="1"/>
    <col min="1040" max="1040" width="6.75" style="1134" customWidth="1"/>
    <col min="1041" max="1280" width="9" style="1134"/>
    <col min="1281" max="1281" width="12.5" style="1134" customWidth="1"/>
    <col min="1282" max="1283" width="6.75" style="1134" bestFit="1" customWidth="1"/>
    <col min="1284" max="1284" width="6.75" style="1134" customWidth="1"/>
    <col min="1285" max="1285" width="12.5" style="1134" customWidth="1"/>
    <col min="1286" max="1287" width="6.75" style="1134" bestFit="1" customWidth="1"/>
    <col min="1288" max="1288" width="6.75" style="1134" customWidth="1"/>
    <col min="1289" max="1289" width="12.5" style="1134" customWidth="1"/>
    <col min="1290" max="1291" width="6.75" style="1134" bestFit="1" customWidth="1"/>
    <col min="1292" max="1292" width="6.75" style="1134" customWidth="1"/>
    <col min="1293" max="1293" width="12.5" style="1134" customWidth="1"/>
    <col min="1294" max="1295" width="6.75" style="1134" bestFit="1" customWidth="1"/>
    <col min="1296" max="1296" width="6.75" style="1134" customWidth="1"/>
    <col min="1297" max="1536" width="9" style="1134"/>
    <col min="1537" max="1537" width="12.5" style="1134" customWidth="1"/>
    <col min="1538" max="1539" width="6.75" style="1134" bestFit="1" customWidth="1"/>
    <col min="1540" max="1540" width="6.75" style="1134" customWidth="1"/>
    <col min="1541" max="1541" width="12.5" style="1134" customWidth="1"/>
    <col min="1542" max="1543" width="6.75" style="1134" bestFit="1" customWidth="1"/>
    <col min="1544" max="1544" width="6.75" style="1134" customWidth="1"/>
    <col min="1545" max="1545" width="12.5" style="1134" customWidth="1"/>
    <col min="1546" max="1547" width="6.75" style="1134" bestFit="1" customWidth="1"/>
    <col min="1548" max="1548" width="6.75" style="1134" customWidth="1"/>
    <col min="1549" max="1549" width="12.5" style="1134" customWidth="1"/>
    <col min="1550" max="1551" width="6.75" style="1134" bestFit="1" customWidth="1"/>
    <col min="1552" max="1552" width="6.75" style="1134" customWidth="1"/>
    <col min="1553" max="1792" width="9" style="1134"/>
    <col min="1793" max="1793" width="12.5" style="1134" customWidth="1"/>
    <col min="1794" max="1795" width="6.75" style="1134" bestFit="1" customWidth="1"/>
    <col min="1796" max="1796" width="6.75" style="1134" customWidth="1"/>
    <col min="1797" max="1797" width="12.5" style="1134" customWidth="1"/>
    <col min="1798" max="1799" width="6.75" style="1134" bestFit="1" customWidth="1"/>
    <col min="1800" max="1800" width="6.75" style="1134" customWidth="1"/>
    <col min="1801" max="1801" width="12.5" style="1134" customWidth="1"/>
    <col min="1802" max="1803" width="6.75" style="1134" bestFit="1" customWidth="1"/>
    <col min="1804" max="1804" width="6.75" style="1134" customWidth="1"/>
    <col min="1805" max="1805" width="12.5" style="1134" customWidth="1"/>
    <col min="1806" max="1807" width="6.75" style="1134" bestFit="1" customWidth="1"/>
    <col min="1808" max="1808" width="6.75" style="1134" customWidth="1"/>
    <col min="1809" max="2048" width="9" style="1134"/>
    <col min="2049" max="2049" width="12.5" style="1134" customWidth="1"/>
    <col min="2050" max="2051" width="6.75" style="1134" bestFit="1" customWidth="1"/>
    <col min="2052" max="2052" width="6.75" style="1134" customWidth="1"/>
    <col min="2053" max="2053" width="12.5" style="1134" customWidth="1"/>
    <col min="2054" max="2055" width="6.75" style="1134" bestFit="1" customWidth="1"/>
    <col min="2056" max="2056" width="6.75" style="1134" customWidth="1"/>
    <col min="2057" max="2057" width="12.5" style="1134" customWidth="1"/>
    <col min="2058" max="2059" width="6.75" style="1134" bestFit="1" customWidth="1"/>
    <col min="2060" max="2060" width="6.75" style="1134" customWidth="1"/>
    <col min="2061" max="2061" width="12.5" style="1134" customWidth="1"/>
    <col min="2062" max="2063" width="6.75" style="1134" bestFit="1" customWidth="1"/>
    <col min="2064" max="2064" width="6.75" style="1134" customWidth="1"/>
    <col min="2065" max="2304" width="9" style="1134"/>
    <col min="2305" max="2305" width="12.5" style="1134" customWidth="1"/>
    <col min="2306" max="2307" width="6.75" style="1134" bestFit="1" customWidth="1"/>
    <col min="2308" max="2308" width="6.75" style="1134" customWidth="1"/>
    <col min="2309" max="2309" width="12.5" style="1134" customWidth="1"/>
    <col min="2310" max="2311" width="6.75" style="1134" bestFit="1" customWidth="1"/>
    <col min="2312" max="2312" width="6.75" style="1134" customWidth="1"/>
    <col min="2313" max="2313" width="12.5" style="1134" customWidth="1"/>
    <col min="2314" max="2315" width="6.75" style="1134" bestFit="1" customWidth="1"/>
    <col min="2316" max="2316" width="6.75" style="1134" customWidth="1"/>
    <col min="2317" max="2317" width="12.5" style="1134" customWidth="1"/>
    <col min="2318" max="2319" width="6.75" style="1134" bestFit="1" customWidth="1"/>
    <col min="2320" max="2320" width="6.75" style="1134" customWidth="1"/>
    <col min="2321" max="2560" width="9" style="1134"/>
    <col min="2561" max="2561" width="12.5" style="1134" customWidth="1"/>
    <col min="2562" max="2563" width="6.75" style="1134" bestFit="1" customWidth="1"/>
    <col min="2564" max="2564" width="6.75" style="1134" customWidth="1"/>
    <col min="2565" max="2565" width="12.5" style="1134" customWidth="1"/>
    <col min="2566" max="2567" width="6.75" style="1134" bestFit="1" customWidth="1"/>
    <col min="2568" max="2568" width="6.75" style="1134" customWidth="1"/>
    <col min="2569" max="2569" width="12.5" style="1134" customWidth="1"/>
    <col min="2570" max="2571" width="6.75" style="1134" bestFit="1" customWidth="1"/>
    <col min="2572" max="2572" width="6.75" style="1134" customWidth="1"/>
    <col min="2573" max="2573" width="12.5" style="1134" customWidth="1"/>
    <col min="2574" max="2575" width="6.75" style="1134" bestFit="1" customWidth="1"/>
    <col min="2576" max="2576" width="6.75" style="1134" customWidth="1"/>
    <col min="2577" max="2816" width="9" style="1134"/>
    <col min="2817" max="2817" width="12.5" style="1134" customWidth="1"/>
    <col min="2818" max="2819" width="6.75" style="1134" bestFit="1" customWidth="1"/>
    <col min="2820" max="2820" width="6.75" style="1134" customWidth="1"/>
    <col min="2821" max="2821" width="12.5" style="1134" customWidth="1"/>
    <col min="2822" max="2823" width="6.75" style="1134" bestFit="1" customWidth="1"/>
    <col min="2824" max="2824" width="6.75" style="1134" customWidth="1"/>
    <col min="2825" max="2825" width="12.5" style="1134" customWidth="1"/>
    <col min="2826" max="2827" width="6.75" style="1134" bestFit="1" customWidth="1"/>
    <col min="2828" max="2828" width="6.75" style="1134" customWidth="1"/>
    <col min="2829" max="2829" width="12.5" style="1134" customWidth="1"/>
    <col min="2830" max="2831" width="6.75" style="1134" bestFit="1" customWidth="1"/>
    <col min="2832" max="2832" width="6.75" style="1134" customWidth="1"/>
    <col min="2833" max="3072" width="9" style="1134"/>
    <col min="3073" max="3073" width="12.5" style="1134" customWidth="1"/>
    <col min="3074" max="3075" width="6.75" style="1134" bestFit="1" customWidth="1"/>
    <col min="3076" max="3076" width="6.75" style="1134" customWidth="1"/>
    <col min="3077" max="3077" width="12.5" style="1134" customWidth="1"/>
    <col min="3078" max="3079" width="6.75" style="1134" bestFit="1" customWidth="1"/>
    <col min="3080" max="3080" width="6.75" style="1134" customWidth="1"/>
    <col min="3081" max="3081" width="12.5" style="1134" customWidth="1"/>
    <col min="3082" max="3083" width="6.75" style="1134" bestFit="1" customWidth="1"/>
    <col min="3084" max="3084" width="6.75" style="1134" customWidth="1"/>
    <col min="3085" max="3085" width="12.5" style="1134" customWidth="1"/>
    <col min="3086" max="3087" width="6.75" style="1134" bestFit="1" customWidth="1"/>
    <col min="3088" max="3088" width="6.75" style="1134" customWidth="1"/>
    <col min="3089" max="3328" width="9" style="1134"/>
    <col min="3329" max="3329" width="12.5" style="1134" customWidth="1"/>
    <col min="3330" max="3331" width="6.75" style="1134" bestFit="1" customWidth="1"/>
    <col min="3332" max="3332" width="6.75" style="1134" customWidth="1"/>
    <col min="3333" max="3333" width="12.5" style="1134" customWidth="1"/>
    <col min="3334" max="3335" width="6.75" style="1134" bestFit="1" customWidth="1"/>
    <col min="3336" max="3336" width="6.75" style="1134" customWidth="1"/>
    <col min="3337" max="3337" width="12.5" style="1134" customWidth="1"/>
    <col min="3338" max="3339" width="6.75" style="1134" bestFit="1" customWidth="1"/>
    <col min="3340" max="3340" width="6.75" style="1134" customWidth="1"/>
    <col min="3341" max="3341" width="12.5" style="1134" customWidth="1"/>
    <col min="3342" max="3343" width="6.75" style="1134" bestFit="1" customWidth="1"/>
    <col min="3344" max="3344" width="6.75" style="1134" customWidth="1"/>
    <col min="3345" max="3584" width="9" style="1134"/>
    <col min="3585" max="3585" width="12.5" style="1134" customWidth="1"/>
    <col min="3586" max="3587" width="6.75" style="1134" bestFit="1" customWidth="1"/>
    <col min="3588" max="3588" width="6.75" style="1134" customWidth="1"/>
    <col min="3589" max="3589" width="12.5" style="1134" customWidth="1"/>
    <col min="3590" max="3591" width="6.75" style="1134" bestFit="1" customWidth="1"/>
    <col min="3592" max="3592" width="6.75" style="1134" customWidth="1"/>
    <col min="3593" max="3593" width="12.5" style="1134" customWidth="1"/>
    <col min="3594" max="3595" width="6.75" style="1134" bestFit="1" customWidth="1"/>
    <col min="3596" max="3596" width="6.75" style="1134" customWidth="1"/>
    <col min="3597" max="3597" width="12.5" style="1134" customWidth="1"/>
    <col min="3598" max="3599" width="6.75" style="1134" bestFit="1" customWidth="1"/>
    <col min="3600" max="3600" width="6.75" style="1134" customWidth="1"/>
    <col min="3601" max="3840" width="9" style="1134"/>
    <col min="3841" max="3841" width="12.5" style="1134" customWidth="1"/>
    <col min="3842" max="3843" width="6.75" style="1134" bestFit="1" customWidth="1"/>
    <col min="3844" max="3844" width="6.75" style="1134" customWidth="1"/>
    <col min="3845" max="3845" width="12.5" style="1134" customWidth="1"/>
    <col min="3846" max="3847" width="6.75" style="1134" bestFit="1" customWidth="1"/>
    <col min="3848" max="3848" width="6.75" style="1134" customWidth="1"/>
    <col min="3849" max="3849" width="12.5" style="1134" customWidth="1"/>
    <col min="3850" max="3851" width="6.75" style="1134" bestFit="1" customWidth="1"/>
    <col min="3852" max="3852" width="6.75" style="1134" customWidth="1"/>
    <col min="3853" max="3853" width="12.5" style="1134" customWidth="1"/>
    <col min="3854" max="3855" width="6.75" style="1134" bestFit="1" customWidth="1"/>
    <col min="3856" max="3856" width="6.75" style="1134" customWidth="1"/>
    <col min="3857" max="4096" width="9" style="1134"/>
    <col min="4097" max="4097" width="12.5" style="1134" customWidth="1"/>
    <col min="4098" max="4099" width="6.75" style="1134" bestFit="1" customWidth="1"/>
    <col min="4100" max="4100" width="6.75" style="1134" customWidth="1"/>
    <col min="4101" max="4101" width="12.5" style="1134" customWidth="1"/>
    <col min="4102" max="4103" width="6.75" style="1134" bestFit="1" customWidth="1"/>
    <col min="4104" max="4104" width="6.75" style="1134" customWidth="1"/>
    <col min="4105" max="4105" width="12.5" style="1134" customWidth="1"/>
    <col min="4106" max="4107" width="6.75" style="1134" bestFit="1" customWidth="1"/>
    <col min="4108" max="4108" width="6.75" style="1134" customWidth="1"/>
    <col min="4109" max="4109" width="12.5" style="1134" customWidth="1"/>
    <col min="4110" max="4111" width="6.75" style="1134" bestFit="1" customWidth="1"/>
    <col min="4112" max="4112" width="6.75" style="1134" customWidth="1"/>
    <col min="4113" max="4352" width="9" style="1134"/>
    <col min="4353" max="4353" width="12.5" style="1134" customWidth="1"/>
    <col min="4354" max="4355" width="6.75" style="1134" bestFit="1" customWidth="1"/>
    <col min="4356" max="4356" width="6.75" style="1134" customWidth="1"/>
    <col min="4357" max="4357" width="12.5" style="1134" customWidth="1"/>
    <col min="4358" max="4359" width="6.75" style="1134" bestFit="1" customWidth="1"/>
    <col min="4360" max="4360" width="6.75" style="1134" customWidth="1"/>
    <col min="4361" max="4361" width="12.5" style="1134" customWidth="1"/>
    <col min="4362" max="4363" width="6.75" style="1134" bestFit="1" customWidth="1"/>
    <col min="4364" max="4364" width="6.75" style="1134" customWidth="1"/>
    <col min="4365" max="4365" width="12.5" style="1134" customWidth="1"/>
    <col min="4366" max="4367" width="6.75" style="1134" bestFit="1" customWidth="1"/>
    <col min="4368" max="4368" width="6.75" style="1134" customWidth="1"/>
    <col min="4369" max="4608" width="9" style="1134"/>
    <col min="4609" max="4609" width="12.5" style="1134" customWidth="1"/>
    <col min="4610" max="4611" width="6.75" style="1134" bestFit="1" customWidth="1"/>
    <col min="4612" max="4612" width="6.75" style="1134" customWidth="1"/>
    <col min="4613" max="4613" width="12.5" style="1134" customWidth="1"/>
    <col min="4614" max="4615" width="6.75" style="1134" bestFit="1" customWidth="1"/>
    <col min="4616" max="4616" width="6.75" style="1134" customWidth="1"/>
    <col min="4617" max="4617" width="12.5" style="1134" customWidth="1"/>
    <col min="4618" max="4619" width="6.75" style="1134" bestFit="1" customWidth="1"/>
    <col min="4620" max="4620" width="6.75" style="1134" customWidth="1"/>
    <col min="4621" max="4621" width="12.5" style="1134" customWidth="1"/>
    <col min="4622" max="4623" width="6.75" style="1134" bestFit="1" customWidth="1"/>
    <col min="4624" max="4624" width="6.75" style="1134" customWidth="1"/>
    <col min="4625" max="4864" width="9" style="1134"/>
    <col min="4865" max="4865" width="12.5" style="1134" customWidth="1"/>
    <col min="4866" max="4867" width="6.75" style="1134" bestFit="1" customWidth="1"/>
    <col min="4868" max="4868" width="6.75" style="1134" customWidth="1"/>
    <col min="4869" max="4869" width="12.5" style="1134" customWidth="1"/>
    <col min="4870" max="4871" width="6.75" style="1134" bestFit="1" customWidth="1"/>
    <col min="4872" max="4872" width="6.75" style="1134" customWidth="1"/>
    <col min="4873" max="4873" width="12.5" style="1134" customWidth="1"/>
    <col min="4874" max="4875" width="6.75" style="1134" bestFit="1" customWidth="1"/>
    <col min="4876" max="4876" width="6.75" style="1134" customWidth="1"/>
    <col min="4877" max="4877" width="12.5" style="1134" customWidth="1"/>
    <col min="4878" max="4879" width="6.75" style="1134" bestFit="1" customWidth="1"/>
    <col min="4880" max="4880" width="6.75" style="1134" customWidth="1"/>
    <col min="4881" max="5120" width="9" style="1134"/>
    <col min="5121" max="5121" width="12.5" style="1134" customWidth="1"/>
    <col min="5122" max="5123" width="6.75" style="1134" bestFit="1" customWidth="1"/>
    <col min="5124" max="5124" width="6.75" style="1134" customWidth="1"/>
    <col min="5125" max="5125" width="12.5" style="1134" customWidth="1"/>
    <col min="5126" max="5127" width="6.75" style="1134" bestFit="1" customWidth="1"/>
    <col min="5128" max="5128" width="6.75" style="1134" customWidth="1"/>
    <col min="5129" max="5129" width="12.5" style="1134" customWidth="1"/>
    <col min="5130" max="5131" width="6.75" style="1134" bestFit="1" customWidth="1"/>
    <col min="5132" max="5132" width="6.75" style="1134" customWidth="1"/>
    <col min="5133" max="5133" width="12.5" style="1134" customWidth="1"/>
    <col min="5134" max="5135" width="6.75" style="1134" bestFit="1" customWidth="1"/>
    <col min="5136" max="5136" width="6.75" style="1134" customWidth="1"/>
    <col min="5137" max="5376" width="9" style="1134"/>
    <col min="5377" max="5377" width="12.5" style="1134" customWidth="1"/>
    <col min="5378" max="5379" width="6.75" style="1134" bestFit="1" customWidth="1"/>
    <col min="5380" max="5380" width="6.75" style="1134" customWidth="1"/>
    <col min="5381" max="5381" width="12.5" style="1134" customWidth="1"/>
    <col min="5382" max="5383" width="6.75" style="1134" bestFit="1" customWidth="1"/>
    <col min="5384" max="5384" width="6.75" style="1134" customWidth="1"/>
    <col min="5385" max="5385" width="12.5" style="1134" customWidth="1"/>
    <col min="5386" max="5387" width="6.75" style="1134" bestFit="1" customWidth="1"/>
    <col min="5388" max="5388" width="6.75" style="1134" customWidth="1"/>
    <col min="5389" max="5389" width="12.5" style="1134" customWidth="1"/>
    <col min="5390" max="5391" width="6.75" style="1134" bestFit="1" customWidth="1"/>
    <col min="5392" max="5392" width="6.75" style="1134" customWidth="1"/>
    <col min="5393" max="5632" width="9" style="1134"/>
    <col min="5633" max="5633" width="12.5" style="1134" customWidth="1"/>
    <col min="5634" max="5635" width="6.75" style="1134" bestFit="1" customWidth="1"/>
    <col min="5636" max="5636" width="6.75" style="1134" customWidth="1"/>
    <col min="5637" max="5637" width="12.5" style="1134" customWidth="1"/>
    <col min="5638" max="5639" width="6.75" style="1134" bestFit="1" customWidth="1"/>
    <col min="5640" max="5640" width="6.75" style="1134" customWidth="1"/>
    <col min="5641" max="5641" width="12.5" style="1134" customWidth="1"/>
    <col min="5642" max="5643" width="6.75" style="1134" bestFit="1" customWidth="1"/>
    <col min="5644" max="5644" width="6.75" style="1134" customWidth="1"/>
    <col min="5645" max="5645" width="12.5" style="1134" customWidth="1"/>
    <col min="5646" max="5647" width="6.75" style="1134" bestFit="1" customWidth="1"/>
    <col min="5648" max="5648" width="6.75" style="1134" customWidth="1"/>
    <col min="5649" max="5888" width="9" style="1134"/>
    <col min="5889" max="5889" width="12.5" style="1134" customWidth="1"/>
    <col min="5890" max="5891" width="6.75" style="1134" bestFit="1" customWidth="1"/>
    <col min="5892" max="5892" width="6.75" style="1134" customWidth="1"/>
    <col min="5893" max="5893" width="12.5" style="1134" customWidth="1"/>
    <col min="5894" max="5895" width="6.75" style="1134" bestFit="1" customWidth="1"/>
    <col min="5896" max="5896" width="6.75" style="1134" customWidth="1"/>
    <col min="5897" max="5897" width="12.5" style="1134" customWidth="1"/>
    <col min="5898" max="5899" width="6.75" style="1134" bestFit="1" customWidth="1"/>
    <col min="5900" max="5900" width="6.75" style="1134" customWidth="1"/>
    <col min="5901" max="5901" width="12.5" style="1134" customWidth="1"/>
    <col min="5902" max="5903" width="6.75" style="1134" bestFit="1" customWidth="1"/>
    <col min="5904" max="5904" width="6.75" style="1134" customWidth="1"/>
    <col min="5905" max="6144" width="9" style="1134"/>
    <col min="6145" max="6145" width="12.5" style="1134" customWidth="1"/>
    <col min="6146" max="6147" width="6.75" style="1134" bestFit="1" customWidth="1"/>
    <col min="6148" max="6148" width="6.75" style="1134" customWidth="1"/>
    <col min="6149" max="6149" width="12.5" style="1134" customWidth="1"/>
    <col min="6150" max="6151" width="6.75" style="1134" bestFit="1" customWidth="1"/>
    <col min="6152" max="6152" width="6.75" style="1134" customWidth="1"/>
    <col min="6153" max="6153" width="12.5" style="1134" customWidth="1"/>
    <col min="6154" max="6155" width="6.75" style="1134" bestFit="1" customWidth="1"/>
    <col min="6156" max="6156" width="6.75" style="1134" customWidth="1"/>
    <col min="6157" max="6157" width="12.5" style="1134" customWidth="1"/>
    <col min="6158" max="6159" width="6.75" style="1134" bestFit="1" customWidth="1"/>
    <col min="6160" max="6160" width="6.75" style="1134" customWidth="1"/>
    <col min="6161" max="6400" width="9" style="1134"/>
    <col min="6401" max="6401" width="12.5" style="1134" customWidth="1"/>
    <col min="6402" max="6403" width="6.75" style="1134" bestFit="1" customWidth="1"/>
    <col min="6404" max="6404" width="6.75" style="1134" customWidth="1"/>
    <col min="6405" max="6405" width="12.5" style="1134" customWidth="1"/>
    <col min="6406" max="6407" width="6.75" style="1134" bestFit="1" customWidth="1"/>
    <col min="6408" max="6408" width="6.75" style="1134" customWidth="1"/>
    <col min="6409" max="6409" width="12.5" style="1134" customWidth="1"/>
    <col min="6410" max="6411" width="6.75" style="1134" bestFit="1" customWidth="1"/>
    <col min="6412" max="6412" width="6.75" style="1134" customWidth="1"/>
    <col min="6413" max="6413" width="12.5" style="1134" customWidth="1"/>
    <col min="6414" max="6415" width="6.75" style="1134" bestFit="1" customWidth="1"/>
    <col min="6416" max="6416" width="6.75" style="1134" customWidth="1"/>
    <col min="6417" max="6656" width="9" style="1134"/>
    <col min="6657" max="6657" width="12.5" style="1134" customWidth="1"/>
    <col min="6658" max="6659" width="6.75" style="1134" bestFit="1" customWidth="1"/>
    <col min="6660" max="6660" width="6.75" style="1134" customWidth="1"/>
    <col min="6661" max="6661" width="12.5" style="1134" customWidth="1"/>
    <col min="6662" max="6663" width="6.75" style="1134" bestFit="1" customWidth="1"/>
    <col min="6664" max="6664" width="6.75" style="1134" customWidth="1"/>
    <col min="6665" max="6665" width="12.5" style="1134" customWidth="1"/>
    <col min="6666" max="6667" width="6.75" style="1134" bestFit="1" customWidth="1"/>
    <col min="6668" max="6668" width="6.75" style="1134" customWidth="1"/>
    <col min="6669" max="6669" width="12.5" style="1134" customWidth="1"/>
    <col min="6670" max="6671" width="6.75" style="1134" bestFit="1" customWidth="1"/>
    <col min="6672" max="6672" width="6.75" style="1134" customWidth="1"/>
    <col min="6673" max="6912" width="9" style="1134"/>
    <col min="6913" max="6913" width="12.5" style="1134" customWidth="1"/>
    <col min="6914" max="6915" width="6.75" style="1134" bestFit="1" customWidth="1"/>
    <col min="6916" max="6916" width="6.75" style="1134" customWidth="1"/>
    <col min="6917" max="6917" width="12.5" style="1134" customWidth="1"/>
    <col min="6918" max="6919" width="6.75" style="1134" bestFit="1" customWidth="1"/>
    <col min="6920" max="6920" width="6.75" style="1134" customWidth="1"/>
    <col min="6921" max="6921" width="12.5" style="1134" customWidth="1"/>
    <col min="6922" max="6923" width="6.75" style="1134" bestFit="1" customWidth="1"/>
    <col min="6924" max="6924" width="6.75" style="1134" customWidth="1"/>
    <col min="6925" max="6925" width="12.5" style="1134" customWidth="1"/>
    <col min="6926" max="6927" width="6.75" style="1134" bestFit="1" customWidth="1"/>
    <col min="6928" max="6928" width="6.75" style="1134" customWidth="1"/>
    <col min="6929" max="7168" width="9" style="1134"/>
    <col min="7169" max="7169" width="12.5" style="1134" customWidth="1"/>
    <col min="7170" max="7171" width="6.75" style="1134" bestFit="1" customWidth="1"/>
    <col min="7172" max="7172" width="6.75" style="1134" customWidth="1"/>
    <col min="7173" max="7173" width="12.5" style="1134" customWidth="1"/>
    <col min="7174" max="7175" width="6.75" style="1134" bestFit="1" customWidth="1"/>
    <col min="7176" max="7176" width="6.75" style="1134" customWidth="1"/>
    <col min="7177" max="7177" width="12.5" style="1134" customWidth="1"/>
    <col min="7178" max="7179" width="6.75" style="1134" bestFit="1" customWidth="1"/>
    <col min="7180" max="7180" width="6.75" style="1134" customWidth="1"/>
    <col min="7181" max="7181" width="12.5" style="1134" customWidth="1"/>
    <col min="7182" max="7183" width="6.75" style="1134" bestFit="1" customWidth="1"/>
    <col min="7184" max="7184" width="6.75" style="1134" customWidth="1"/>
    <col min="7185" max="7424" width="9" style="1134"/>
    <col min="7425" max="7425" width="12.5" style="1134" customWidth="1"/>
    <col min="7426" max="7427" width="6.75" style="1134" bestFit="1" customWidth="1"/>
    <col min="7428" max="7428" width="6.75" style="1134" customWidth="1"/>
    <col min="7429" max="7429" width="12.5" style="1134" customWidth="1"/>
    <col min="7430" max="7431" width="6.75" style="1134" bestFit="1" customWidth="1"/>
    <col min="7432" max="7432" width="6.75" style="1134" customWidth="1"/>
    <col min="7433" max="7433" width="12.5" style="1134" customWidth="1"/>
    <col min="7434" max="7435" width="6.75" style="1134" bestFit="1" customWidth="1"/>
    <col min="7436" max="7436" width="6.75" style="1134" customWidth="1"/>
    <col min="7437" max="7437" width="12.5" style="1134" customWidth="1"/>
    <col min="7438" max="7439" width="6.75" style="1134" bestFit="1" customWidth="1"/>
    <col min="7440" max="7440" width="6.75" style="1134" customWidth="1"/>
    <col min="7441" max="7680" width="9" style="1134"/>
    <col min="7681" max="7681" width="12.5" style="1134" customWidth="1"/>
    <col min="7682" max="7683" width="6.75" style="1134" bestFit="1" customWidth="1"/>
    <col min="7684" max="7684" width="6.75" style="1134" customWidth="1"/>
    <col min="7685" max="7685" width="12.5" style="1134" customWidth="1"/>
    <col min="7686" max="7687" width="6.75" style="1134" bestFit="1" customWidth="1"/>
    <col min="7688" max="7688" width="6.75" style="1134" customWidth="1"/>
    <col min="7689" max="7689" width="12.5" style="1134" customWidth="1"/>
    <col min="7690" max="7691" width="6.75" style="1134" bestFit="1" customWidth="1"/>
    <col min="7692" max="7692" width="6.75" style="1134" customWidth="1"/>
    <col min="7693" max="7693" width="12.5" style="1134" customWidth="1"/>
    <col min="7694" max="7695" width="6.75" style="1134" bestFit="1" customWidth="1"/>
    <col min="7696" max="7696" width="6.75" style="1134" customWidth="1"/>
    <col min="7697" max="7936" width="9" style="1134"/>
    <col min="7937" max="7937" width="12.5" style="1134" customWidth="1"/>
    <col min="7938" max="7939" width="6.75" style="1134" bestFit="1" customWidth="1"/>
    <col min="7940" max="7940" width="6.75" style="1134" customWidth="1"/>
    <col min="7941" max="7941" width="12.5" style="1134" customWidth="1"/>
    <col min="7942" max="7943" width="6.75" style="1134" bestFit="1" customWidth="1"/>
    <col min="7944" max="7944" width="6.75" style="1134" customWidth="1"/>
    <col min="7945" max="7945" width="12.5" style="1134" customWidth="1"/>
    <col min="7946" max="7947" width="6.75" style="1134" bestFit="1" customWidth="1"/>
    <col min="7948" max="7948" width="6.75" style="1134" customWidth="1"/>
    <col min="7949" max="7949" width="12.5" style="1134" customWidth="1"/>
    <col min="7950" max="7951" width="6.75" style="1134" bestFit="1" customWidth="1"/>
    <col min="7952" max="7952" width="6.75" style="1134" customWidth="1"/>
    <col min="7953" max="8192" width="9" style="1134"/>
    <col min="8193" max="8193" width="12.5" style="1134" customWidth="1"/>
    <col min="8194" max="8195" width="6.75" style="1134" bestFit="1" customWidth="1"/>
    <col min="8196" max="8196" width="6.75" style="1134" customWidth="1"/>
    <col min="8197" max="8197" width="12.5" style="1134" customWidth="1"/>
    <col min="8198" max="8199" width="6.75" style="1134" bestFit="1" customWidth="1"/>
    <col min="8200" max="8200" width="6.75" style="1134" customWidth="1"/>
    <col min="8201" max="8201" width="12.5" style="1134" customWidth="1"/>
    <col min="8202" max="8203" width="6.75" style="1134" bestFit="1" customWidth="1"/>
    <col min="8204" max="8204" width="6.75" style="1134" customWidth="1"/>
    <col min="8205" max="8205" width="12.5" style="1134" customWidth="1"/>
    <col min="8206" max="8207" width="6.75" style="1134" bestFit="1" customWidth="1"/>
    <col min="8208" max="8208" width="6.75" style="1134" customWidth="1"/>
    <col min="8209" max="8448" width="9" style="1134"/>
    <col min="8449" max="8449" width="12.5" style="1134" customWidth="1"/>
    <col min="8450" max="8451" width="6.75" style="1134" bestFit="1" customWidth="1"/>
    <col min="8452" max="8452" width="6.75" style="1134" customWidth="1"/>
    <col min="8453" max="8453" width="12.5" style="1134" customWidth="1"/>
    <col min="8454" max="8455" width="6.75" style="1134" bestFit="1" customWidth="1"/>
    <col min="8456" max="8456" width="6.75" style="1134" customWidth="1"/>
    <col min="8457" max="8457" width="12.5" style="1134" customWidth="1"/>
    <col min="8458" max="8459" width="6.75" style="1134" bestFit="1" customWidth="1"/>
    <col min="8460" max="8460" width="6.75" style="1134" customWidth="1"/>
    <col min="8461" max="8461" width="12.5" style="1134" customWidth="1"/>
    <col min="8462" max="8463" width="6.75" style="1134" bestFit="1" customWidth="1"/>
    <col min="8464" max="8464" width="6.75" style="1134" customWidth="1"/>
    <col min="8465" max="8704" width="9" style="1134"/>
    <col min="8705" max="8705" width="12.5" style="1134" customWidth="1"/>
    <col min="8706" max="8707" width="6.75" style="1134" bestFit="1" customWidth="1"/>
    <col min="8708" max="8708" width="6.75" style="1134" customWidth="1"/>
    <col min="8709" max="8709" width="12.5" style="1134" customWidth="1"/>
    <col min="8710" max="8711" width="6.75" style="1134" bestFit="1" customWidth="1"/>
    <col min="8712" max="8712" width="6.75" style="1134" customWidth="1"/>
    <col min="8713" max="8713" width="12.5" style="1134" customWidth="1"/>
    <col min="8714" max="8715" width="6.75" style="1134" bestFit="1" customWidth="1"/>
    <col min="8716" max="8716" width="6.75" style="1134" customWidth="1"/>
    <col min="8717" max="8717" width="12.5" style="1134" customWidth="1"/>
    <col min="8718" max="8719" width="6.75" style="1134" bestFit="1" customWidth="1"/>
    <col min="8720" max="8720" width="6.75" style="1134" customWidth="1"/>
    <col min="8721" max="8960" width="9" style="1134"/>
    <col min="8961" max="8961" width="12.5" style="1134" customWidth="1"/>
    <col min="8962" max="8963" width="6.75" style="1134" bestFit="1" customWidth="1"/>
    <col min="8964" max="8964" width="6.75" style="1134" customWidth="1"/>
    <col min="8965" max="8965" width="12.5" style="1134" customWidth="1"/>
    <col min="8966" max="8967" width="6.75" style="1134" bestFit="1" customWidth="1"/>
    <col min="8968" max="8968" width="6.75" style="1134" customWidth="1"/>
    <col min="8969" max="8969" width="12.5" style="1134" customWidth="1"/>
    <col min="8970" max="8971" width="6.75" style="1134" bestFit="1" customWidth="1"/>
    <col min="8972" max="8972" width="6.75" style="1134" customWidth="1"/>
    <col min="8973" max="8973" width="12.5" style="1134" customWidth="1"/>
    <col min="8974" max="8975" width="6.75" style="1134" bestFit="1" customWidth="1"/>
    <col min="8976" max="8976" width="6.75" style="1134" customWidth="1"/>
    <col min="8977" max="9216" width="9" style="1134"/>
    <col min="9217" max="9217" width="12.5" style="1134" customWidth="1"/>
    <col min="9218" max="9219" width="6.75" style="1134" bestFit="1" customWidth="1"/>
    <col min="9220" max="9220" width="6.75" style="1134" customWidth="1"/>
    <col min="9221" max="9221" width="12.5" style="1134" customWidth="1"/>
    <col min="9222" max="9223" width="6.75" style="1134" bestFit="1" customWidth="1"/>
    <col min="9224" max="9224" width="6.75" style="1134" customWidth="1"/>
    <col min="9225" max="9225" width="12.5" style="1134" customWidth="1"/>
    <col min="9226" max="9227" width="6.75" style="1134" bestFit="1" customWidth="1"/>
    <col min="9228" max="9228" width="6.75" style="1134" customWidth="1"/>
    <col min="9229" max="9229" width="12.5" style="1134" customWidth="1"/>
    <col min="9230" max="9231" width="6.75" style="1134" bestFit="1" customWidth="1"/>
    <col min="9232" max="9232" width="6.75" style="1134" customWidth="1"/>
    <col min="9233" max="9472" width="9" style="1134"/>
    <col min="9473" max="9473" width="12.5" style="1134" customWidth="1"/>
    <col min="9474" max="9475" width="6.75" style="1134" bestFit="1" customWidth="1"/>
    <col min="9476" max="9476" width="6.75" style="1134" customWidth="1"/>
    <col min="9477" max="9477" width="12.5" style="1134" customWidth="1"/>
    <col min="9478" max="9479" width="6.75" style="1134" bestFit="1" customWidth="1"/>
    <col min="9480" max="9480" width="6.75" style="1134" customWidth="1"/>
    <col min="9481" max="9481" width="12.5" style="1134" customWidth="1"/>
    <col min="9482" max="9483" width="6.75" style="1134" bestFit="1" customWidth="1"/>
    <col min="9484" max="9484" width="6.75" style="1134" customWidth="1"/>
    <col min="9485" max="9485" width="12.5" style="1134" customWidth="1"/>
    <col min="9486" max="9487" width="6.75" style="1134" bestFit="1" customWidth="1"/>
    <col min="9488" max="9488" width="6.75" style="1134" customWidth="1"/>
    <col min="9489" max="9728" width="9" style="1134"/>
    <col min="9729" max="9729" width="12.5" style="1134" customWidth="1"/>
    <col min="9730" max="9731" width="6.75" style="1134" bestFit="1" customWidth="1"/>
    <col min="9732" max="9732" width="6.75" style="1134" customWidth="1"/>
    <col min="9733" max="9733" width="12.5" style="1134" customWidth="1"/>
    <col min="9734" max="9735" width="6.75" style="1134" bestFit="1" customWidth="1"/>
    <col min="9736" max="9736" width="6.75" style="1134" customWidth="1"/>
    <col min="9737" max="9737" width="12.5" style="1134" customWidth="1"/>
    <col min="9738" max="9739" width="6.75" style="1134" bestFit="1" customWidth="1"/>
    <col min="9740" max="9740" width="6.75" style="1134" customWidth="1"/>
    <col min="9741" max="9741" width="12.5" style="1134" customWidth="1"/>
    <col min="9742" max="9743" width="6.75" style="1134" bestFit="1" customWidth="1"/>
    <col min="9744" max="9744" width="6.75" style="1134" customWidth="1"/>
    <col min="9745" max="9984" width="9" style="1134"/>
    <col min="9985" max="9985" width="12.5" style="1134" customWidth="1"/>
    <col min="9986" max="9987" width="6.75" style="1134" bestFit="1" customWidth="1"/>
    <col min="9988" max="9988" width="6.75" style="1134" customWidth="1"/>
    <col min="9989" max="9989" width="12.5" style="1134" customWidth="1"/>
    <col min="9990" max="9991" width="6.75" style="1134" bestFit="1" customWidth="1"/>
    <col min="9992" max="9992" width="6.75" style="1134" customWidth="1"/>
    <col min="9993" max="9993" width="12.5" style="1134" customWidth="1"/>
    <col min="9994" max="9995" width="6.75" style="1134" bestFit="1" customWidth="1"/>
    <col min="9996" max="9996" width="6.75" style="1134" customWidth="1"/>
    <col min="9997" max="9997" width="12.5" style="1134" customWidth="1"/>
    <col min="9998" max="9999" width="6.75" style="1134" bestFit="1" customWidth="1"/>
    <col min="10000" max="10000" width="6.75" style="1134" customWidth="1"/>
    <col min="10001" max="10240" width="9" style="1134"/>
    <col min="10241" max="10241" width="12.5" style="1134" customWidth="1"/>
    <col min="10242" max="10243" width="6.75" style="1134" bestFit="1" customWidth="1"/>
    <col min="10244" max="10244" width="6.75" style="1134" customWidth="1"/>
    <col min="10245" max="10245" width="12.5" style="1134" customWidth="1"/>
    <col min="10246" max="10247" width="6.75" style="1134" bestFit="1" customWidth="1"/>
    <col min="10248" max="10248" width="6.75" style="1134" customWidth="1"/>
    <col min="10249" max="10249" width="12.5" style="1134" customWidth="1"/>
    <col min="10250" max="10251" width="6.75" style="1134" bestFit="1" customWidth="1"/>
    <col min="10252" max="10252" width="6.75" style="1134" customWidth="1"/>
    <col min="10253" max="10253" width="12.5" style="1134" customWidth="1"/>
    <col min="10254" max="10255" width="6.75" style="1134" bestFit="1" customWidth="1"/>
    <col min="10256" max="10256" width="6.75" style="1134" customWidth="1"/>
    <col min="10257" max="10496" width="9" style="1134"/>
    <col min="10497" max="10497" width="12.5" style="1134" customWidth="1"/>
    <col min="10498" max="10499" width="6.75" style="1134" bestFit="1" customWidth="1"/>
    <col min="10500" max="10500" width="6.75" style="1134" customWidth="1"/>
    <col min="10501" max="10501" width="12.5" style="1134" customWidth="1"/>
    <col min="10502" max="10503" width="6.75" style="1134" bestFit="1" customWidth="1"/>
    <col min="10504" max="10504" width="6.75" style="1134" customWidth="1"/>
    <col min="10505" max="10505" width="12.5" style="1134" customWidth="1"/>
    <col min="10506" max="10507" width="6.75" style="1134" bestFit="1" customWidth="1"/>
    <col min="10508" max="10508" width="6.75" style="1134" customWidth="1"/>
    <col min="10509" max="10509" width="12.5" style="1134" customWidth="1"/>
    <col min="10510" max="10511" width="6.75" style="1134" bestFit="1" customWidth="1"/>
    <col min="10512" max="10512" width="6.75" style="1134" customWidth="1"/>
    <col min="10513" max="10752" width="9" style="1134"/>
    <col min="10753" max="10753" width="12.5" style="1134" customWidth="1"/>
    <col min="10754" max="10755" width="6.75" style="1134" bestFit="1" customWidth="1"/>
    <col min="10756" max="10756" width="6.75" style="1134" customWidth="1"/>
    <col min="10757" max="10757" width="12.5" style="1134" customWidth="1"/>
    <col min="10758" max="10759" width="6.75" style="1134" bestFit="1" customWidth="1"/>
    <col min="10760" max="10760" width="6.75" style="1134" customWidth="1"/>
    <col min="10761" max="10761" width="12.5" style="1134" customWidth="1"/>
    <col min="10762" max="10763" width="6.75" style="1134" bestFit="1" customWidth="1"/>
    <col min="10764" max="10764" width="6.75" style="1134" customWidth="1"/>
    <col min="10765" max="10765" width="12.5" style="1134" customWidth="1"/>
    <col min="10766" max="10767" width="6.75" style="1134" bestFit="1" customWidth="1"/>
    <col min="10768" max="10768" width="6.75" style="1134" customWidth="1"/>
    <col min="10769" max="11008" width="9" style="1134"/>
    <col min="11009" max="11009" width="12.5" style="1134" customWidth="1"/>
    <col min="11010" max="11011" width="6.75" style="1134" bestFit="1" customWidth="1"/>
    <col min="11012" max="11012" width="6.75" style="1134" customWidth="1"/>
    <col min="11013" max="11013" width="12.5" style="1134" customWidth="1"/>
    <col min="11014" max="11015" width="6.75" style="1134" bestFit="1" customWidth="1"/>
    <col min="11016" max="11016" width="6.75" style="1134" customWidth="1"/>
    <col min="11017" max="11017" width="12.5" style="1134" customWidth="1"/>
    <col min="11018" max="11019" width="6.75" style="1134" bestFit="1" customWidth="1"/>
    <col min="11020" max="11020" width="6.75" style="1134" customWidth="1"/>
    <col min="11021" max="11021" width="12.5" style="1134" customWidth="1"/>
    <col min="11022" max="11023" width="6.75" style="1134" bestFit="1" customWidth="1"/>
    <col min="11024" max="11024" width="6.75" style="1134" customWidth="1"/>
    <col min="11025" max="11264" width="9" style="1134"/>
    <col min="11265" max="11265" width="12.5" style="1134" customWidth="1"/>
    <col min="11266" max="11267" width="6.75" style="1134" bestFit="1" customWidth="1"/>
    <col min="11268" max="11268" width="6.75" style="1134" customWidth="1"/>
    <col min="11269" max="11269" width="12.5" style="1134" customWidth="1"/>
    <col min="11270" max="11271" width="6.75" style="1134" bestFit="1" customWidth="1"/>
    <col min="11272" max="11272" width="6.75" style="1134" customWidth="1"/>
    <col min="11273" max="11273" width="12.5" style="1134" customWidth="1"/>
    <col min="11274" max="11275" width="6.75" style="1134" bestFit="1" customWidth="1"/>
    <col min="11276" max="11276" width="6.75" style="1134" customWidth="1"/>
    <col min="11277" max="11277" width="12.5" style="1134" customWidth="1"/>
    <col min="11278" max="11279" width="6.75" style="1134" bestFit="1" customWidth="1"/>
    <col min="11280" max="11280" width="6.75" style="1134" customWidth="1"/>
    <col min="11281" max="11520" width="9" style="1134"/>
    <col min="11521" max="11521" width="12.5" style="1134" customWidth="1"/>
    <col min="11522" max="11523" width="6.75" style="1134" bestFit="1" customWidth="1"/>
    <col min="11524" max="11524" width="6.75" style="1134" customWidth="1"/>
    <col min="11525" max="11525" width="12.5" style="1134" customWidth="1"/>
    <col min="11526" max="11527" width="6.75" style="1134" bestFit="1" customWidth="1"/>
    <col min="11528" max="11528" width="6.75" style="1134" customWidth="1"/>
    <col min="11529" max="11529" width="12.5" style="1134" customWidth="1"/>
    <col min="11530" max="11531" width="6.75" style="1134" bestFit="1" customWidth="1"/>
    <col min="11532" max="11532" width="6.75" style="1134" customWidth="1"/>
    <col min="11533" max="11533" width="12.5" style="1134" customWidth="1"/>
    <col min="11534" max="11535" width="6.75" style="1134" bestFit="1" customWidth="1"/>
    <col min="11536" max="11536" width="6.75" style="1134" customWidth="1"/>
    <col min="11537" max="11776" width="9" style="1134"/>
    <col min="11777" max="11777" width="12.5" style="1134" customWidth="1"/>
    <col min="11778" max="11779" width="6.75" style="1134" bestFit="1" customWidth="1"/>
    <col min="11780" max="11780" width="6.75" style="1134" customWidth="1"/>
    <col min="11781" max="11781" width="12.5" style="1134" customWidth="1"/>
    <col min="11782" max="11783" width="6.75" style="1134" bestFit="1" customWidth="1"/>
    <col min="11784" max="11784" width="6.75" style="1134" customWidth="1"/>
    <col min="11785" max="11785" width="12.5" style="1134" customWidth="1"/>
    <col min="11786" max="11787" width="6.75" style="1134" bestFit="1" customWidth="1"/>
    <col min="11788" max="11788" width="6.75" style="1134" customWidth="1"/>
    <col min="11789" max="11789" width="12.5" style="1134" customWidth="1"/>
    <col min="11790" max="11791" width="6.75" style="1134" bestFit="1" customWidth="1"/>
    <col min="11792" max="11792" width="6.75" style="1134" customWidth="1"/>
    <col min="11793" max="12032" width="9" style="1134"/>
    <col min="12033" max="12033" width="12.5" style="1134" customWidth="1"/>
    <col min="12034" max="12035" width="6.75" style="1134" bestFit="1" customWidth="1"/>
    <col min="12036" max="12036" width="6.75" style="1134" customWidth="1"/>
    <col min="12037" max="12037" width="12.5" style="1134" customWidth="1"/>
    <col min="12038" max="12039" width="6.75" style="1134" bestFit="1" customWidth="1"/>
    <col min="12040" max="12040" width="6.75" style="1134" customWidth="1"/>
    <col min="12041" max="12041" width="12.5" style="1134" customWidth="1"/>
    <col min="12042" max="12043" width="6.75" style="1134" bestFit="1" customWidth="1"/>
    <col min="12044" max="12044" width="6.75" style="1134" customWidth="1"/>
    <col min="12045" max="12045" width="12.5" style="1134" customWidth="1"/>
    <col min="12046" max="12047" width="6.75" style="1134" bestFit="1" customWidth="1"/>
    <col min="12048" max="12048" width="6.75" style="1134" customWidth="1"/>
    <col min="12049" max="12288" width="9" style="1134"/>
    <col min="12289" max="12289" width="12.5" style="1134" customWidth="1"/>
    <col min="12290" max="12291" width="6.75" style="1134" bestFit="1" customWidth="1"/>
    <col min="12292" max="12292" width="6.75" style="1134" customWidth="1"/>
    <col min="12293" max="12293" width="12.5" style="1134" customWidth="1"/>
    <col min="12294" max="12295" width="6.75" style="1134" bestFit="1" customWidth="1"/>
    <col min="12296" max="12296" width="6.75" style="1134" customWidth="1"/>
    <col min="12297" max="12297" width="12.5" style="1134" customWidth="1"/>
    <col min="12298" max="12299" width="6.75" style="1134" bestFit="1" customWidth="1"/>
    <col min="12300" max="12300" width="6.75" style="1134" customWidth="1"/>
    <col min="12301" max="12301" width="12.5" style="1134" customWidth="1"/>
    <col min="12302" max="12303" width="6.75" style="1134" bestFit="1" customWidth="1"/>
    <col min="12304" max="12304" width="6.75" style="1134" customWidth="1"/>
    <col min="12305" max="12544" width="9" style="1134"/>
    <col min="12545" max="12545" width="12.5" style="1134" customWidth="1"/>
    <col min="12546" max="12547" width="6.75" style="1134" bestFit="1" customWidth="1"/>
    <col min="12548" max="12548" width="6.75" style="1134" customWidth="1"/>
    <col min="12549" max="12549" width="12.5" style="1134" customWidth="1"/>
    <col min="12550" max="12551" width="6.75" style="1134" bestFit="1" customWidth="1"/>
    <col min="12552" max="12552" width="6.75" style="1134" customWidth="1"/>
    <col min="12553" max="12553" width="12.5" style="1134" customWidth="1"/>
    <col min="12554" max="12555" width="6.75" style="1134" bestFit="1" customWidth="1"/>
    <col min="12556" max="12556" width="6.75" style="1134" customWidth="1"/>
    <col min="12557" max="12557" width="12.5" style="1134" customWidth="1"/>
    <col min="12558" max="12559" width="6.75" style="1134" bestFit="1" customWidth="1"/>
    <col min="12560" max="12560" width="6.75" style="1134" customWidth="1"/>
    <col min="12561" max="12800" width="9" style="1134"/>
    <col min="12801" max="12801" width="12.5" style="1134" customWidth="1"/>
    <col min="12802" max="12803" width="6.75" style="1134" bestFit="1" customWidth="1"/>
    <col min="12804" max="12804" width="6.75" style="1134" customWidth="1"/>
    <col min="12805" max="12805" width="12.5" style="1134" customWidth="1"/>
    <col min="12806" max="12807" width="6.75" style="1134" bestFit="1" customWidth="1"/>
    <col min="12808" max="12808" width="6.75" style="1134" customWidth="1"/>
    <col min="12809" max="12809" width="12.5" style="1134" customWidth="1"/>
    <col min="12810" max="12811" width="6.75" style="1134" bestFit="1" customWidth="1"/>
    <col min="12812" max="12812" width="6.75" style="1134" customWidth="1"/>
    <col min="12813" max="12813" width="12.5" style="1134" customWidth="1"/>
    <col min="12814" max="12815" width="6.75" style="1134" bestFit="1" customWidth="1"/>
    <col min="12816" max="12816" width="6.75" style="1134" customWidth="1"/>
    <col min="12817" max="13056" width="9" style="1134"/>
    <col min="13057" max="13057" width="12.5" style="1134" customWidth="1"/>
    <col min="13058" max="13059" width="6.75" style="1134" bestFit="1" customWidth="1"/>
    <col min="13060" max="13060" width="6.75" style="1134" customWidth="1"/>
    <col min="13061" max="13061" width="12.5" style="1134" customWidth="1"/>
    <col min="13062" max="13063" width="6.75" style="1134" bestFit="1" customWidth="1"/>
    <col min="13064" max="13064" width="6.75" style="1134" customWidth="1"/>
    <col min="13065" max="13065" width="12.5" style="1134" customWidth="1"/>
    <col min="13066" max="13067" width="6.75" style="1134" bestFit="1" customWidth="1"/>
    <col min="13068" max="13068" width="6.75" style="1134" customWidth="1"/>
    <col min="13069" max="13069" width="12.5" style="1134" customWidth="1"/>
    <col min="13070" max="13071" width="6.75" style="1134" bestFit="1" customWidth="1"/>
    <col min="13072" max="13072" width="6.75" style="1134" customWidth="1"/>
    <col min="13073" max="13312" width="9" style="1134"/>
    <col min="13313" max="13313" width="12.5" style="1134" customWidth="1"/>
    <col min="13314" max="13315" width="6.75" style="1134" bestFit="1" customWidth="1"/>
    <col min="13316" max="13316" width="6.75" style="1134" customWidth="1"/>
    <col min="13317" max="13317" width="12.5" style="1134" customWidth="1"/>
    <col min="13318" max="13319" width="6.75" style="1134" bestFit="1" customWidth="1"/>
    <col min="13320" max="13320" width="6.75" style="1134" customWidth="1"/>
    <col min="13321" max="13321" width="12.5" style="1134" customWidth="1"/>
    <col min="13322" max="13323" width="6.75" style="1134" bestFit="1" customWidth="1"/>
    <col min="13324" max="13324" width="6.75" style="1134" customWidth="1"/>
    <col min="13325" max="13325" width="12.5" style="1134" customWidth="1"/>
    <col min="13326" max="13327" width="6.75" style="1134" bestFit="1" customWidth="1"/>
    <col min="13328" max="13328" width="6.75" style="1134" customWidth="1"/>
    <col min="13329" max="13568" width="9" style="1134"/>
    <col min="13569" max="13569" width="12.5" style="1134" customWidth="1"/>
    <col min="13570" max="13571" width="6.75" style="1134" bestFit="1" customWidth="1"/>
    <col min="13572" max="13572" width="6.75" style="1134" customWidth="1"/>
    <col min="13573" max="13573" width="12.5" style="1134" customWidth="1"/>
    <col min="13574" max="13575" width="6.75" style="1134" bestFit="1" customWidth="1"/>
    <col min="13576" max="13576" width="6.75" style="1134" customWidth="1"/>
    <col min="13577" max="13577" width="12.5" style="1134" customWidth="1"/>
    <col min="13578" max="13579" width="6.75" style="1134" bestFit="1" customWidth="1"/>
    <col min="13580" max="13580" width="6.75" style="1134" customWidth="1"/>
    <col min="13581" max="13581" width="12.5" style="1134" customWidth="1"/>
    <col min="13582" max="13583" width="6.75" style="1134" bestFit="1" customWidth="1"/>
    <col min="13584" max="13584" width="6.75" style="1134" customWidth="1"/>
    <col min="13585" max="13824" width="9" style="1134"/>
    <col min="13825" max="13825" width="12.5" style="1134" customWidth="1"/>
    <col min="13826" max="13827" width="6.75" style="1134" bestFit="1" customWidth="1"/>
    <col min="13828" max="13828" width="6.75" style="1134" customWidth="1"/>
    <col min="13829" max="13829" width="12.5" style="1134" customWidth="1"/>
    <col min="13830" max="13831" width="6.75" style="1134" bestFit="1" customWidth="1"/>
    <col min="13832" max="13832" width="6.75" style="1134" customWidth="1"/>
    <col min="13833" max="13833" width="12.5" style="1134" customWidth="1"/>
    <col min="13834" max="13835" width="6.75" style="1134" bestFit="1" customWidth="1"/>
    <col min="13836" max="13836" width="6.75" style="1134" customWidth="1"/>
    <col min="13837" max="13837" width="12.5" style="1134" customWidth="1"/>
    <col min="13838" max="13839" width="6.75" style="1134" bestFit="1" customWidth="1"/>
    <col min="13840" max="13840" width="6.75" style="1134" customWidth="1"/>
    <col min="13841" max="14080" width="9" style="1134"/>
    <col min="14081" max="14081" width="12.5" style="1134" customWidth="1"/>
    <col min="14082" max="14083" width="6.75" style="1134" bestFit="1" customWidth="1"/>
    <col min="14084" max="14084" width="6.75" style="1134" customWidth="1"/>
    <col min="14085" max="14085" width="12.5" style="1134" customWidth="1"/>
    <col min="14086" max="14087" width="6.75" style="1134" bestFit="1" customWidth="1"/>
    <col min="14088" max="14088" width="6.75" style="1134" customWidth="1"/>
    <col min="14089" max="14089" width="12.5" style="1134" customWidth="1"/>
    <col min="14090" max="14091" width="6.75" style="1134" bestFit="1" customWidth="1"/>
    <col min="14092" max="14092" width="6.75" style="1134" customWidth="1"/>
    <col min="14093" max="14093" width="12.5" style="1134" customWidth="1"/>
    <col min="14094" max="14095" width="6.75" style="1134" bestFit="1" customWidth="1"/>
    <col min="14096" max="14096" width="6.75" style="1134" customWidth="1"/>
    <col min="14097" max="14336" width="9" style="1134"/>
    <col min="14337" max="14337" width="12.5" style="1134" customWidth="1"/>
    <col min="14338" max="14339" width="6.75" style="1134" bestFit="1" customWidth="1"/>
    <col min="14340" max="14340" width="6.75" style="1134" customWidth="1"/>
    <col min="14341" max="14341" width="12.5" style="1134" customWidth="1"/>
    <col min="14342" max="14343" width="6.75" style="1134" bestFit="1" customWidth="1"/>
    <col min="14344" max="14344" width="6.75" style="1134" customWidth="1"/>
    <col min="14345" max="14345" width="12.5" style="1134" customWidth="1"/>
    <col min="14346" max="14347" width="6.75" style="1134" bestFit="1" customWidth="1"/>
    <col min="14348" max="14348" width="6.75" style="1134" customWidth="1"/>
    <col min="14349" max="14349" width="12.5" style="1134" customWidth="1"/>
    <col min="14350" max="14351" width="6.75" style="1134" bestFit="1" customWidth="1"/>
    <col min="14352" max="14352" width="6.75" style="1134" customWidth="1"/>
    <col min="14353" max="14592" width="9" style="1134"/>
    <col min="14593" max="14593" width="12.5" style="1134" customWidth="1"/>
    <col min="14594" max="14595" width="6.75" style="1134" bestFit="1" customWidth="1"/>
    <col min="14596" max="14596" width="6.75" style="1134" customWidth="1"/>
    <col min="14597" max="14597" width="12.5" style="1134" customWidth="1"/>
    <col min="14598" max="14599" width="6.75" style="1134" bestFit="1" customWidth="1"/>
    <col min="14600" max="14600" width="6.75" style="1134" customWidth="1"/>
    <col min="14601" max="14601" width="12.5" style="1134" customWidth="1"/>
    <col min="14602" max="14603" width="6.75" style="1134" bestFit="1" customWidth="1"/>
    <col min="14604" max="14604" width="6.75" style="1134" customWidth="1"/>
    <col min="14605" max="14605" width="12.5" style="1134" customWidth="1"/>
    <col min="14606" max="14607" width="6.75" style="1134" bestFit="1" customWidth="1"/>
    <col min="14608" max="14608" width="6.75" style="1134" customWidth="1"/>
    <col min="14609" max="14848" width="9" style="1134"/>
    <col min="14849" max="14849" width="12.5" style="1134" customWidth="1"/>
    <col min="14850" max="14851" width="6.75" style="1134" bestFit="1" customWidth="1"/>
    <col min="14852" max="14852" width="6.75" style="1134" customWidth="1"/>
    <col min="14853" max="14853" width="12.5" style="1134" customWidth="1"/>
    <col min="14854" max="14855" width="6.75" style="1134" bestFit="1" customWidth="1"/>
    <col min="14856" max="14856" width="6.75" style="1134" customWidth="1"/>
    <col min="14857" max="14857" width="12.5" style="1134" customWidth="1"/>
    <col min="14858" max="14859" width="6.75" style="1134" bestFit="1" customWidth="1"/>
    <col min="14860" max="14860" width="6.75" style="1134" customWidth="1"/>
    <col min="14861" max="14861" width="12.5" style="1134" customWidth="1"/>
    <col min="14862" max="14863" width="6.75" style="1134" bestFit="1" customWidth="1"/>
    <col min="14864" max="14864" width="6.75" style="1134" customWidth="1"/>
    <col min="14865" max="15104" width="9" style="1134"/>
    <col min="15105" max="15105" width="12.5" style="1134" customWidth="1"/>
    <col min="15106" max="15107" width="6.75" style="1134" bestFit="1" customWidth="1"/>
    <col min="15108" max="15108" width="6.75" style="1134" customWidth="1"/>
    <col min="15109" max="15109" width="12.5" style="1134" customWidth="1"/>
    <col min="15110" max="15111" width="6.75" style="1134" bestFit="1" customWidth="1"/>
    <col min="15112" max="15112" width="6.75" style="1134" customWidth="1"/>
    <col min="15113" max="15113" width="12.5" style="1134" customWidth="1"/>
    <col min="15114" max="15115" width="6.75" style="1134" bestFit="1" customWidth="1"/>
    <col min="15116" max="15116" width="6.75" style="1134" customWidth="1"/>
    <col min="15117" max="15117" width="12.5" style="1134" customWidth="1"/>
    <col min="15118" max="15119" width="6.75" style="1134" bestFit="1" customWidth="1"/>
    <col min="15120" max="15120" width="6.75" style="1134" customWidth="1"/>
    <col min="15121" max="15360" width="9" style="1134"/>
    <col min="15361" max="15361" width="12.5" style="1134" customWidth="1"/>
    <col min="15362" max="15363" width="6.75" style="1134" bestFit="1" customWidth="1"/>
    <col min="15364" max="15364" width="6.75" style="1134" customWidth="1"/>
    <col min="15365" max="15365" width="12.5" style="1134" customWidth="1"/>
    <col min="15366" max="15367" width="6.75" style="1134" bestFit="1" customWidth="1"/>
    <col min="15368" max="15368" width="6.75" style="1134" customWidth="1"/>
    <col min="15369" max="15369" width="12.5" style="1134" customWidth="1"/>
    <col min="15370" max="15371" width="6.75" style="1134" bestFit="1" customWidth="1"/>
    <col min="15372" max="15372" width="6.75" style="1134" customWidth="1"/>
    <col min="15373" max="15373" width="12.5" style="1134" customWidth="1"/>
    <col min="15374" max="15375" width="6.75" style="1134" bestFit="1" customWidth="1"/>
    <col min="15376" max="15376" width="6.75" style="1134" customWidth="1"/>
    <col min="15377" max="15616" width="9" style="1134"/>
    <col min="15617" max="15617" width="12.5" style="1134" customWidth="1"/>
    <col min="15618" max="15619" width="6.75" style="1134" bestFit="1" customWidth="1"/>
    <col min="15620" max="15620" width="6.75" style="1134" customWidth="1"/>
    <col min="15621" max="15621" width="12.5" style="1134" customWidth="1"/>
    <col min="15622" max="15623" width="6.75" style="1134" bestFit="1" customWidth="1"/>
    <col min="15624" max="15624" width="6.75" style="1134" customWidth="1"/>
    <col min="15625" max="15625" width="12.5" style="1134" customWidth="1"/>
    <col min="15626" max="15627" width="6.75" style="1134" bestFit="1" customWidth="1"/>
    <col min="15628" max="15628" width="6.75" style="1134" customWidth="1"/>
    <col min="15629" max="15629" width="12.5" style="1134" customWidth="1"/>
    <col min="15630" max="15631" width="6.75" style="1134" bestFit="1" customWidth="1"/>
    <col min="15632" max="15632" width="6.75" style="1134" customWidth="1"/>
    <col min="15633" max="15872" width="9" style="1134"/>
    <col min="15873" max="15873" width="12.5" style="1134" customWidth="1"/>
    <col min="15874" max="15875" width="6.75" style="1134" bestFit="1" customWidth="1"/>
    <col min="15876" max="15876" width="6.75" style="1134" customWidth="1"/>
    <col min="15877" max="15877" width="12.5" style="1134" customWidth="1"/>
    <col min="15878" max="15879" width="6.75" style="1134" bestFit="1" customWidth="1"/>
    <col min="15880" max="15880" width="6.75" style="1134" customWidth="1"/>
    <col min="15881" max="15881" width="12.5" style="1134" customWidth="1"/>
    <col min="15882" max="15883" width="6.75" style="1134" bestFit="1" customWidth="1"/>
    <col min="15884" max="15884" width="6.75" style="1134" customWidth="1"/>
    <col min="15885" max="15885" width="12.5" style="1134" customWidth="1"/>
    <col min="15886" max="15887" width="6.75" style="1134" bestFit="1" customWidth="1"/>
    <col min="15888" max="15888" width="6.75" style="1134" customWidth="1"/>
    <col min="15889" max="16128" width="9" style="1134"/>
    <col min="16129" max="16129" width="12.5" style="1134" customWidth="1"/>
    <col min="16130" max="16131" width="6.75" style="1134" bestFit="1" customWidth="1"/>
    <col min="16132" max="16132" width="6.75" style="1134" customWidth="1"/>
    <col min="16133" max="16133" width="12.5" style="1134" customWidth="1"/>
    <col min="16134" max="16135" width="6.75" style="1134" bestFit="1" customWidth="1"/>
    <col min="16136" max="16136" width="6.75" style="1134" customWidth="1"/>
    <col min="16137" max="16137" width="12.5" style="1134" customWidth="1"/>
    <col min="16138" max="16139" width="6.75" style="1134" bestFit="1" customWidth="1"/>
    <col min="16140" max="16140" width="6.75" style="1134" customWidth="1"/>
    <col min="16141" max="16141" width="12.5" style="1134" customWidth="1"/>
    <col min="16142" max="16143" width="6.75" style="1134" bestFit="1" customWidth="1"/>
    <col min="16144" max="16144" width="6.75" style="1134" customWidth="1"/>
    <col min="16145" max="16384" width="9" style="1134"/>
  </cols>
  <sheetData>
    <row r="1" spans="1:16">
      <c r="A1" s="169" t="s">
        <v>2001</v>
      </c>
    </row>
    <row r="2" spans="1:16" ht="17.25">
      <c r="A2" s="2748" t="s">
        <v>1742</v>
      </c>
      <c r="B2" s="2748"/>
      <c r="C2" s="2748"/>
      <c r="D2" s="2748"/>
      <c r="E2" s="2748"/>
      <c r="F2" s="2748"/>
      <c r="G2" s="2748"/>
      <c r="H2" s="2748"/>
      <c r="I2" s="2748"/>
      <c r="J2" s="2748"/>
      <c r="K2" s="2748"/>
      <c r="L2" s="2748"/>
      <c r="M2" s="2748"/>
      <c r="N2" s="2748"/>
      <c r="O2" s="2748"/>
      <c r="P2" s="2748"/>
    </row>
    <row r="4" spans="1:16">
      <c r="B4" s="1135" t="s">
        <v>1711</v>
      </c>
      <c r="C4" s="2749"/>
      <c r="D4" s="2749"/>
      <c r="E4" s="2749"/>
      <c r="F4" s="2749"/>
    </row>
    <row r="5" spans="1:16">
      <c r="B5" s="1136"/>
      <c r="C5" s="1137"/>
      <c r="D5" s="1137"/>
      <c r="E5" s="1137"/>
      <c r="F5" s="1138"/>
    </row>
    <row r="6" spans="1:16">
      <c r="B6" s="1135" t="s">
        <v>1712</v>
      </c>
      <c r="C6" s="2749"/>
      <c r="D6" s="2749"/>
      <c r="E6" s="2749"/>
      <c r="F6" s="2749"/>
      <c r="L6" s="1135" t="s">
        <v>1713</v>
      </c>
      <c r="M6" s="2749"/>
      <c r="N6" s="2749"/>
      <c r="O6" s="2749"/>
      <c r="P6" s="1135"/>
    </row>
    <row r="7" spans="1:16" ht="14.25" thickBot="1"/>
    <row r="8" spans="1:16">
      <c r="A8" s="2750"/>
      <c r="B8" s="2753"/>
      <c r="C8" s="2754"/>
      <c r="D8" s="2754"/>
      <c r="E8" s="2754"/>
      <c r="F8" s="2754"/>
      <c r="G8" s="2754"/>
      <c r="H8" s="2754"/>
      <c r="I8" s="2754"/>
      <c r="J8" s="2754"/>
      <c r="K8" s="2754"/>
      <c r="L8" s="2755"/>
      <c r="M8" s="2762" t="s">
        <v>1714</v>
      </c>
      <c r="N8" s="2763"/>
      <c r="O8" s="2763"/>
      <c r="P8" s="2764"/>
    </row>
    <row r="9" spans="1:16">
      <c r="A9" s="2751"/>
      <c r="B9" s="2756"/>
      <c r="C9" s="2757"/>
      <c r="D9" s="2757"/>
      <c r="E9" s="2757"/>
      <c r="F9" s="2757"/>
      <c r="G9" s="2757"/>
      <c r="H9" s="2757"/>
      <c r="I9" s="2757"/>
      <c r="J9" s="2757"/>
      <c r="K9" s="2757"/>
      <c r="L9" s="2758"/>
      <c r="M9" s="2765"/>
      <c r="N9" s="2766"/>
      <c r="O9" s="2766"/>
      <c r="P9" s="2767"/>
    </row>
    <row r="10" spans="1:16">
      <c r="A10" s="2751"/>
      <c r="B10" s="2756"/>
      <c r="C10" s="2757"/>
      <c r="D10" s="2757"/>
      <c r="E10" s="2757"/>
      <c r="F10" s="2757"/>
      <c r="G10" s="2757"/>
      <c r="H10" s="2757"/>
      <c r="I10" s="2757"/>
      <c r="J10" s="2757"/>
      <c r="K10" s="2757"/>
      <c r="L10" s="2758"/>
      <c r="M10" s="1139"/>
      <c r="N10" s="1140"/>
      <c r="O10" s="1140"/>
      <c r="P10" s="1141"/>
    </row>
    <row r="11" spans="1:16">
      <c r="A11" s="2751"/>
      <c r="B11" s="2756"/>
      <c r="C11" s="2757"/>
      <c r="D11" s="2757"/>
      <c r="E11" s="2757"/>
      <c r="F11" s="2757"/>
      <c r="G11" s="2757"/>
      <c r="H11" s="2757"/>
      <c r="I11" s="2757"/>
      <c r="J11" s="2757"/>
      <c r="K11" s="2757"/>
      <c r="L11" s="2758"/>
      <c r="M11" s="1142"/>
      <c r="N11" s="1143"/>
      <c r="O11" s="1143"/>
      <c r="P11" s="1144"/>
    </row>
    <row r="12" spans="1:16" ht="27" customHeight="1" thickBot="1">
      <c r="A12" s="2752"/>
      <c r="B12" s="2759"/>
      <c r="C12" s="2760"/>
      <c r="D12" s="2760"/>
      <c r="E12" s="2760"/>
      <c r="F12" s="2760"/>
      <c r="G12" s="2760"/>
      <c r="H12" s="2760"/>
      <c r="I12" s="2760"/>
      <c r="J12" s="2760"/>
      <c r="K12" s="2760"/>
      <c r="L12" s="2761"/>
      <c r="M12" s="1142"/>
      <c r="N12" s="1143"/>
      <c r="O12" s="1143"/>
      <c r="P12" s="1144"/>
    </row>
    <row r="13" spans="1:16">
      <c r="A13" s="2768"/>
      <c r="B13" s="2771"/>
      <c r="C13" s="2772"/>
      <c r="D13" s="2772"/>
      <c r="E13" s="2772"/>
      <c r="F13" s="2772"/>
      <c r="G13" s="2772"/>
      <c r="H13" s="2772"/>
      <c r="I13" s="2772"/>
      <c r="J13" s="2772"/>
      <c r="K13" s="2772"/>
      <c r="L13" s="2773"/>
      <c r="M13" s="1145"/>
      <c r="N13" s="1146"/>
      <c r="O13" s="1146"/>
      <c r="P13" s="1147"/>
    </row>
    <row r="14" spans="1:16">
      <c r="A14" s="2769"/>
      <c r="B14" s="2774"/>
      <c r="C14" s="2775"/>
      <c r="D14" s="2775"/>
      <c r="E14" s="2775"/>
      <c r="F14" s="2775"/>
      <c r="G14" s="2775"/>
      <c r="H14" s="2775"/>
      <c r="I14" s="2775"/>
      <c r="J14" s="2775"/>
      <c r="K14" s="2775"/>
      <c r="L14" s="2776"/>
      <c r="M14" s="1145"/>
      <c r="N14" s="1146"/>
      <c r="O14" s="1146"/>
      <c r="P14" s="1147"/>
    </row>
    <row r="15" spans="1:16">
      <c r="A15" s="2769"/>
      <c r="B15" s="2774"/>
      <c r="C15" s="2775"/>
      <c r="D15" s="2775"/>
      <c r="E15" s="2775"/>
      <c r="F15" s="2775"/>
      <c r="G15" s="2775"/>
      <c r="H15" s="2775"/>
      <c r="I15" s="2775"/>
      <c r="J15" s="2775"/>
      <c r="K15" s="2775"/>
      <c r="L15" s="2776"/>
      <c r="M15" s="1145"/>
      <c r="N15" s="1146"/>
      <c r="O15" s="1146"/>
      <c r="P15" s="1147"/>
    </row>
    <row r="16" spans="1:16">
      <c r="A16" s="2769"/>
      <c r="B16" s="2774"/>
      <c r="C16" s="2775"/>
      <c r="D16" s="2775"/>
      <c r="E16" s="2775"/>
      <c r="F16" s="2775"/>
      <c r="G16" s="2775"/>
      <c r="H16" s="2775"/>
      <c r="I16" s="2775"/>
      <c r="J16" s="2775"/>
      <c r="K16" s="2775"/>
      <c r="L16" s="2776"/>
      <c r="M16" s="1145"/>
      <c r="N16" s="1146"/>
      <c r="O16" s="1146"/>
      <c r="P16" s="1147"/>
    </row>
    <row r="17" spans="1:16">
      <c r="A17" s="2769"/>
      <c r="B17" s="2774"/>
      <c r="C17" s="2775"/>
      <c r="D17" s="2775"/>
      <c r="E17" s="2775"/>
      <c r="F17" s="2775"/>
      <c r="G17" s="2775"/>
      <c r="H17" s="2775"/>
      <c r="I17" s="2775"/>
      <c r="J17" s="2775"/>
      <c r="K17" s="2775"/>
      <c r="L17" s="2776"/>
      <c r="M17" s="1145"/>
      <c r="N17" s="1146"/>
      <c r="O17" s="1146"/>
      <c r="P17" s="1147"/>
    </row>
    <row r="18" spans="1:16">
      <c r="A18" s="2769"/>
      <c r="B18" s="2774"/>
      <c r="C18" s="2775"/>
      <c r="D18" s="2775"/>
      <c r="E18" s="2775"/>
      <c r="F18" s="2775"/>
      <c r="G18" s="2775"/>
      <c r="H18" s="2775"/>
      <c r="I18" s="2775"/>
      <c r="J18" s="2775"/>
      <c r="K18" s="2775"/>
      <c r="L18" s="2776"/>
      <c r="M18" s="1145"/>
      <c r="N18" s="1146"/>
      <c r="O18" s="1146"/>
      <c r="P18" s="1147"/>
    </row>
    <row r="19" spans="1:16" ht="14.25" thickBot="1">
      <c r="A19" s="2770"/>
      <c r="B19" s="2777"/>
      <c r="C19" s="2778"/>
      <c r="D19" s="2778"/>
      <c r="E19" s="2778"/>
      <c r="F19" s="2778"/>
      <c r="G19" s="2778"/>
      <c r="H19" s="2778"/>
      <c r="I19" s="2778"/>
      <c r="J19" s="2778"/>
      <c r="K19" s="2778"/>
      <c r="L19" s="2779"/>
      <c r="M19" s="1145"/>
      <c r="N19" s="1146"/>
      <c r="O19" s="1146"/>
      <c r="P19" s="1147"/>
    </row>
    <row r="20" spans="1:16" ht="15.75" customHeight="1">
      <c r="A20" s="1149" t="s">
        <v>1715</v>
      </c>
      <c r="B20" s="2782"/>
      <c r="C20" s="2782"/>
      <c r="D20" s="2783"/>
      <c r="E20" s="1149" t="s">
        <v>1715</v>
      </c>
      <c r="F20" s="2782"/>
      <c r="G20" s="2782"/>
      <c r="H20" s="2782"/>
      <c r="I20" s="1150" t="s">
        <v>1715</v>
      </c>
      <c r="J20" s="2782"/>
      <c r="K20" s="2782"/>
      <c r="L20" s="2783"/>
      <c r="M20" s="1151"/>
      <c r="N20" s="2737"/>
      <c r="O20" s="2737"/>
      <c r="P20" s="2738"/>
    </row>
    <row r="21" spans="1:16" ht="15.75" customHeight="1">
      <c r="A21" s="1152" t="s">
        <v>1716</v>
      </c>
      <c r="B21" s="2735"/>
      <c r="C21" s="2735"/>
      <c r="D21" s="2736"/>
      <c r="E21" s="1152" t="s">
        <v>1716</v>
      </c>
      <c r="F21" s="2735"/>
      <c r="G21" s="2735"/>
      <c r="H21" s="2735"/>
      <c r="I21" s="1153" t="s">
        <v>1716</v>
      </c>
      <c r="J21" s="2735"/>
      <c r="K21" s="2735"/>
      <c r="L21" s="2736"/>
      <c r="M21" s="1151"/>
      <c r="N21" s="2737"/>
      <c r="O21" s="2737"/>
      <c r="P21" s="2738"/>
    </row>
    <row r="22" spans="1:16" ht="15.75" customHeight="1">
      <c r="A22" s="1154" t="s">
        <v>1717</v>
      </c>
      <c r="B22" s="1153" t="s">
        <v>1718</v>
      </c>
      <c r="C22" s="1153" t="s">
        <v>1719</v>
      </c>
      <c r="D22" s="1155" t="s">
        <v>1720</v>
      </c>
      <c r="E22" s="1154" t="s">
        <v>1717</v>
      </c>
      <c r="F22" s="1153" t="s">
        <v>1718</v>
      </c>
      <c r="G22" s="1153" t="s">
        <v>1719</v>
      </c>
      <c r="H22" s="1153" t="s">
        <v>1720</v>
      </c>
      <c r="I22" s="1156" t="s">
        <v>1717</v>
      </c>
      <c r="J22" s="1153" t="s">
        <v>1718</v>
      </c>
      <c r="K22" s="1153" t="s">
        <v>1719</v>
      </c>
      <c r="L22" s="1155" t="s">
        <v>1720</v>
      </c>
      <c r="M22" s="1157"/>
      <c r="N22" s="1136"/>
      <c r="O22" s="1136"/>
      <c r="P22" s="1158"/>
    </row>
    <row r="23" spans="1:16">
      <c r="A23" s="1152"/>
      <c r="B23" s="1159"/>
      <c r="C23" s="1159"/>
      <c r="D23" s="1160"/>
      <c r="E23" s="1152"/>
      <c r="F23" s="1159"/>
      <c r="G23" s="1159"/>
      <c r="H23" s="1159"/>
      <c r="I23" s="1153"/>
      <c r="J23" s="1159"/>
      <c r="K23" s="1159"/>
      <c r="L23" s="1160"/>
      <c r="M23" s="1151"/>
      <c r="N23" s="1161"/>
      <c r="O23" s="1161"/>
      <c r="P23" s="1162"/>
    </row>
    <row r="24" spans="1:16">
      <c r="A24" s="1152" t="s">
        <v>1721</v>
      </c>
      <c r="B24" s="1159"/>
      <c r="C24" s="1159"/>
      <c r="D24" s="1160"/>
      <c r="E24" s="1163"/>
      <c r="F24" s="1159"/>
      <c r="G24" s="1159"/>
      <c r="H24" s="1159"/>
      <c r="I24" s="1164"/>
      <c r="J24" s="1159"/>
      <c r="K24" s="1159"/>
      <c r="L24" s="1160"/>
      <c r="M24" s="1151"/>
      <c r="N24" s="1161"/>
      <c r="O24" s="1161"/>
      <c r="P24" s="1162"/>
    </row>
    <row r="25" spans="1:16">
      <c r="A25" s="1152" t="s">
        <v>1722</v>
      </c>
      <c r="B25" s="1159"/>
      <c r="C25" s="1159"/>
      <c r="D25" s="1160"/>
      <c r="E25" s="1163"/>
      <c r="F25" s="1159"/>
      <c r="G25" s="1159"/>
      <c r="H25" s="1159"/>
      <c r="I25" s="1164"/>
      <c r="J25" s="1159"/>
      <c r="K25" s="1159"/>
      <c r="L25" s="1160"/>
      <c r="M25" s="1151"/>
      <c r="N25" s="1161"/>
      <c r="O25" s="1161"/>
      <c r="P25" s="1162"/>
    </row>
    <row r="26" spans="1:16">
      <c r="A26" s="1152" t="s">
        <v>1723</v>
      </c>
      <c r="B26" s="1159"/>
      <c r="C26" s="1159"/>
      <c r="D26" s="1160"/>
      <c r="E26" s="1163"/>
      <c r="F26" s="1159"/>
      <c r="G26" s="1159"/>
      <c r="H26" s="1159"/>
      <c r="I26" s="1164"/>
      <c r="J26" s="1159"/>
      <c r="K26" s="1159"/>
      <c r="L26" s="1160"/>
      <c r="M26" s="1151"/>
      <c r="N26" s="1161"/>
      <c r="O26" s="1161"/>
      <c r="P26" s="1162"/>
    </row>
    <row r="27" spans="1:16">
      <c r="A27" s="1152" t="s">
        <v>1724</v>
      </c>
      <c r="B27" s="1159"/>
      <c r="C27" s="1159"/>
      <c r="D27" s="1160"/>
      <c r="E27" s="1163"/>
      <c r="F27" s="1159"/>
      <c r="G27" s="1159"/>
      <c r="H27" s="1159"/>
      <c r="I27" s="1164"/>
      <c r="J27" s="1159"/>
      <c r="K27" s="1159"/>
      <c r="L27" s="1160"/>
      <c r="M27" s="1151"/>
      <c r="N27" s="1161"/>
      <c r="O27" s="1161"/>
      <c r="P27" s="1162"/>
    </row>
    <row r="28" spans="1:16">
      <c r="A28" s="1152" t="s">
        <v>1725</v>
      </c>
      <c r="B28" s="1159"/>
      <c r="C28" s="1159"/>
      <c r="D28" s="1160"/>
      <c r="E28" s="1163"/>
      <c r="F28" s="1159"/>
      <c r="G28" s="1159"/>
      <c r="H28" s="1159"/>
      <c r="I28" s="1164"/>
      <c r="J28" s="1159"/>
      <c r="K28" s="1159"/>
      <c r="L28" s="1160"/>
      <c r="M28" s="1151"/>
      <c r="N28" s="1161"/>
      <c r="O28" s="1161"/>
      <c r="P28" s="1162"/>
    </row>
    <row r="29" spans="1:16">
      <c r="A29" s="1152" t="s">
        <v>1726</v>
      </c>
      <c r="B29" s="1159"/>
      <c r="C29" s="1159"/>
      <c r="D29" s="1160"/>
      <c r="E29" s="1163"/>
      <c r="F29" s="1159"/>
      <c r="G29" s="1159"/>
      <c r="H29" s="1159"/>
      <c r="I29" s="1164"/>
      <c r="J29" s="1159"/>
      <c r="K29" s="1159"/>
      <c r="L29" s="1160"/>
      <c r="M29" s="1151"/>
      <c r="N29" s="1161"/>
      <c r="O29" s="1161"/>
      <c r="P29" s="1162"/>
    </row>
    <row r="30" spans="1:16">
      <c r="A30" s="2739"/>
      <c r="B30" s="2740"/>
      <c r="C30" s="2740"/>
      <c r="D30" s="2741"/>
      <c r="E30" s="1165"/>
      <c r="F30" s="1159"/>
      <c r="G30" s="1159"/>
      <c r="H30" s="1159"/>
      <c r="I30" s="1166"/>
      <c r="J30" s="1159"/>
      <c r="K30" s="1159"/>
      <c r="L30" s="1160"/>
      <c r="M30" s="1167"/>
      <c r="N30" s="1161"/>
      <c r="O30" s="1161"/>
      <c r="P30" s="1162"/>
    </row>
    <row r="31" spans="1:16">
      <c r="A31" s="2742"/>
      <c r="B31" s="2743"/>
      <c r="C31" s="2743"/>
      <c r="D31" s="2744"/>
      <c r="E31" s="1165"/>
      <c r="F31" s="1159"/>
      <c r="G31" s="1159"/>
      <c r="H31" s="1159"/>
      <c r="I31" s="1166"/>
      <c r="J31" s="1159"/>
      <c r="K31" s="1159"/>
      <c r="L31" s="1160"/>
      <c r="M31" s="1167"/>
      <c r="N31" s="1161"/>
      <c r="O31" s="1161"/>
      <c r="P31" s="1162"/>
    </row>
    <row r="32" spans="1:16" ht="14.25" thickBot="1">
      <c r="A32" s="2745"/>
      <c r="B32" s="2746"/>
      <c r="C32" s="2746"/>
      <c r="D32" s="2747"/>
      <c r="E32" s="1168"/>
      <c r="F32" s="1169"/>
      <c r="G32" s="1169"/>
      <c r="H32" s="1169"/>
      <c r="I32" s="1170"/>
      <c r="J32" s="1169"/>
      <c r="K32" s="1169"/>
      <c r="L32" s="1171"/>
      <c r="M32" s="1172"/>
      <c r="N32" s="1173"/>
      <c r="O32" s="1173"/>
      <c r="P32" s="1174"/>
    </row>
  </sheetData>
  <mergeCells count="18">
    <mergeCell ref="N20:P20"/>
    <mergeCell ref="A2:P2"/>
    <mergeCell ref="C4:F4"/>
    <mergeCell ref="C6:F6"/>
    <mergeCell ref="M6:O6"/>
    <mergeCell ref="A8:A12"/>
    <mergeCell ref="B8:L12"/>
    <mergeCell ref="M8:P9"/>
    <mergeCell ref="A13:A19"/>
    <mergeCell ref="B13:L19"/>
    <mergeCell ref="B20:D20"/>
    <mergeCell ref="F20:H20"/>
    <mergeCell ref="J20:L20"/>
    <mergeCell ref="B21:D21"/>
    <mergeCell ref="F21:H21"/>
    <mergeCell ref="J21:L21"/>
    <mergeCell ref="N21:P21"/>
    <mergeCell ref="A30:D32"/>
  </mergeCells>
  <phoneticPr fontId="2"/>
  <printOptions horizontalCentere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00B0F0"/>
    <pageSetUpPr fitToPage="1"/>
  </sheetPr>
  <dimension ref="A1:F25"/>
  <sheetViews>
    <sheetView view="pageBreakPreview" zoomScaleNormal="100" zoomScaleSheetLayoutView="100" workbookViewId="0"/>
  </sheetViews>
  <sheetFormatPr defaultRowHeight="13.5"/>
  <cols>
    <col min="1" max="1" width="29.625" style="993" customWidth="1"/>
    <col min="2" max="2" width="17.625" style="993" customWidth="1"/>
    <col min="3" max="3" width="23.625" style="993" customWidth="1"/>
    <col min="4" max="4" width="17.375" style="993" bestFit="1" customWidth="1"/>
    <col min="5" max="5" width="4.875" style="993" customWidth="1"/>
    <col min="6" max="6" width="26.625" style="993" customWidth="1"/>
    <col min="7" max="16384" width="9" style="993"/>
  </cols>
  <sheetData>
    <row r="1" spans="1:6">
      <c r="A1" s="169" t="s">
        <v>2002</v>
      </c>
    </row>
    <row r="2" spans="1:6">
      <c r="E2" s="1195" t="s">
        <v>1083</v>
      </c>
      <c r="F2" s="1196" t="s">
        <v>2219</v>
      </c>
    </row>
    <row r="4" spans="1:6" ht="18.75">
      <c r="C4" s="1197" t="s">
        <v>1368</v>
      </c>
    </row>
    <row r="5" spans="1:6">
      <c r="D5" s="1198" t="s">
        <v>1367</v>
      </c>
      <c r="E5" s="2820" t="str">
        <f>+入力欄!D15</f>
        <v>○○○○○○工事（Ｒ６－１)</v>
      </c>
      <c r="F5" s="2820"/>
    </row>
    <row r="6" spans="1:6">
      <c r="E6" s="2821"/>
      <c r="F6" s="2821"/>
    </row>
    <row r="8" spans="1:6" s="1199" customFormat="1" ht="27.95" customHeight="1">
      <c r="A8" s="2824" t="s">
        <v>1366</v>
      </c>
      <c r="B8" s="2824"/>
      <c r="C8" s="2824"/>
      <c r="D8" s="2824"/>
      <c r="E8" s="2824"/>
      <c r="F8" s="2824"/>
    </row>
    <row r="9" spans="1:6" s="1199" customFormat="1" ht="23.1" customHeight="1">
      <c r="A9" s="1200" t="s">
        <v>1365</v>
      </c>
      <c r="B9" s="1200" t="s">
        <v>1364</v>
      </c>
      <c r="C9" s="1200" t="s">
        <v>1363</v>
      </c>
      <c r="D9" s="2116" t="s">
        <v>1362</v>
      </c>
      <c r="E9" s="2116"/>
      <c r="F9" s="1200" t="s">
        <v>1361</v>
      </c>
    </row>
    <row r="10" spans="1:6" ht="23.1" customHeight="1">
      <c r="A10" s="1201"/>
      <c r="B10" s="1202"/>
      <c r="C10" s="1201"/>
      <c r="D10" s="2822"/>
      <c r="E10" s="2823"/>
      <c r="F10" s="1201"/>
    </row>
    <row r="11" spans="1:6" ht="23.1" customHeight="1">
      <c r="A11" s="1201"/>
      <c r="B11" s="1202"/>
      <c r="C11" s="1201"/>
      <c r="D11" s="2822"/>
      <c r="E11" s="2823"/>
      <c r="F11" s="1201"/>
    </row>
    <row r="12" spans="1:6" ht="23.1" customHeight="1">
      <c r="A12" s="1201"/>
      <c r="B12" s="1202"/>
      <c r="C12" s="1201"/>
      <c r="D12" s="2822"/>
      <c r="E12" s="2823"/>
      <c r="F12" s="1201"/>
    </row>
    <row r="13" spans="1:6" ht="23.1" customHeight="1">
      <c r="A13" s="1201"/>
      <c r="B13" s="1202"/>
      <c r="C13" s="1201"/>
      <c r="D13" s="2822"/>
      <c r="E13" s="2823"/>
      <c r="F13" s="1201"/>
    </row>
    <row r="14" spans="1:6" ht="23.1" customHeight="1">
      <c r="A14" s="1201"/>
      <c r="B14" s="1202"/>
      <c r="C14" s="1201"/>
      <c r="D14" s="2822"/>
      <c r="E14" s="2823"/>
      <c r="F14" s="1201"/>
    </row>
    <row r="15" spans="1:6" ht="23.1" customHeight="1">
      <c r="A15" s="1201"/>
      <c r="B15" s="1202"/>
      <c r="C15" s="1201"/>
      <c r="D15" s="2822"/>
      <c r="E15" s="2823"/>
      <c r="F15" s="1201"/>
    </row>
    <row r="16" spans="1:6" ht="23.1" customHeight="1">
      <c r="A16" s="1201"/>
      <c r="B16" s="1202"/>
      <c r="C16" s="1201"/>
      <c r="D16" s="2822"/>
      <c r="E16" s="2823"/>
      <c r="F16" s="1201"/>
    </row>
    <row r="17" spans="1:6" ht="23.1" customHeight="1">
      <c r="A17" s="1201"/>
      <c r="B17" s="1202"/>
      <c r="C17" s="1201"/>
      <c r="D17" s="2822"/>
      <c r="E17" s="2823"/>
      <c r="F17" s="1201"/>
    </row>
    <row r="20" spans="1:6" ht="15.95" customHeight="1">
      <c r="A20" s="1203" t="s">
        <v>1515</v>
      </c>
    </row>
    <row r="21" spans="1:6" ht="15.95" customHeight="1">
      <c r="A21" s="1203" t="s">
        <v>1360</v>
      </c>
    </row>
    <row r="22" spans="1:6">
      <c r="D22" s="1195" t="s">
        <v>1514</v>
      </c>
      <c r="E22" s="2820" t="str">
        <f>+入力欄!D26</f>
        <v>株式会社　○○建設</v>
      </c>
      <c r="F22" s="2820"/>
    </row>
    <row r="23" spans="1:6">
      <c r="E23" s="2820"/>
      <c r="F23" s="2820"/>
    </row>
    <row r="24" spans="1:6">
      <c r="F24" s="1204"/>
    </row>
    <row r="25" spans="1:6">
      <c r="E25" s="1195"/>
      <c r="F25" s="1205"/>
    </row>
  </sheetData>
  <mergeCells count="12">
    <mergeCell ref="E5:F6"/>
    <mergeCell ref="E22:F23"/>
    <mergeCell ref="D13:E13"/>
    <mergeCell ref="D14:E14"/>
    <mergeCell ref="D15:E15"/>
    <mergeCell ref="D16:E16"/>
    <mergeCell ref="D17:E17"/>
    <mergeCell ref="A8:F8"/>
    <mergeCell ref="D9:E9"/>
    <mergeCell ref="D10:E10"/>
    <mergeCell ref="D11:E11"/>
    <mergeCell ref="D12:E12"/>
  </mergeCells>
  <phoneticPr fontId="2"/>
  <pageMargins left="0.78740157480314965" right="0.78740157480314965"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sheetPr>
  <dimension ref="A1:R35"/>
  <sheetViews>
    <sheetView view="pageBreakPreview" zoomScaleNormal="100" zoomScaleSheetLayoutView="100" workbookViewId="0"/>
  </sheetViews>
  <sheetFormatPr defaultRowHeight="24" customHeight="1"/>
  <cols>
    <col min="1" max="4" width="9" style="147" customWidth="1"/>
    <col min="5" max="5" width="9.125" style="147" customWidth="1"/>
    <col min="6" max="9" width="9" style="147" customWidth="1"/>
    <col min="10" max="16384" width="9" style="147"/>
  </cols>
  <sheetData>
    <row r="1" spans="1:18" s="145" customFormat="1" ht="21" customHeight="1">
      <c r="A1" s="145" t="s">
        <v>1957</v>
      </c>
      <c r="J1" s="145" t="str">
        <f>A1</f>
        <v>第２号様式(2)（工事監督要領第25条関係）</v>
      </c>
      <c r="R1" s="146" t="s">
        <v>398</v>
      </c>
    </row>
    <row r="2" spans="1:18" s="145" customFormat="1" ht="21" customHeight="1">
      <c r="H2" s="1532" t="s">
        <v>1899</v>
      </c>
      <c r="I2" s="1532"/>
      <c r="Q2" s="1532" t="s">
        <v>1899</v>
      </c>
      <c r="R2" s="1532"/>
    </row>
    <row r="3" spans="1:18" ht="21" customHeight="1">
      <c r="H3" s="1532" t="s">
        <v>1767</v>
      </c>
      <c r="I3" s="1532"/>
      <c r="R3" s="717" t="s">
        <v>1759</v>
      </c>
    </row>
    <row r="4" spans="1:18" ht="21" customHeight="1">
      <c r="A4" s="717" t="s">
        <v>598</v>
      </c>
      <c r="B4" s="664" t="s">
        <v>420</v>
      </c>
      <c r="C4" s="147" t="str">
        <f>+入力欄!T25</f>
        <v>沖縄県那覇市○○－○　○○ビル○階</v>
      </c>
      <c r="J4" s="717" t="s">
        <v>598</v>
      </c>
      <c r="K4" s="664" t="s">
        <v>420</v>
      </c>
      <c r="L4" s="147" t="s">
        <v>400</v>
      </c>
    </row>
    <row r="5" spans="1:18" ht="21" customHeight="1">
      <c r="B5" s="664" t="s">
        <v>421</v>
      </c>
      <c r="C5" s="147" t="str">
        <f>+入力欄!T26</f>
        <v>株式会社　○○建設</v>
      </c>
      <c r="K5" s="664" t="s">
        <v>421</v>
      </c>
      <c r="L5" s="147" t="s">
        <v>399</v>
      </c>
    </row>
    <row r="6" spans="1:18" ht="21" customHeight="1">
      <c r="B6" s="664" t="s">
        <v>422</v>
      </c>
      <c r="C6" s="147" t="str">
        <f>+入力欄!T27</f>
        <v>代表取締役　△△　△△　殿</v>
      </c>
      <c r="E6" s="664"/>
      <c r="K6" s="664" t="s">
        <v>422</v>
      </c>
      <c r="L6" s="148" t="s">
        <v>406</v>
      </c>
      <c r="N6" s="664"/>
    </row>
    <row r="7" spans="1:18" ht="21" customHeight="1">
      <c r="H7" s="717"/>
      <c r="I7" s="636" t="str">
        <f>+入力欄!$M$8</f>
        <v>沖縄県知事 　玉城 康裕</v>
      </c>
      <c r="Q7" s="717"/>
      <c r="R7" s="636" t="str">
        <f>+入力欄!$M$8</f>
        <v>沖縄県知事 　玉城 康裕</v>
      </c>
    </row>
    <row r="8" spans="1:18" ht="21" customHeight="1">
      <c r="H8" s="717"/>
      <c r="I8" s="636" t="s">
        <v>2209</v>
      </c>
      <c r="Q8" s="717"/>
      <c r="R8" s="636" t="s">
        <v>2209</v>
      </c>
    </row>
    <row r="9" spans="1:18" ht="21" customHeight="1">
      <c r="C9" s="717"/>
      <c r="D9" s="717"/>
      <c r="L9" s="717"/>
      <c r="M9" s="717"/>
    </row>
    <row r="10" spans="1:18" ht="24" customHeight="1">
      <c r="A10" s="1534" t="s">
        <v>611</v>
      </c>
      <c r="B10" s="1534"/>
      <c r="C10" s="1534"/>
      <c r="D10" s="1534"/>
      <c r="E10" s="1534"/>
      <c r="F10" s="1534"/>
      <c r="G10" s="1534"/>
      <c r="H10" s="1534"/>
      <c r="I10" s="1534"/>
      <c r="J10" s="1534" t="s">
        <v>611</v>
      </c>
      <c r="K10" s="1534"/>
      <c r="L10" s="1534"/>
      <c r="M10" s="1534"/>
      <c r="N10" s="1534"/>
      <c r="O10" s="1534"/>
      <c r="P10" s="1534"/>
      <c r="Q10" s="1534"/>
      <c r="R10" s="1534"/>
    </row>
    <row r="11" spans="1:18" ht="21" customHeight="1"/>
    <row r="12" spans="1:18" ht="51" customHeight="1">
      <c r="A12" s="1554" t="s">
        <v>1901</v>
      </c>
      <c r="B12" s="1554"/>
      <c r="C12" s="1554"/>
      <c r="D12" s="1554"/>
      <c r="E12" s="1554"/>
      <c r="F12" s="1554"/>
      <c r="G12" s="1554"/>
      <c r="H12" s="1554"/>
      <c r="I12" s="1554"/>
      <c r="J12" s="1554" t="s">
        <v>1900</v>
      </c>
      <c r="K12" s="1554"/>
      <c r="L12" s="1554"/>
      <c r="M12" s="1554"/>
      <c r="N12" s="1554"/>
      <c r="O12" s="1554"/>
      <c r="P12" s="1554"/>
      <c r="Q12" s="1554"/>
      <c r="R12" s="1554"/>
    </row>
    <row r="13" spans="1:18" ht="21" customHeight="1"/>
    <row r="14" spans="1:18" ht="21" customHeight="1">
      <c r="A14" s="1521" t="s">
        <v>192</v>
      </c>
      <c r="B14" s="1522"/>
      <c r="C14" s="240" t="str">
        <f>+入力欄!$D$15</f>
        <v>○○○○○○工事（Ｒ６－１)</v>
      </c>
      <c r="J14" s="1521" t="s">
        <v>192</v>
      </c>
      <c r="K14" s="1522"/>
      <c r="L14" s="663" t="s">
        <v>407</v>
      </c>
    </row>
    <row r="15" spans="1:18" ht="21" customHeight="1"/>
    <row r="16" spans="1:18" ht="21" customHeight="1">
      <c r="A16" s="1525" t="s">
        <v>126</v>
      </c>
      <c r="B16" s="1525"/>
      <c r="C16" s="1525"/>
      <c r="D16" s="1525"/>
      <c r="E16" s="1525"/>
      <c r="F16" s="1525"/>
      <c r="G16" s="1525"/>
      <c r="H16" s="1525"/>
      <c r="I16" s="1525"/>
      <c r="J16" s="1525" t="s">
        <v>126</v>
      </c>
      <c r="K16" s="1525"/>
      <c r="L16" s="1525"/>
      <c r="M16" s="1525"/>
      <c r="N16" s="1525"/>
      <c r="O16" s="1525"/>
      <c r="P16" s="1525"/>
      <c r="Q16" s="1525"/>
      <c r="R16" s="1525"/>
    </row>
    <row r="17" spans="1:18" ht="21" customHeight="1">
      <c r="A17" s="150" t="s">
        <v>6</v>
      </c>
      <c r="B17" s="148" t="s">
        <v>1902</v>
      </c>
      <c r="C17" s="664"/>
      <c r="D17" s="157" t="s">
        <v>1903</v>
      </c>
      <c r="E17" s="664"/>
      <c r="F17" s="664"/>
      <c r="G17" s="664"/>
      <c r="H17" s="664"/>
      <c r="I17" s="664"/>
      <c r="J17" s="664"/>
      <c r="K17" s="664"/>
      <c r="L17" s="664"/>
      <c r="M17" s="664"/>
      <c r="N17" s="664"/>
      <c r="O17" s="664"/>
      <c r="P17" s="664"/>
      <c r="Q17" s="664"/>
      <c r="R17" s="664"/>
    </row>
    <row r="18" spans="1:18" ht="21" customHeight="1">
      <c r="A18" s="150"/>
      <c r="B18" s="664"/>
      <c r="C18" s="664"/>
      <c r="D18" s="664"/>
      <c r="E18" s="664"/>
      <c r="F18" s="664"/>
      <c r="G18" s="664"/>
      <c r="H18" s="664"/>
      <c r="I18" s="664"/>
      <c r="J18" s="664"/>
      <c r="K18" s="664"/>
      <c r="L18" s="664"/>
      <c r="M18" s="664"/>
      <c r="N18" s="664"/>
      <c r="O18" s="664"/>
      <c r="P18" s="664"/>
      <c r="Q18" s="664"/>
      <c r="R18" s="664"/>
    </row>
    <row r="19" spans="1:18" ht="21" customHeight="1">
      <c r="A19" s="152" t="s">
        <v>8</v>
      </c>
      <c r="B19" s="157" t="s">
        <v>1904</v>
      </c>
      <c r="C19" s="664"/>
      <c r="D19" s="664"/>
      <c r="E19" s="664"/>
      <c r="F19" s="664"/>
      <c r="G19" s="664"/>
      <c r="H19" s="664"/>
      <c r="I19" s="664"/>
      <c r="J19" s="664"/>
      <c r="K19" s="664"/>
      <c r="L19" s="664"/>
      <c r="M19" s="664"/>
      <c r="N19" s="664"/>
      <c r="O19" s="664"/>
      <c r="P19" s="664"/>
      <c r="Q19" s="664"/>
      <c r="R19" s="664"/>
    </row>
    <row r="20" spans="1:18" ht="21" customHeight="1">
      <c r="A20" s="150"/>
      <c r="B20" s="1555" t="s">
        <v>1907</v>
      </c>
      <c r="C20" s="662" t="s">
        <v>198</v>
      </c>
      <c r="D20" s="1556" t="s">
        <v>1906</v>
      </c>
      <c r="E20" s="1556"/>
      <c r="F20" s="1556"/>
      <c r="G20" s="1556"/>
      <c r="H20" s="1556"/>
      <c r="I20" s="1556"/>
      <c r="J20" s="150" t="s">
        <v>6</v>
      </c>
      <c r="K20" s="151" t="s">
        <v>1761</v>
      </c>
      <c r="L20" s="151"/>
      <c r="M20" s="151"/>
      <c r="N20" s="151"/>
      <c r="O20" s="151"/>
      <c r="P20" s="151"/>
      <c r="Q20" s="151"/>
    </row>
    <row r="21" spans="1:18" ht="21" customHeight="1">
      <c r="A21" s="150"/>
      <c r="B21" s="1523"/>
      <c r="C21" s="662" t="s">
        <v>1905</v>
      </c>
      <c r="D21" s="1556" t="s">
        <v>1906</v>
      </c>
      <c r="E21" s="1556"/>
      <c r="F21" s="1556"/>
      <c r="G21" s="1556"/>
      <c r="H21" s="1556"/>
      <c r="I21" s="1556"/>
      <c r="J21" s="150"/>
      <c r="K21" s="151"/>
      <c r="L21" s="151"/>
      <c r="M21" s="151"/>
      <c r="N21" s="151"/>
      <c r="O21" s="151"/>
      <c r="P21" s="151"/>
      <c r="Q21" s="151"/>
    </row>
    <row r="22" spans="1:18" ht="21" customHeight="1">
      <c r="A22" s="150"/>
      <c r="B22" s="665"/>
      <c r="C22" s="665"/>
      <c r="D22" s="151"/>
      <c r="E22" s="151"/>
      <c r="F22" s="151"/>
      <c r="G22" s="151"/>
      <c r="H22" s="151"/>
      <c r="J22" s="150"/>
      <c r="K22" s="665"/>
      <c r="L22" s="665"/>
      <c r="M22" s="151"/>
      <c r="N22" s="151"/>
      <c r="O22" s="151"/>
      <c r="P22" s="151"/>
      <c r="Q22" s="151"/>
    </row>
    <row r="23" spans="1:18" ht="21" customHeight="1">
      <c r="A23" s="152"/>
      <c r="B23" s="1557" t="s">
        <v>578</v>
      </c>
      <c r="C23" s="1563" t="s">
        <v>198</v>
      </c>
      <c r="D23" s="672" t="s">
        <v>601</v>
      </c>
      <c r="E23" s="1569"/>
      <c r="F23" s="1570"/>
      <c r="G23" s="1570"/>
      <c r="H23" s="1571"/>
      <c r="J23" s="152"/>
      <c r="K23" s="1557" t="s">
        <v>578</v>
      </c>
      <c r="L23" s="1563" t="s">
        <v>198</v>
      </c>
      <c r="M23" s="241" t="s">
        <v>601</v>
      </c>
      <c r="N23" s="1572" t="s">
        <v>612</v>
      </c>
      <c r="O23" s="1573"/>
      <c r="P23" s="1573"/>
      <c r="Q23" s="1574"/>
    </row>
    <row r="24" spans="1:18" ht="21" customHeight="1">
      <c r="A24" s="150"/>
      <c r="B24" s="1558"/>
      <c r="C24" s="1564"/>
      <c r="D24" s="242" t="s">
        <v>419</v>
      </c>
      <c r="E24" s="1575"/>
      <c r="F24" s="1576"/>
      <c r="G24" s="1576"/>
      <c r="H24" s="1577"/>
      <c r="J24" s="150"/>
      <c r="K24" s="1558"/>
      <c r="L24" s="1564"/>
      <c r="M24" s="243" t="s">
        <v>419</v>
      </c>
      <c r="N24" s="1560" t="s">
        <v>613</v>
      </c>
      <c r="O24" s="1561"/>
      <c r="P24" s="1561"/>
      <c r="Q24" s="1562"/>
    </row>
    <row r="25" spans="1:18" ht="21" customHeight="1">
      <c r="A25" s="150"/>
      <c r="B25" s="1558"/>
      <c r="C25" s="1563" t="s">
        <v>199</v>
      </c>
      <c r="D25" s="244" t="s">
        <v>601</v>
      </c>
      <c r="E25" s="1565"/>
      <c r="F25" s="1565"/>
      <c r="G25" s="1565"/>
      <c r="H25" s="1565"/>
      <c r="J25" s="150"/>
      <c r="K25" s="1558"/>
      <c r="L25" s="1563" t="s">
        <v>199</v>
      </c>
      <c r="M25" s="241" t="s">
        <v>601</v>
      </c>
      <c r="N25" s="1566" t="s">
        <v>602</v>
      </c>
      <c r="O25" s="1566"/>
      <c r="P25" s="1566"/>
      <c r="Q25" s="1566"/>
    </row>
    <row r="26" spans="1:18" ht="21" customHeight="1">
      <c r="A26" s="150"/>
      <c r="B26" s="1559"/>
      <c r="C26" s="1564"/>
      <c r="D26" s="673" t="s">
        <v>419</v>
      </c>
      <c r="E26" s="1567"/>
      <c r="F26" s="1567"/>
      <c r="G26" s="1567"/>
      <c r="H26" s="1567"/>
      <c r="J26" s="150"/>
      <c r="K26" s="1559"/>
      <c r="L26" s="1564"/>
      <c r="M26" s="243" t="s">
        <v>419</v>
      </c>
      <c r="N26" s="1568" t="s">
        <v>579</v>
      </c>
      <c r="O26" s="1568"/>
      <c r="P26" s="1568"/>
      <c r="Q26" s="1568"/>
    </row>
    <row r="27" spans="1:18" ht="21" customHeight="1">
      <c r="A27" s="152"/>
      <c r="B27" s="1578" t="s">
        <v>623</v>
      </c>
      <c r="C27" s="1563" t="s">
        <v>198</v>
      </c>
      <c r="D27" s="672" t="s">
        <v>601</v>
      </c>
      <c r="E27" s="1569"/>
      <c r="F27" s="1570"/>
      <c r="G27" s="1570"/>
      <c r="H27" s="1571"/>
      <c r="J27" s="155"/>
      <c r="K27" s="1578" t="s">
        <v>623</v>
      </c>
      <c r="L27" s="1563" t="s">
        <v>198</v>
      </c>
      <c r="M27" s="241" t="s">
        <v>601</v>
      </c>
      <c r="N27" s="1572" t="s">
        <v>612</v>
      </c>
      <c r="O27" s="1573"/>
      <c r="P27" s="1573"/>
      <c r="Q27" s="1574"/>
      <c r="R27" s="156"/>
    </row>
    <row r="28" spans="1:18" ht="21" customHeight="1">
      <c r="A28" s="150"/>
      <c r="B28" s="1579"/>
      <c r="C28" s="1564"/>
      <c r="D28" s="242" t="s">
        <v>419</v>
      </c>
      <c r="E28" s="1575"/>
      <c r="F28" s="1576"/>
      <c r="G28" s="1576"/>
      <c r="H28" s="1577"/>
      <c r="J28" s="151"/>
      <c r="K28" s="1579"/>
      <c r="L28" s="1564"/>
      <c r="M28" s="243" t="s">
        <v>419</v>
      </c>
      <c r="N28" s="1560" t="s">
        <v>614</v>
      </c>
      <c r="O28" s="1561"/>
      <c r="P28" s="1561"/>
      <c r="Q28" s="1562"/>
      <c r="R28" s="151"/>
    </row>
    <row r="29" spans="1:18" ht="21" customHeight="1">
      <c r="A29" s="150"/>
      <c r="B29" s="1579"/>
      <c r="C29" s="1563" t="s">
        <v>199</v>
      </c>
      <c r="D29" s="244" t="s">
        <v>601</v>
      </c>
      <c r="E29" s="1565"/>
      <c r="F29" s="1565"/>
      <c r="G29" s="1565"/>
      <c r="H29" s="1565"/>
      <c r="J29" s="155"/>
      <c r="K29" s="1579"/>
      <c r="L29" s="1563" t="s">
        <v>199</v>
      </c>
      <c r="M29" s="241" t="s">
        <v>601</v>
      </c>
      <c r="N29" s="1566" t="s">
        <v>602</v>
      </c>
      <c r="O29" s="1566"/>
      <c r="P29" s="1566"/>
      <c r="Q29" s="1566"/>
      <c r="R29" s="156"/>
    </row>
    <row r="30" spans="1:18" ht="21" customHeight="1">
      <c r="A30" s="150"/>
      <c r="B30" s="1580"/>
      <c r="C30" s="1564"/>
      <c r="D30" s="673" t="s">
        <v>419</v>
      </c>
      <c r="E30" s="1567"/>
      <c r="F30" s="1567"/>
      <c r="G30" s="1567"/>
      <c r="H30" s="1567"/>
      <c r="J30" s="155"/>
      <c r="K30" s="1580"/>
      <c r="L30" s="1564"/>
      <c r="M30" s="243" t="s">
        <v>419</v>
      </c>
      <c r="N30" s="1568" t="s">
        <v>603</v>
      </c>
      <c r="O30" s="1568"/>
      <c r="P30" s="1568"/>
      <c r="Q30" s="1568"/>
      <c r="R30" s="156"/>
    </row>
    <row r="31" spans="1:18" ht="21" customHeight="1">
      <c r="A31" s="150"/>
      <c r="B31" s="1437"/>
      <c r="C31" s="278"/>
      <c r="D31" s="278"/>
      <c r="E31" s="1438"/>
      <c r="F31" s="1438"/>
      <c r="G31" s="1438"/>
      <c r="H31" s="1438"/>
      <c r="J31" s="155"/>
      <c r="K31" s="1437"/>
      <c r="L31" s="278"/>
      <c r="M31" s="278"/>
      <c r="N31" s="1438"/>
      <c r="O31" s="1438"/>
      <c r="P31" s="1438"/>
      <c r="Q31" s="1438"/>
      <c r="R31" s="156"/>
    </row>
    <row r="32" spans="1:18" ht="21" customHeight="1">
      <c r="A32" s="150"/>
      <c r="J32" s="155"/>
      <c r="K32" s="156"/>
      <c r="L32" s="156"/>
      <c r="M32" s="156"/>
      <c r="N32" s="156"/>
      <c r="O32" s="156"/>
      <c r="P32" s="156"/>
      <c r="Q32" s="156"/>
      <c r="R32" s="156"/>
    </row>
    <row r="33" spans="1:10" ht="21" customHeight="1">
      <c r="A33" s="150"/>
      <c r="D33" s="1519" t="str">
        <f>入力欄!$B$11</f>
        <v>所属名</v>
      </c>
      <c r="E33" s="1520"/>
      <c r="F33" s="1513" t="str">
        <f>入力欄!$M$11</f>
        <v>○○○土木事務所 　×××××班</v>
      </c>
      <c r="G33" s="1513"/>
      <c r="H33" s="1513"/>
      <c r="I33" s="1514"/>
      <c r="J33" s="150"/>
    </row>
    <row r="34" spans="1:10" ht="21" customHeight="1">
      <c r="A34" s="150"/>
      <c r="D34" s="1543" t="str">
        <f>入力欄!$B$12</f>
        <v>担当者名</v>
      </c>
      <c r="E34" s="1544"/>
      <c r="F34" s="1545" t="str">
        <f>入力欄!$M$12</f>
        <v>技術　一郎</v>
      </c>
      <c r="G34" s="1545"/>
      <c r="H34" s="1545"/>
      <c r="I34" s="1546"/>
      <c r="J34" s="150"/>
    </row>
    <row r="35" spans="1:10" ht="21" customHeight="1">
      <c r="D35" s="1517" t="str">
        <f>入力欄!$B$13</f>
        <v>電話番号</v>
      </c>
      <c r="E35" s="1518"/>
      <c r="F35" s="1515" t="str">
        <f>入力欄!$D$13</f>
        <v>０００－１１１－２２２２</v>
      </c>
      <c r="G35" s="1515"/>
      <c r="H35" s="1515"/>
      <c r="I35" s="1516"/>
    </row>
  </sheetData>
  <mergeCells count="48">
    <mergeCell ref="B27:B30"/>
    <mergeCell ref="E29:H29"/>
    <mergeCell ref="E30:H30"/>
    <mergeCell ref="L27:L28"/>
    <mergeCell ref="E27:H27"/>
    <mergeCell ref="E28:H28"/>
    <mergeCell ref="C27:C28"/>
    <mergeCell ref="C29:C30"/>
    <mergeCell ref="N28:Q28"/>
    <mergeCell ref="L29:L30"/>
    <mergeCell ref="N29:Q29"/>
    <mergeCell ref="N30:Q30"/>
    <mergeCell ref="K27:K30"/>
    <mergeCell ref="N27:Q27"/>
    <mergeCell ref="E23:H23"/>
    <mergeCell ref="N23:Q23"/>
    <mergeCell ref="L23:L24"/>
    <mergeCell ref="L25:L26"/>
    <mergeCell ref="E24:H24"/>
    <mergeCell ref="B23:B26"/>
    <mergeCell ref="N24:Q24"/>
    <mergeCell ref="K23:K26"/>
    <mergeCell ref="H3:I3"/>
    <mergeCell ref="A10:I10"/>
    <mergeCell ref="J10:R10"/>
    <mergeCell ref="A14:B14"/>
    <mergeCell ref="J14:K14"/>
    <mergeCell ref="A16:I16"/>
    <mergeCell ref="C23:C24"/>
    <mergeCell ref="J16:R16"/>
    <mergeCell ref="C25:C26"/>
    <mergeCell ref="E25:H25"/>
    <mergeCell ref="N25:Q25"/>
    <mergeCell ref="E26:H26"/>
    <mergeCell ref="N26:Q26"/>
    <mergeCell ref="H2:I2"/>
    <mergeCell ref="Q2:R2"/>
    <mergeCell ref="A12:I12"/>
    <mergeCell ref="J12:R12"/>
    <mergeCell ref="B20:B21"/>
    <mergeCell ref="D20:I20"/>
    <mergeCell ref="D21:I21"/>
    <mergeCell ref="D33:E33"/>
    <mergeCell ref="F33:I33"/>
    <mergeCell ref="D34:E34"/>
    <mergeCell ref="F34:I34"/>
    <mergeCell ref="D35:E35"/>
    <mergeCell ref="F35:I35"/>
  </mergeCells>
  <phoneticPr fontId="2"/>
  <printOptions horizontalCentered="1" verticalCentered="1"/>
  <pageMargins left="0.98425196850393704" right="0.98425196850393704" top="0.98425196850393704" bottom="0.98425196850393704" header="0.51181102362204722" footer="0.51181102362204722"/>
  <pageSetup paperSize="9" orientation="portrait" blackAndWhite="1"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00B0F0"/>
    <pageSetUpPr fitToPage="1"/>
  </sheetPr>
  <dimension ref="A1:F25"/>
  <sheetViews>
    <sheetView view="pageBreakPreview" zoomScaleNormal="100" zoomScaleSheetLayoutView="100" workbookViewId="0"/>
  </sheetViews>
  <sheetFormatPr defaultRowHeight="13.5"/>
  <cols>
    <col min="1" max="1" width="29.625" style="993" customWidth="1"/>
    <col min="2" max="2" width="17.625" style="993" customWidth="1"/>
    <col min="3" max="3" width="23.625" style="993" customWidth="1"/>
    <col min="4" max="4" width="17.375" style="993" bestFit="1" customWidth="1"/>
    <col min="5" max="5" width="4.875" style="993" customWidth="1"/>
    <col min="6" max="6" width="26.625" style="993" customWidth="1"/>
    <col min="7" max="16384" width="9" style="993"/>
  </cols>
  <sheetData>
    <row r="1" spans="1:6">
      <c r="A1" s="169" t="s">
        <v>2002</v>
      </c>
    </row>
    <row r="2" spans="1:6">
      <c r="E2" s="1195" t="s">
        <v>1083</v>
      </c>
      <c r="F2" s="1196" t="s">
        <v>2219</v>
      </c>
    </row>
    <row r="4" spans="1:6" ht="18.75">
      <c r="C4" s="1197" t="s">
        <v>1368</v>
      </c>
    </row>
    <row r="5" spans="1:6">
      <c r="D5" s="1198" t="s">
        <v>1367</v>
      </c>
      <c r="E5" s="2825" t="str">
        <f>+入力欄!D15</f>
        <v>○○○○○○工事（Ｒ６－１)</v>
      </c>
      <c r="F5" s="2825"/>
    </row>
    <row r="6" spans="1:6">
      <c r="E6" s="2821"/>
      <c r="F6" s="2821"/>
    </row>
    <row r="8" spans="1:6" s="1199" customFormat="1" ht="27.95" customHeight="1">
      <c r="A8" s="2824" t="s">
        <v>1366</v>
      </c>
      <c r="B8" s="2824"/>
      <c r="C8" s="2824"/>
      <c r="D8" s="2824"/>
      <c r="E8" s="2824"/>
      <c r="F8" s="2824"/>
    </row>
    <row r="9" spans="1:6" s="1199" customFormat="1" ht="23.1" customHeight="1">
      <c r="A9" s="1200" t="s">
        <v>1365</v>
      </c>
      <c r="B9" s="1200" t="s">
        <v>1364</v>
      </c>
      <c r="C9" s="1200" t="s">
        <v>1363</v>
      </c>
      <c r="D9" s="2116" t="s">
        <v>1369</v>
      </c>
      <c r="E9" s="2116"/>
      <c r="F9" s="1200" t="s">
        <v>1361</v>
      </c>
    </row>
    <row r="10" spans="1:6" ht="23.1" customHeight="1">
      <c r="A10" s="1201"/>
      <c r="B10" s="1202"/>
      <c r="C10" s="1201"/>
      <c r="D10" s="2822"/>
      <c r="E10" s="2823"/>
      <c r="F10" s="1201"/>
    </row>
    <row r="11" spans="1:6" ht="23.1" customHeight="1">
      <c r="A11" s="1201"/>
      <c r="B11" s="1202"/>
      <c r="C11" s="1201"/>
      <c r="D11" s="2822"/>
      <c r="E11" s="2823"/>
      <c r="F11" s="1201"/>
    </row>
    <row r="12" spans="1:6" ht="23.1" customHeight="1">
      <c r="A12" s="1201"/>
      <c r="B12" s="1202"/>
      <c r="C12" s="1201"/>
      <c r="D12" s="2822"/>
      <c r="E12" s="2823"/>
      <c r="F12" s="1201"/>
    </row>
    <row r="13" spans="1:6" ht="23.1" customHeight="1">
      <c r="A13" s="1201"/>
      <c r="B13" s="1202"/>
      <c r="C13" s="1201"/>
      <c r="D13" s="2822"/>
      <c r="E13" s="2823"/>
      <c r="F13" s="1201"/>
    </row>
    <row r="14" spans="1:6" ht="23.1" customHeight="1">
      <c r="A14" s="1201"/>
      <c r="B14" s="1202"/>
      <c r="C14" s="1201"/>
      <c r="D14" s="2822"/>
      <c r="E14" s="2823"/>
      <c r="F14" s="1201"/>
    </row>
    <row r="15" spans="1:6" ht="23.1" customHeight="1">
      <c r="A15" s="1201"/>
      <c r="B15" s="1202"/>
      <c r="C15" s="1201"/>
      <c r="D15" s="2822"/>
      <c r="E15" s="2823"/>
      <c r="F15" s="1201"/>
    </row>
    <row r="16" spans="1:6" ht="23.1" customHeight="1">
      <c r="A16" s="1201"/>
      <c r="B16" s="1202"/>
      <c r="C16" s="1201"/>
      <c r="D16" s="2822"/>
      <c r="E16" s="2823"/>
      <c r="F16" s="1201"/>
    </row>
    <row r="17" spans="1:6" ht="23.1" customHeight="1">
      <c r="A17" s="1201"/>
      <c r="B17" s="1202"/>
      <c r="C17" s="1201"/>
      <c r="D17" s="2822"/>
      <c r="E17" s="2823"/>
      <c r="F17" s="1201"/>
    </row>
    <row r="20" spans="1:6" ht="15.95" customHeight="1">
      <c r="A20" s="1203" t="s">
        <v>1515</v>
      </c>
    </row>
    <row r="21" spans="1:6" ht="15.95" customHeight="1">
      <c r="A21" s="1203" t="s">
        <v>1360</v>
      </c>
    </row>
    <row r="22" spans="1:6">
      <c r="D22" s="1195" t="s">
        <v>1514</v>
      </c>
      <c r="E22" s="2820" t="str">
        <f>+入力欄!D26</f>
        <v>株式会社　○○建設</v>
      </c>
      <c r="F22" s="2820"/>
    </row>
    <row r="23" spans="1:6">
      <c r="E23" s="2820"/>
      <c r="F23" s="2820"/>
    </row>
    <row r="24" spans="1:6">
      <c r="F24" s="1206"/>
    </row>
    <row r="25" spans="1:6">
      <c r="E25" s="1195"/>
      <c r="F25" s="1205"/>
    </row>
  </sheetData>
  <mergeCells count="12">
    <mergeCell ref="D17:E17"/>
    <mergeCell ref="E22:F23"/>
    <mergeCell ref="A8:F8"/>
    <mergeCell ref="D9:E9"/>
    <mergeCell ref="D10:E10"/>
    <mergeCell ref="D11:E11"/>
    <mergeCell ref="D12:E12"/>
    <mergeCell ref="E5:F6"/>
    <mergeCell ref="D13:E13"/>
    <mergeCell ref="D14:E14"/>
    <mergeCell ref="D15:E15"/>
    <mergeCell ref="D16:E16"/>
  </mergeCells>
  <phoneticPr fontId="2"/>
  <pageMargins left="0.78740157480314965" right="0.78740157480314965"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R196"/>
  <sheetViews>
    <sheetView view="pageBreakPreview" zoomScaleNormal="100" zoomScaleSheetLayoutView="100" workbookViewId="0"/>
  </sheetViews>
  <sheetFormatPr defaultRowHeight="18" customHeight="1"/>
  <cols>
    <col min="1" max="1" width="2.125" style="1230" customWidth="1"/>
    <col min="2" max="2" width="9.375" style="1230" customWidth="1"/>
    <col min="3" max="3" width="22" style="1230" customWidth="1"/>
    <col min="4" max="4" width="3.625" style="1230" customWidth="1"/>
    <col min="5" max="10" width="7.125" style="1230" customWidth="1"/>
    <col min="11" max="11" width="4.375" style="1230" customWidth="1"/>
    <col min="12" max="12" width="7.625" style="1230" customWidth="1"/>
    <col min="13" max="13" width="5" style="1230" customWidth="1"/>
    <col min="14" max="49" width="7.625" style="1230" customWidth="1"/>
    <col min="50" max="16384" width="9" style="1230"/>
  </cols>
  <sheetData>
    <row r="1" spans="1:13" s="1207" customFormat="1" ht="18" customHeight="1">
      <c r="A1" s="1207" t="s">
        <v>753</v>
      </c>
    </row>
    <row r="2" spans="1:13" s="1207" customFormat="1" ht="18" customHeight="1">
      <c r="C2" s="1208"/>
      <c r="D2" s="1208"/>
      <c r="E2" s="1208"/>
      <c r="F2" s="1208"/>
      <c r="G2" s="1208"/>
      <c r="H2" s="1208"/>
      <c r="I2" s="1208"/>
      <c r="J2" s="1208"/>
      <c r="K2" s="1208"/>
      <c r="L2" s="1208"/>
      <c r="M2" s="1208"/>
    </row>
    <row r="3" spans="1:13" s="1207" customFormat="1" ht="18" customHeight="1">
      <c r="C3" s="1208"/>
      <c r="D3" s="1208"/>
      <c r="E3" s="1208"/>
      <c r="F3" s="1208"/>
      <c r="G3" s="1208"/>
      <c r="H3" s="1208"/>
      <c r="I3" s="2827" t="s">
        <v>1817</v>
      </c>
      <c r="J3" s="2827"/>
      <c r="K3" s="2827"/>
      <c r="L3" s="1208"/>
      <c r="M3" s="1208"/>
    </row>
    <row r="4" spans="1:13" s="1207" customFormat="1" ht="18" customHeight="1">
      <c r="D4" s="1209"/>
      <c r="E4" s="1209"/>
      <c r="F4" s="1209"/>
      <c r="G4" s="1208"/>
      <c r="H4" s="1208"/>
      <c r="I4" s="1208"/>
      <c r="L4" s="1208"/>
      <c r="M4" s="1208"/>
    </row>
    <row r="5" spans="1:13" s="1207" customFormat="1" ht="18" customHeight="1">
      <c r="B5" s="2826" t="s">
        <v>634</v>
      </c>
      <c r="C5" s="1209" t="s">
        <v>746</v>
      </c>
      <c r="D5" s="1209"/>
      <c r="E5" s="1209"/>
      <c r="F5" s="1209"/>
      <c r="G5" s="1208"/>
      <c r="H5" s="1208"/>
      <c r="I5" s="1208"/>
      <c r="J5" s="1208"/>
      <c r="K5" s="1208"/>
      <c r="L5" s="1208"/>
      <c r="M5" s="1208"/>
    </row>
    <row r="6" spans="1:13" s="1207" customFormat="1" ht="18" customHeight="1">
      <c r="B6" s="2826"/>
      <c r="C6" s="1209" t="str">
        <f>+入力欄!H8&amp;"　　殿"</f>
        <v>玉城 康裕　　殿</v>
      </c>
      <c r="D6" s="1209"/>
      <c r="E6" s="1209"/>
      <c r="F6" s="1209"/>
      <c r="G6" s="1208"/>
      <c r="H6" s="1208"/>
      <c r="I6" s="1208"/>
      <c r="J6" s="1208"/>
      <c r="K6" s="1208"/>
      <c r="L6" s="1208"/>
      <c r="M6" s="1208"/>
    </row>
    <row r="7" spans="1:13" s="1207" customFormat="1" ht="18" customHeight="1">
      <c r="C7" s="1209"/>
      <c r="D7" s="1209"/>
      <c r="E7" s="1209"/>
      <c r="F7" s="1209"/>
      <c r="G7" s="1208"/>
      <c r="H7" s="1208"/>
      <c r="I7" s="1208"/>
      <c r="J7" s="1208"/>
      <c r="K7" s="1208"/>
      <c r="L7" s="1208"/>
      <c r="M7" s="1208"/>
    </row>
    <row r="8" spans="1:13" s="1207" customFormat="1" ht="18" customHeight="1">
      <c r="C8" s="1208"/>
      <c r="D8" s="1208"/>
      <c r="E8" s="1208"/>
      <c r="F8" s="1208"/>
      <c r="G8" s="1208"/>
      <c r="H8" s="1208"/>
      <c r="I8" s="1208"/>
      <c r="J8" s="1208"/>
      <c r="K8" s="1208"/>
      <c r="L8" s="1208"/>
      <c r="M8" s="1208"/>
    </row>
    <row r="9" spans="1:13" s="1207" customFormat="1" ht="18" customHeight="1">
      <c r="C9" s="1208"/>
      <c r="D9" s="1208"/>
      <c r="E9" s="1208"/>
      <c r="F9" s="2835" t="s">
        <v>635</v>
      </c>
      <c r="G9" s="1208" t="str">
        <f>+入力欄!M26</f>
        <v>株式会社　○○建設</v>
      </c>
      <c r="I9" s="1210"/>
      <c r="J9" s="1210"/>
      <c r="K9" s="1210"/>
      <c r="M9" s="1208"/>
    </row>
    <row r="10" spans="1:13" s="1207" customFormat="1" ht="18" customHeight="1">
      <c r="C10" s="1208"/>
      <c r="D10" s="1208"/>
      <c r="E10" s="1208"/>
      <c r="F10" s="2835"/>
      <c r="G10" s="1208" t="str">
        <f>+入力欄!M27</f>
        <v>代表取締役　△△　△△</v>
      </c>
      <c r="I10" s="1210"/>
      <c r="K10" s="1208"/>
    </row>
    <row r="11" spans="1:13" s="1207" customFormat="1" ht="18" customHeight="1">
      <c r="C11" s="1208"/>
      <c r="D11" s="1208"/>
      <c r="E11" s="1208"/>
      <c r="F11" s="1208"/>
      <c r="G11" s="1208"/>
      <c r="H11" s="1211"/>
      <c r="I11" s="1211"/>
      <c r="J11" s="1210"/>
      <c r="K11" s="1210"/>
      <c r="L11" s="1210"/>
      <c r="M11" s="1208"/>
    </row>
    <row r="12" spans="1:13" s="1207" customFormat="1" ht="18" customHeight="1">
      <c r="C12" s="1208"/>
      <c r="D12" s="1208"/>
      <c r="E12" s="1208"/>
      <c r="F12" s="1208"/>
      <c r="G12" s="1208"/>
      <c r="H12" s="1208"/>
      <c r="I12" s="1208"/>
      <c r="J12" s="1210"/>
      <c r="K12" s="1210"/>
      <c r="L12" s="1210"/>
      <c r="M12" s="1208"/>
    </row>
    <row r="13" spans="1:13" s="1207" customFormat="1" ht="26.25" customHeight="1">
      <c r="B13" s="2836" t="s">
        <v>747</v>
      </c>
      <c r="C13" s="2836"/>
      <c r="D13" s="2836"/>
      <c r="E13" s="2836"/>
      <c r="F13" s="2836"/>
      <c r="G13" s="2836"/>
      <c r="H13" s="2836"/>
      <c r="I13" s="2836"/>
      <c r="J13" s="2836"/>
      <c r="K13" s="2836"/>
      <c r="L13" s="1212"/>
      <c r="M13" s="1208"/>
    </row>
    <row r="14" spans="1:13" s="1207" customFormat="1" ht="18" customHeight="1">
      <c r="C14" s="1208"/>
      <c r="D14" s="1208"/>
      <c r="E14" s="1208"/>
      <c r="F14" s="1208"/>
      <c r="G14" s="1208"/>
      <c r="H14" s="1208"/>
      <c r="I14" s="1208"/>
      <c r="J14" s="1208"/>
      <c r="K14" s="1208"/>
      <c r="L14" s="1208"/>
      <c r="M14" s="1208"/>
    </row>
    <row r="15" spans="1:13" s="1207" customFormat="1" ht="18" customHeight="1">
      <c r="B15" s="2837" t="s">
        <v>1818</v>
      </c>
      <c r="C15" s="2837"/>
      <c r="D15" s="2837"/>
      <c r="E15" s="2837"/>
      <c r="F15" s="2837"/>
      <c r="G15" s="2837"/>
      <c r="H15" s="2837"/>
      <c r="I15" s="2837"/>
      <c r="J15" s="2837"/>
      <c r="K15" s="2837"/>
      <c r="L15" s="1213"/>
    </row>
    <row r="16" spans="1:13" s="1207" customFormat="1" ht="18" customHeight="1">
      <c r="B16" s="2837"/>
      <c r="C16" s="2837"/>
      <c r="D16" s="2837"/>
      <c r="E16" s="2837"/>
      <c r="F16" s="2837"/>
      <c r="G16" s="2837"/>
      <c r="H16" s="2837"/>
      <c r="I16" s="2837"/>
      <c r="J16" s="2837"/>
      <c r="K16" s="2837"/>
      <c r="L16" s="1213"/>
    </row>
    <row r="17" spans="1:18" s="1207" customFormat="1" ht="18" customHeight="1">
      <c r="B17" s="2837"/>
      <c r="C17" s="2837"/>
      <c r="D17" s="2837"/>
      <c r="E17" s="2837"/>
      <c r="F17" s="2837"/>
      <c r="G17" s="2837"/>
      <c r="H17" s="2837"/>
      <c r="I17" s="2837"/>
      <c r="J17" s="2837"/>
      <c r="K17" s="2837"/>
      <c r="L17" s="1213"/>
      <c r="M17" s="1208"/>
      <c r="O17" s="1208"/>
      <c r="P17" s="1214"/>
      <c r="Q17" s="1214"/>
      <c r="R17" s="1214"/>
    </row>
    <row r="18" spans="1:18" s="1207" customFormat="1" ht="18" customHeight="1">
      <c r="C18" s="1208"/>
      <c r="D18" s="1208"/>
      <c r="E18" s="1208"/>
      <c r="F18" s="1208"/>
      <c r="G18" s="1208"/>
      <c r="H18" s="1208"/>
      <c r="I18" s="1208"/>
      <c r="J18" s="1208"/>
      <c r="K18" s="1208"/>
      <c r="L18" s="1208"/>
      <c r="M18" s="1208"/>
      <c r="O18" s="1208"/>
      <c r="P18" s="1214"/>
      <c r="Q18" s="1214"/>
      <c r="R18" s="1214"/>
    </row>
    <row r="19" spans="1:18" s="1207" customFormat="1" ht="18" customHeight="1">
      <c r="C19" s="1208"/>
      <c r="D19" s="1208"/>
      <c r="E19" s="1208"/>
      <c r="F19" s="1208"/>
      <c r="G19" s="1208"/>
      <c r="H19" s="1208"/>
      <c r="I19" s="1208"/>
      <c r="J19" s="1208"/>
      <c r="K19" s="1208"/>
      <c r="L19" s="1208"/>
      <c r="M19" s="1208"/>
      <c r="O19" s="1208"/>
      <c r="P19" s="1214"/>
      <c r="Q19" s="1214"/>
      <c r="R19" s="1214"/>
    </row>
    <row r="20" spans="1:18" s="1207" customFormat="1" ht="18" customHeight="1">
      <c r="A20" s="2829" t="s">
        <v>113</v>
      </c>
      <c r="B20" s="2829"/>
      <c r="C20" s="2829"/>
      <c r="D20" s="2829"/>
      <c r="E20" s="2829"/>
      <c r="F20" s="2829"/>
      <c r="G20" s="2829"/>
      <c r="H20" s="2829"/>
      <c r="I20" s="2829"/>
      <c r="J20" s="2829"/>
      <c r="K20" s="2829"/>
      <c r="L20" s="1215"/>
      <c r="M20" s="1215"/>
      <c r="O20" s="1208"/>
      <c r="P20" s="1214"/>
      <c r="Q20" s="1214"/>
      <c r="R20" s="1214"/>
    </row>
    <row r="21" spans="1:18" s="1207" customFormat="1" ht="18" customHeight="1">
      <c r="A21" s="1216"/>
      <c r="B21" s="1216"/>
      <c r="C21" s="1216"/>
      <c r="D21" s="1216"/>
      <c r="E21" s="1216"/>
      <c r="F21" s="1216"/>
      <c r="G21" s="1216"/>
      <c r="H21" s="1216"/>
      <c r="I21" s="1216"/>
      <c r="J21" s="1216"/>
      <c r="K21" s="1216"/>
      <c r="L21" s="1216"/>
      <c r="M21" s="1216"/>
      <c r="O21" s="1208"/>
      <c r="P21" s="1214"/>
      <c r="Q21" s="1214"/>
      <c r="R21" s="1214"/>
    </row>
    <row r="22" spans="1:18" s="1207" customFormat="1" ht="18" customHeight="1">
      <c r="C22" s="1208"/>
      <c r="D22" s="1208"/>
      <c r="E22" s="1208"/>
      <c r="F22" s="1208"/>
      <c r="G22" s="1208"/>
      <c r="H22" s="1208"/>
      <c r="I22" s="1208"/>
      <c r="J22" s="1208"/>
      <c r="K22" s="1217"/>
      <c r="L22" s="1208"/>
      <c r="M22" s="1208"/>
    </row>
    <row r="23" spans="1:18" s="1207" customFormat="1" ht="18" customHeight="1">
      <c r="B23" s="2827" t="s">
        <v>179</v>
      </c>
      <c r="C23" s="2827"/>
      <c r="D23" s="1218" t="s">
        <v>748</v>
      </c>
      <c r="E23" s="1219" t="str">
        <f>+入力欄!M33</f>
        <v>第4300000000000号</v>
      </c>
      <c r="F23" s="1208"/>
      <c r="G23" s="1208"/>
      <c r="H23" s="1208"/>
      <c r="I23" s="1208"/>
      <c r="J23" s="1208"/>
      <c r="K23" s="1208"/>
      <c r="L23" s="1208"/>
      <c r="M23" s="1208"/>
    </row>
    <row r="24" spans="1:18" s="1207" customFormat="1" ht="18" customHeight="1">
      <c r="B24" s="1220"/>
      <c r="D24" s="1218"/>
      <c r="E24" s="1208"/>
      <c r="F24" s="1208"/>
      <c r="G24" s="1208"/>
      <c r="H24" s="1208"/>
      <c r="I24" s="1208"/>
      <c r="J24" s="1208"/>
      <c r="K24" s="1208"/>
      <c r="L24" s="1208"/>
    </row>
    <row r="25" spans="1:18" s="1207" customFormat="1" ht="18" customHeight="1">
      <c r="B25" s="2827" t="s">
        <v>741</v>
      </c>
      <c r="C25" s="2827"/>
      <c r="D25" s="1218" t="s">
        <v>748</v>
      </c>
      <c r="E25" s="1219" t="str">
        <f>+入力欄!$D$15</f>
        <v>○○○○○○工事（Ｒ６－１)</v>
      </c>
      <c r="F25" s="1221"/>
      <c r="G25" s="1221"/>
      <c r="H25" s="1221"/>
      <c r="I25" s="1208"/>
      <c r="J25" s="1208"/>
      <c r="K25" s="1208"/>
      <c r="L25" s="1208"/>
    </row>
    <row r="26" spans="1:18" s="1207" customFormat="1" ht="18" customHeight="1">
      <c r="B26" s="1220"/>
      <c r="D26" s="1218"/>
      <c r="E26" s="1221"/>
      <c r="F26" s="1221"/>
      <c r="G26" s="1221"/>
      <c r="H26" s="1221"/>
      <c r="I26" s="1208"/>
      <c r="J26" s="1208"/>
      <c r="K26" s="1208"/>
      <c r="L26" s="1208"/>
    </row>
    <row r="27" spans="1:18" s="1207" customFormat="1" ht="18" customHeight="1">
      <c r="B27" s="2827" t="s">
        <v>116</v>
      </c>
      <c r="C27" s="2827"/>
      <c r="D27" s="1218" t="s">
        <v>748</v>
      </c>
      <c r="E27" s="1222" t="str">
        <f>+入力欄!D16</f>
        <v>沖縄県○○地内</v>
      </c>
      <c r="F27" s="1221"/>
      <c r="G27" s="1221"/>
      <c r="H27" s="1221"/>
      <c r="I27" s="1208"/>
      <c r="J27" s="1208"/>
      <c r="K27" s="1208"/>
      <c r="L27" s="1208"/>
    </row>
    <row r="28" spans="1:18" s="1207" customFormat="1" ht="18" customHeight="1">
      <c r="B28" s="1220"/>
      <c r="D28" s="1209"/>
      <c r="E28" s="1209"/>
      <c r="F28" s="1209"/>
      <c r="G28" s="1209"/>
      <c r="H28" s="1209"/>
      <c r="I28" s="1209"/>
      <c r="J28" s="1208"/>
      <c r="K28" s="1208"/>
      <c r="L28" s="1208"/>
    </row>
    <row r="29" spans="1:18" s="1207" customFormat="1" ht="18" customHeight="1">
      <c r="B29" s="2833" t="s">
        <v>742</v>
      </c>
      <c r="C29" s="2833"/>
      <c r="D29" s="1218" t="s">
        <v>748</v>
      </c>
      <c r="E29" s="2834">
        <v>111111111</v>
      </c>
      <c r="F29" s="2834"/>
      <c r="G29" s="2834"/>
      <c r="H29" s="2834"/>
      <c r="I29" s="1208"/>
      <c r="J29" s="1208"/>
      <c r="K29" s="1208"/>
      <c r="L29" s="1208"/>
    </row>
    <row r="30" spans="1:18" s="1207" customFormat="1" ht="18" customHeight="1">
      <c r="B30" s="1223"/>
      <c r="D30" s="1218"/>
      <c r="E30" s="1208"/>
      <c r="F30" s="1224"/>
      <c r="G30" s="1224"/>
      <c r="H30" s="1225"/>
      <c r="I30" s="1208"/>
      <c r="J30" s="1208"/>
      <c r="K30" s="1208"/>
      <c r="L30" s="1208"/>
      <c r="M30" s="1208"/>
    </row>
    <row r="31" spans="1:18" s="1207" customFormat="1" ht="18" customHeight="1">
      <c r="B31" s="2827" t="s">
        <v>743</v>
      </c>
      <c r="C31" s="2827"/>
      <c r="D31" s="1218" t="s">
        <v>748</v>
      </c>
      <c r="E31" s="1211" t="s">
        <v>744</v>
      </c>
      <c r="F31" s="2828"/>
      <c r="G31" s="2828"/>
      <c r="H31" s="1208" t="s">
        <v>745</v>
      </c>
      <c r="I31" s="1208"/>
      <c r="J31" s="1208"/>
      <c r="K31" s="1208"/>
      <c r="L31" s="1208"/>
      <c r="M31" s="1208"/>
    </row>
    <row r="32" spans="1:18" s="1207" customFormat="1" ht="18" customHeight="1">
      <c r="B32" s="1220"/>
      <c r="D32" s="1218"/>
      <c r="E32" s="1211"/>
      <c r="F32" s="1226"/>
      <c r="G32" s="1226"/>
      <c r="H32" s="1208"/>
    </row>
    <row r="33" spans="1:12" s="1207" customFormat="1" ht="18" customHeight="1">
      <c r="B33" s="2827" t="s">
        <v>749</v>
      </c>
      <c r="C33" s="2827"/>
      <c r="D33" s="2829" t="s">
        <v>748</v>
      </c>
      <c r="E33" s="2830">
        <f>+入力欄!X20</f>
        <v>45384</v>
      </c>
      <c r="F33" s="2830"/>
      <c r="G33" s="2830"/>
      <c r="H33" s="2830"/>
      <c r="I33" s="2826">
        <f>+E34-E33+1</f>
        <v>182</v>
      </c>
      <c r="J33" s="2826" t="s">
        <v>750</v>
      </c>
      <c r="L33" s="1227"/>
    </row>
    <row r="34" spans="1:12" s="1207" customFormat="1" ht="18" customHeight="1">
      <c r="B34" s="2827"/>
      <c r="C34" s="2827"/>
      <c r="D34" s="2829"/>
      <c r="E34" s="2830">
        <f>+入力欄!X21</f>
        <v>45565</v>
      </c>
      <c r="F34" s="2830"/>
      <c r="G34" s="2830"/>
      <c r="H34" s="2830"/>
      <c r="I34" s="2826"/>
      <c r="J34" s="2826"/>
    </row>
    <row r="35" spans="1:12" s="1207" customFormat="1" ht="18" customHeight="1">
      <c r="B35" s="1220"/>
      <c r="D35" s="1218"/>
      <c r="E35" s="2831"/>
      <c r="F35" s="2831"/>
      <c r="G35" s="2831"/>
      <c r="H35" s="2831"/>
    </row>
    <row r="36" spans="1:12" s="1207" customFormat="1" ht="18" customHeight="1">
      <c r="B36" s="2827" t="s">
        <v>751</v>
      </c>
      <c r="C36" s="2827"/>
      <c r="D36" s="2829" t="s">
        <v>748</v>
      </c>
      <c r="E36" s="2830">
        <f>+E33</f>
        <v>45384</v>
      </c>
      <c r="F36" s="2830"/>
      <c r="G36" s="2830"/>
      <c r="H36" s="2830"/>
      <c r="I36" s="2826">
        <f>+E37-E36+1</f>
        <v>364</v>
      </c>
      <c r="J36" s="2826" t="s">
        <v>750</v>
      </c>
    </row>
    <row r="37" spans="1:12" s="1207" customFormat="1" ht="18" customHeight="1">
      <c r="B37" s="2827"/>
      <c r="C37" s="2827"/>
      <c r="D37" s="2829"/>
      <c r="E37" s="2832">
        <v>45747</v>
      </c>
      <c r="F37" s="2832"/>
      <c r="G37" s="2832"/>
      <c r="H37" s="2832"/>
      <c r="I37" s="2826"/>
      <c r="J37" s="2826"/>
    </row>
    <row r="38" spans="1:12" s="1207" customFormat="1" ht="18" customHeight="1">
      <c r="C38" s="1208"/>
      <c r="D38" s="1208"/>
      <c r="E38" s="1208"/>
      <c r="F38" s="1208"/>
      <c r="G38" s="1208"/>
    </row>
    <row r="39" spans="1:12" s="1207" customFormat="1" ht="18" customHeight="1">
      <c r="C39" s="1208"/>
      <c r="D39" s="1208"/>
      <c r="E39" s="1208"/>
      <c r="F39" s="1208"/>
      <c r="G39" s="1208"/>
    </row>
    <row r="40" spans="1:12" s="1207" customFormat="1" ht="18" customHeight="1">
      <c r="C40" s="1208"/>
      <c r="D40" s="1208"/>
      <c r="E40" s="1208"/>
      <c r="F40" s="1208"/>
      <c r="G40" s="1208"/>
    </row>
    <row r="41" spans="1:12" s="1207" customFormat="1" ht="18" customHeight="1">
      <c r="C41" s="1208"/>
      <c r="D41" s="1208"/>
      <c r="E41" s="1208"/>
      <c r="F41" s="1208"/>
      <c r="G41" s="1208"/>
    </row>
    <row r="42" spans="1:12" s="1207" customFormat="1" ht="18" customHeight="1">
      <c r="C42" s="1208"/>
      <c r="D42" s="1208"/>
      <c r="E42" s="1208"/>
      <c r="F42" s="1208"/>
      <c r="G42" s="1208"/>
    </row>
    <row r="43" spans="1:12" s="1207" customFormat="1" ht="18" customHeight="1">
      <c r="A43" s="1208"/>
      <c r="B43" s="1208"/>
      <c r="C43" s="1208"/>
      <c r="D43" s="1208"/>
      <c r="E43" s="1208"/>
      <c r="F43" s="1208"/>
      <c r="G43" s="1208"/>
      <c r="H43" s="1208"/>
      <c r="I43" s="1208"/>
      <c r="J43" s="1208"/>
      <c r="K43" s="1208"/>
      <c r="L43" s="1208"/>
    </row>
    <row r="44" spans="1:12" s="1207" customFormat="1" ht="18" customHeight="1">
      <c r="A44" s="1208"/>
      <c r="B44" s="1208"/>
      <c r="C44" s="1208"/>
      <c r="D44" s="1208"/>
      <c r="E44" s="1208"/>
      <c r="F44" s="1208"/>
      <c r="G44" s="1208"/>
      <c r="H44" s="1208"/>
      <c r="I44" s="1208"/>
      <c r="J44" s="1208"/>
      <c r="K44" s="1208"/>
      <c r="L44" s="1208"/>
    </row>
    <row r="45" spans="1:12" s="1207" customFormat="1" ht="18" customHeight="1">
      <c r="C45" s="1208"/>
      <c r="D45" s="1208"/>
      <c r="E45" s="1208"/>
      <c r="F45" s="1208"/>
      <c r="G45" s="1208"/>
    </row>
    <row r="46" spans="1:12" s="1207" customFormat="1" ht="18" customHeight="1">
      <c r="C46" s="1208"/>
      <c r="D46" s="1208"/>
      <c r="E46" s="1208"/>
      <c r="F46" s="1208"/>
      <c r="G46" s="1208"/>
    </row>
    <row r="47" spans="1:12" s="1207" customFormat="1" ht="18" customHeight="1">
      <c r="C47" s="1208"/>
      <c r="D47" s="1208"/>
      <c r="E47" s="1208"/>
      <c r="F47" s="1208"/>
      <c r="G47" s="1208"/>
    </row>
    <row r="48" spans="1:12" s="1207" customFormat="1" ht="18" customHeight="1">
      <c r="C48" s="1208"/>
      <c r="D48" s="1208"/>
      <c r="E48" s="1208"/>
      <c r="F48" s="1208"/>
      <c r="G48" s="1208"/>
    </row>
    <row r="49" spans="3:12" s="1207" customFormat="1" ht="18" customHeight="1">
      <c r="C49" s="1228"/>
      <c r="D49" s="1228"/>
      <c r="E49" s="1228"/>
      <c r="F49" s="1228"/>
      <c r="G49" s="1228"/>
      <c r="H49" s="1229"/>
      <c r="I49" s="1229"/>
      <c r="J49" s="1229"/>
      <c r="K49" s="1229"/>
      <c r="L49" s="1229"/>
    </row>
    <row r="50" spans="3:12" s="1207" customFormat="1" ht="18" customHeight="1">
      <c r="C50" s="1228"/>
      <c r="D50" s="1228"/>
      <c r="E50" s="1228"/>
      <c r="F50" s="1228"/>
      <c r="G50" s="1228"/>
      <c r="H50" s="1229"/>
      <c r="I50" s="1229"/>
      <c r="J50" s="1229"/>
      <c r="K50" s="1229"/>
      <c r="L50" s="1229"/>
    </row>
    <row r="51" spans="3:12" s="1207" customFormat="1" ht="18" customHeight="1">
      <c r="C51" s="1208"/>
      <c r="D51" s="1208"/>
      <c r="E51" s="1208"/>
      <c r="F51" s="1208"/>
      <c r="G51" s="1208"/>
    </row>
    <row r="52" spans="3:12" s="1207" customFormat="1" ht="18" customHeight="1">
      <c r="C52" s="1208"/>
      <c r="D52" s="1208"/>
      <c r="E52" s="1208"/>
      <c r="F52" s="1208"/>
      <c r="G52" s="1208"/>
    </row>
    <row r="53" spans="3:12" s="1207" customFormat="1" ht="18" customHeight="1">
      <c r="C53" s="1208"/>
      <c r="D53" s="1208"/>
      <c r="E53" s="1208"/>
      <c r="F53" s="1208"/>
      <c r="G53" s="1208"/>
    </row>
    <row r="54" spans="3:12" s="1207" customFormat="1" ht="18" customHeight="1">
      <c r="C54" s="1208"/>
      <c r="D54" s="1208"/>
      <c r="E54" s="1208"/>
      <c r="F54" s="1208"/>
      <c r="G54" s="1208"/>
    </row>
    <row r="55" spans="3:12" s="1207" customFormat="1" ht="18" customHeight="1">
      <c r="C55" s="1208"/>
      <c r="D55" s="1208"/>
      <c r="E55" s="1208"/>
      <c r="F55" s="1208"/>
      <c r="G55" s="1208"/>
    </row>
    <row r="56" spans="3:12" s="1207" customFormat="1" ht="18" customHeight="1">
      <c r="C56" s="1208"/>
      <c r="D56" s="1208"/>
      <c r="E56" s="1208"/>
      <c r="F56" s="1208"/>
      <c r="G56" s="1208"/>
    </row>
    <row r="57" spans="3:12" s="1207" customFormat="1" ht="18" customHeight="1">
      <c r="C57" s="1208"/>
      <c r="D57" s="1208"/>
      <c r="E57" s="1208"/>
      <c r="F57" s="1208"/>
      <c r="G57" s="1208"/>
    </row>
    <row r="58" spans="3:12" s="1207" customFormat="1" ht="18" customHeight="1">
      <c r="C58" s="1208"/>
      <c r="D58" s="1208"/>
      <c r="E58" s="1208"/>
      <c r="F58" s="1208"/>
      <c r="G58" s="1208"/>
    </row>
    <row r="59" spans="3:12" s="1207" customFormat="1" ht="18" customHeight="1">
      <c r="C59" s="1208"/>
      <c r="D59" s="1208"/>
      <c r="E59" s="1208"/>
      <c r="F59" s="1208"/>
      <c r="G59" s="1208"/>
    </row>
    <row r="60" spans="3:12" s="1207" customFormat="1" ht="18" customHeight="1">
      <c r="C60" s="1208"/>
      <c r="D60" s="1208"/>
      <c r="E60" s="1208"/>
      <c r="F60" s="1208"/>
      <c r="G60" s="1208"/>
    </row>
    <row r="61" spans="3:12" s="1207" customFormat="1" ht="18" customHeight="1">
      <c r="C61" s="1208"/>
      <c r="D61" s="1208"/>
      <c r="E61" s="1208"/>
      <c r="F61" s="1208"/>
    </row>
    <row r="62" spans="3:12" s="1207" customFormat="1" ht="18" customHeight="1">
      <c r="C62" s="1208"/>
      <c r="D62" s="1208"/>
      <c r="E62" s="1208"/>
      <c r="F62" s="1208"/>
    </row>
    <row r="63" spans="3:12" s="1207" customFormat="1" ht="18" customHeight="1">
      <c r="C63" s="1208"/>
      <c r="D63" s="1208"/>
      <c r="E63" s="1208"/>
      <c r="F63" s="1208"/>
    </row>
    <row r="64" spans="3:12" s="1207" customFormat="1" ht="18" customHeight="1">
      <c r="C64" s="1208"/>
      <c r="D64" s="1208"/>
      <c r="E64" s="1208"/>
      <c r="F64" s="1208"/>
    </row>
    <row r="65" spans="3:6" s="1207" customFormat="1" ht="18" customHeight="1">
      <c r="C65" s="1208"/>
      <c r="D65" s="1208"/>
      <c r="E65" s="1208"/>
      <c r="F65" s="1208"/>
    </row>
    <row r="66" spans="3:6" s="1207" customFormat="1" ht="18" customHeight="1">
      <c r="C66" s="1208"/>
      <c r="D66" s="1208"/>
      <c r="E66" s="1208"/>
      <c r="F66" s="1208"/>
    </row>
    <row r="67" spans="3:6" s="1207" customFormat="1" ht="18" customHeight="1">
      <c r="C67" s="1208"/>
      <c r="D67" s="1208"/>
      <c r="E67" s="1208"/>
      <c r="F67" s="1208"/>
    </row>
    <row r="68" spans="3:6" s="1207" customFormat="1" ht="18" customHeight="1">
      <c r="C68" s="1208"/>
      <c r="D68" s="1208"/>
      <c r="E68" s="1208"/>
      <c r="F68" s="1208"/>
    </row>
    <row r="69" spans="3:6" s="1207" customFormat="1" ht="18" customHeight="1"/>
    <row r="70" spans="3:6" s="1207" customFormat="1" ht="18" customHeight="1"/>
    <row r="71" spans="3:6" s="1207" customFormat="1" ht="18" customHeight="1"/>
    <row r="72" spans="3:6" s="1207" customFormat="1" ht="18" customHeight="1"/>
    <row r="73" spans="3:6" s="1207" customFormat="1" ht="18" customHeight="1"/>
    <row r="74" spans="3:6" s="1207" customFormat="1" ht="18" customHeight="1"/>
    <row r="75" spans="3:6" s="1207" customFormat="1" ht="18" customHeight="1"/>
    <row r="76" spans="3:6" s="1207" customFormat="1" ht="18" customHeight="1"/>
    <row r="77" spans="3:6" s="1207" customFormat="1" ht="18" customHeight="1"/>
    <row r="78" spans="3:6" s="1207" customFormat="1" ht="18" customHeight="1"/>
    <row r="79" spans="3:6" s="1207" customFormat="1" ht="18" customHeight="1"/>
    <row r="80" spans="3:6" s="1207" customFormat="1" ht="18" customHeight="1"/>
    <row r="81" s="1207" customFormat="1" ht="18" customHeight="1"/>
    <row r="82" s="1207" customFormat="1" ht="18" customHeight="1"/>
    <row r="83" s="1207" customFormat="1" ht="18" customHeight="1"/>
    <row r="84" s="1207" customFormat="1" ht="18" customHeight="1"/>
    <row r="85" s="1207" customFormat="1" ht="18" customHeight="1"/>
    <row r="86" s="1207" customFormat="1" ht="18" customHeight="1"/>
    <row r="87" s="1207" customFormat="1" ht="18" customHeight="1"/>
    <row r="88" s="1207" customFormat="1" ht="18" customHeight="1"/>
    <row r="89" s="1207" customFormat="1" ht="18" customHeight="1"/>
    <row r="90" s="1207" customFormat="1" ht="18" customHeight="1"/>
    <row r="91" s="1207" customFormat="1" ht="18" customHeight="1"/>
    <row r="92" s="1207" customFormat="1" ht="18" customHeight="1"/>
    <row r="93" s="1207" customFormat="1" ht="18" customHeight="1"/>
    <row r="94" s="1207" customFormat="1" ht="18" customHeight="1"/>
    <row r="95" s="1207" customFormat="1" ht="18" customHeight="1"/>
    <row r="96" s="1207" customFormat="1" ht="18" customHeight="1"/>
    <row r="97" s="1207" customFormat="1" ht="18" customHeight="1"/>
    <row r="98" s="1207" customFormat="1" ht="18" customHeight="1"/>
    <row r="99" s="1207" customFormat="1" ht="18" customHeight="1"/>
    <row r="100" s="1207" customFormat="1" ht="18" customHeight="1"/>
    <row r="101" s="1207" customFormat="1" ht="18" customHeight="1"/>
    <row r="102" s="1207" customFormat="1" ht="18" customHeight="1"/>
    <row r="103" s="1207" customFormat="1" ht="18" customHeight="1"/>
    <row r="104" s="1207" customFormat="1" ht="18" customHeight="1"/>
    <row r="105" s="1207" customFormat="1" ht="18" customHeight="1"/>
    <row r="106" s="1207" customFormat="1" ht="18" customHeight="1"/>
    <row r="107" s="1207" customFormat="1" ht="18" customHeight="1"/>
    <row r="108" s="1207" customFormat="1" ht="18" customHeight="1"/>
    <row r="109" s="1207" customFormat="1" ht="18" customHeight="1"/>
    <row r="110" s="1207" customFormat="1" ht="18" customHeight="1"/>
    <row r="111" s="1207" customFormat="1" ht="18" customHeight="1"/>
    <row r="112" s="1207" customFormat="1" ht="18" customHeight="1"/>
    <row r="113" s="1207" customFormat="1" ht="18" customHeight="1"/>
    <row r="114" s="1207" customFormat="1" ht="18" customHeight="1"/>
    <row r="115" s="1207" customFormat="1" ht="18" customHeight="1"/>
    <row r="116" s="1207" customFormat="1" ht="18" customHeight="1"/>
    <row r="117" s="1207" customFormat="1" ht="18" customHeight="1"/>
    <row r="118" s="1207" customFormat="1" ht="18" customHeight="1"/>
    <row r="119" s="1207" customFormat="1" ht="18" customHeight="1"/>
    <row r="120" s="1207" customFormat="1" ht="18" customHeight="1"/>
    <row r="121" s="1207" customFormat="1" ht="18" customHeight="1"/>
    <row r="122" s="1207" customFormat="1" ht="18" customHeight="1"/>
    <row r="123" s="1207" customFormat="1" ht="18" customHeight="1"/>
    <row r="124" s="1207" customFormat="1" ht="18" customHeight="1"/>
    <row r="125" s="1207" customFormat="1" ht="18" customHeight="1"/>
    <row r="126" s="1207" customFormat="1" ht="18" customHeight="1"/>
    <row r="127" s="1207" customFormat="1" ht="18" customHeight="1"/>
    <row r="128" s="1207" customFormat="1" ht="18" customHeight="1"/>
    <row r="129" s="1207" customFormat="1" ht="18" customHeight="1"/>
    <row r="130" s="1207" customFormat="1" ht="18" customHeight="1"/>
    <row r="131" s="1207" customFormat="1" ht="18" customHeight="1"/>
    <row r="132" s="1207" customFormat="1" ht="18" customHeight="1"/>
    <row r="133" s="1207" customFormat="1" ht="18" customHeight="1"/>
    <row r="134" s="1207" customFormat="1" ht="18" customHeight="1"/>
    <row r="135" s="1207" customFormat="1" ht="18" customHeight="1"/>
    <row r="136" s="1207" customFormat="1" ht="18" customHeight="1"/>
    <row r="137" s="1207" customFormat="1" ht="18" customHeight="1"/>
    <row r="138" s="1207" customFormat="1" ht="18" customHeight="1"/>
    <row r="139" s="1207" customFormat="1" ht="18" customHeight="1"/>
    <row r="140" s="1207" customFormat="1" ht="18" customHeight="1"/>
    <row r="141" s="1207" customFormat="1" ht="18" customHeight="1"/>
    <row r="142" s="1207" customFormat="1" ht="18" customHeight="1"/>
    <row r="143" s="1207" customFormat="1" ht="18" customHeight="1"/>
    <row r="144" s="1207" customFormat="1" ht="18" customHeight="1"/>
    <row r="145" spans="8:13" s="1207" customFormat="1" ht="18" customHeight="1"/>
    <row r="146" spans="8:13" s="1207" customFormat="1" ht="18" customHeight="1"/>
    <row r="147" spans="8:13" s="1207" customFormat="1" ht="18" customHeight="1"/>
    <row r="148" spans="8:13" s="1207" customFormat="1" ht="18" customHeight="1"/>
    <row r="149" spans="8:13" s="1207" customFormat="1" ht="18" customHeight="1"/>
    <row r="150" spans="8:13" s="1207" customFormat="1" ht="18" customHeight="1"/>
    <row r="151" spans="8:13" s="1207" customFormat="1" ht="18" customHeight="1"/>
    <row r="152" spans="8:13" s="1207" customFormat="1" ht="18" customHeight="1"/>
    <row r="153" spans="8:13" s="1207" customFormat="1" ht="18" customHeight="1"/>
    <row r="154" spans="8:13" s="1207" customFormat="1" ht="18" customHeight="1"/>
    <row r="155" spans="8:13" s="1207" customFormat="1" ht="18" customHeight="1"/>
    <row r="156" spans="8:13" s="1207" customFormat="1" ht="18" customHeight="1"/>
    <row r="157" spans="8:13" s="1207" customFormat="1" ht="18" customHeight="1"/>
    <row r="158" spans="8:13" s="1207" customFormat="1" ht="18" customHeight="1"/>
    <row r="159" spans="8:13" s="1207" customFormat="1" ht="18" customHeight="1"/>
    <row r="160" spans="8:13" s="1207" customFormat="1" ht="18" customHeight="1">
      <c r="H160" s="1230"/>
      <c r="I160" s="1230"/>
      <c r="J160" s="1230"/>
      <c r="K160" s="1230"/>
      <c r="L160" s="1230"/>
      <c r="M160" s="1230"/>
    </row>
    <row r="161" spans="8:13" s="1207" customFormat="1" ht="18" customHeight="1">
      <c r="H161" s="1230"/>
      <c r="I161" s="1230"/>
      <c r="J161" s="1230"/>
      <c r="K161" s="1230"/>
      <c r="L161" s="1230"/>
      <c r="M161" s="1230"/>
    </row>
    <row r="162" spans="8:13" s="1207" customFormat="1" ht="18" customHeight="1">
      <c r="H162" s="1230"/>
      <c r="I162" s="1230"/>
      <c r="J162" s="1230"/>
      <c r="K162" s="1230"/>
      <c r="L162" s="1230"/>
      <c r="M162" s="1230"/>
    </row>
    <row r="163" spans="8:13" s="1207" customFormat="1" ht="18" customHeight="1">
      <c r="H163" s="1230"/>
      <c r="I163" s="1230"/>
      <c r="J163" s="1230"/>
      <c r="K163" s="1230"/>
      <c r="L163" s="1230"/>
      <c r="M163" s="1230"/>
    </row>
    <row r="164" spans="8:13" s="1207" customFormat="1" ht="18" customHeight="1">
      <c r="H164" s="1230"/>
      <c r="I164" s="1230"/>
      <c r="J164" s="1230"/>
      <c r="K164" s="1230"/>
      <c r="L164" s="1230"/>
      <c r="M164" s="1230"/>
    </row>
    <row r="165" spans="8:13" s="1207" customFormat="1" ht="18" customHeight="1">
      <c r="H165" s="1230"/>
      <c r="I165" s="1230"/>
      <c r="J165" s="1230"/>
      <c r="K165" s="1230"/>
      <c r="L165" s="1230"/>
      <c r="M165" s="1230"/>
    </row>
    <row r="166" spans="8:13" s="1207" customFormat="1" ht="18" customHeight="1">
      <c r="H166" s="1230"/>
      <c r="I166" s="1230"/>
      <c r="J166" s="1230"/>
      <c r="K166" s="1230"/>
      <c r="L166" s="1230"/>
      <c r="M166" s="1230"/>
    </row>
    <row r="167" spans="8:13" s="1207" customFormat="1" ht="18" customHeight="1">
      <c r="H167" s="1230"/>
      <c r="I167" s="1230"/>
      <c r="J167" s="1230"/>
      <c r="K167" s="1230"/>
      <c r="L167" s="1230"/>
      <c r="M167" s="1230"/>
    </row>
    <row r="168" spans="8:13" s="1207" customFormat="1" ht="18" customHeight="1">
      <c r="H168" s="1230"/>
      <c r="I168" s="1230"/>
      <c r="J168" s="1230"/>
      <c r="K168" s="1230"/>
      <c r="L168" s="1230"/>
      <c r="M168" s="1230"/>
    </row>
    <row r="169" spans="8:13" s="1207" customFormat="1" ht="18" customHeight="1">
      <c r="H169" s="1230"/>
      <c r="I169" s="1230"/>
      <c r="J169" s="1230"/>
      <c r="K169" s="1230"/>
      <c r="L169" s="1230"/>
      <c r="M169" s="1230"/>
    </row>
    <row r="170" spans="8:13" s="1207" customFormat="1" ht="18" customHeight="1">
      <c r="H170" s="1230"/>
      <c r="I170" s="1230"/>
      <c r="J170" s="1230"/>
      <c r="K170" s="1230"/>
      <c r="L170" s="1230"/>
      <c r="M170" s="1230"/>
    </row>
    <row r="171" spans="8:13" s="1207" customFormat="1" ht="18" customHeight="1">
      <c r="H171" s="1230"/>
      <c r="I171" s="1230"/>
      <c r="J171" s="1230"/>
      <c r="K171" s="1230"/>
      <c r="L171" s="1230"/>
      <c r="M171" s="1230"/>
    </row>
    <row r="172" spans="8:13" s="1207" customFormat="1" ht="18" customHeight="1">
      <c r="H172" s="1230"/>
      <c r="I172" s="1230"/>
      <c r="J172" s="1230"/>
      <c r="K172" s="1230"/>
      <c r="L172" s="1230"/>
      <c r="M172" s="1230"/>
    </row>
    <row r="173" spans="8:13" s="1207" customFormat="1" ht="18" customHeight="1">
      <c r="H173" s="1230"/>
      <c r="I173" s="1230"/>
      <c r="J173" s="1230"/>
      <c r="K173" s="1230"/>
      <c r="L173" s="1230"/>
      <c r="M173" s="1230"/>
    </row>
    <row r="174" spans="8:13" s="1207" customFormat="1" ht="18" customHeight="1">
      <c r="H174" s="1230"/>
      <c r="I174" s="1230"/>
      <c r="J174" s="1230"/>
      <c r="K174" s="1230"/>
      <c r="L174" s="1230"/>
      <c r="M174" s="1230"/>
    </row>
    <row r="175" spans="8:13" s="1207" customFormat="1" ht="18" customHeight="1">
      <c r="H175" s="1230"/>
      <c r="I175" s="1230"/>
      <c r="J175" s="1230"/>
      <c r="K175" s="1230"/>
      <c r="L175" s="1230"/>
      <c r="M175" s="1230"/>
    </row>
    <row r="176" spans="8:13" s="1207" customFormat="1" ht="18" customHeight="1">
      <c r="H176" s="1230"/>
      <c r="I176" s="1230"/>
      <c r="J176" s="1230"/>
      <c r="K176" s="1230"/>
      <c r="L176" s="1230"/>
      <c r="M176" s="1230"/>
    </row>
    <row r="177" spans="7:13" s="1207" customFormat="1" ht="18" customHeight="1">
      <c r="H177" s="1230"/>
      <c r="I177" s="1230"/>
      <c r="J177" s="1230"/>
      <c r="K177" s="1230"/>
      <c r="L177" s="1230"/>
      <c r="M177" s="1230"/>
    </row>
    <row r="178" spans="7:13" s="1207" customFormat="1" ht="18" customHeight="1">
      <c r="H178" s="1230"/>
      <c r="I178" s="1230"/>
      <c r="J178" s="1230"/>
      <c r="K178" s="1230"/>
      <c r="L178" s="1230"/>
      <c r="M178" s="1230"/>
    </row>
    <row r="179" spans="7:13" s="1207" customFormat="1" ht="18" customHeight="1">
      <c r="H179" s="1230"/>
      <c r="I179" s="1230"/>
      <c r="J179" s="1230"/>
      <c r="K179" s="1230"/>
      <c r="L179" s="1230"/>
      <c r="M179" s="1230"/>
    </row>
    <row r="180" spans="7:13" s="1207" customFormat="1" ht="18" customHeight="1">
      <c r="H180" s="1230"/>
      <c r="I180" s="1230"/>
      <c r="J180" s="1230"/>
      <c r="K180" s="1230"/>
      <c r="L180" s="1230"/>
      <c r="M180" s="1230"/>
    </row>
    <row r="181" spans="7:13" s="1207" customFormat="1" ht="18" customHeight="1">
      <c r="H181" s="1230"/>
      <c r="I181" s="1230"/>
      <c r="J181" s="1230"/>
      <c r="K181" s="1230"/>
      <c r="L181" s="1230"/>
      <c r="M181" s="1230"/>
    </row>
    <row r="182" spans="7:13" s="1207" customFormat="1" ht="18" customHeight="1">
      <c r="H182" s="1230"/>
      <c r="I182" s="1230"/>
      <c r="J182" s="1230"/>
      <c r="K182" s="1230"/>
      <c r="L182" s="1230"/>
      <c r="M182" s="1230"/>
    </row>
    <row r="183" spans="7:13" s="1207" customFormat="1" ht="18" customHeight="1">
      <c r="H183" s="1230"/>
      <c r="I183" s="1230"/>
      <c r="J183" s="1230"/>
      <c r="K183" s="1230"/>
      <c r="L183" s="1230"/>
      <c r="M183" s="1230"/>
    </row>
    <row r="184" spans="7:13" s="1207" customFormat="1" ht="18" customHeight="1">
      <c r="H184" s="1230"/>
      <c r="I184" s="1230"/>
      <c r="J184" s="1230"/>
      <c r="K184" s="1230"/>
      <c r="L184" s="1230"/>
      <c r="M184" s="1230"/>
    </row>
    <row r="185" spans="7:13" s="1207" customFormat="1" ht="18" customHeight="1">
      <c r="H185" s="1230"/>
      <c r="I185" s="1230"/>
      <c r="J185" s="1230"/>
      <c r="K185" s="1230"/>
      <c r="L185" s="1230"/>
      <c r="M185" s="1230"/>
    </row>
    <row r="186" spans="7:13" s="1207" customFormat="1" ht="18" customHeight="1">
      <c r="H186" s="1230"/>
      <c r="I186" s="1230"/>
      <c r="J186" s="1230"/>
      <c r="K186" s="1230"/>
      <c r="L186" s="1230"/>
      <c r="M186" s="1230"/>
    </row>
    <row r="187" spans="7:13" s="1207" customFormat="1" ht="18" customHeight="1">
      <c r="H187" s="1230"/>
      <c r="I187" s="1230"/>
      <c r="J187" s="1230"/>
      <c r="K187" s="1230"/>
      <c r="L187" s="1230"/>
      <c r="M187" s="1230"/>
    </row>
    <row r="188" spans="7:13" s="1207" customFormat="1" ht="18" customHeight="1">
      <c r="H188" s="1230"/>
      <c r="I188" s="1230"/>
      <c r="J188" s="1230"/>
      <c r="K188" s="1230"/>
      <c r="L188" s="1230"/>
      <c r="M188" s="1230"/>
    </row>
    <row r="189" spans="7:13" s="1207" customFormat="1" ht="18" customHeight="1">
      <c r="G189" s="1230"/>
      <c r="H189" s="1230"/>
      <c r="I189" s="1230"/>
      <c r="J189" s="1230"/>
      <c r="K189" s="1230"/>
      <c r="L189" s="1230"/>
      <c r="M189" s="1230"/>
    </row>
    <row r="190" spans="7:13" s="1207" customFormat="1" ht="18" customHeight="1">
      <c r="G190" s="1230"/>
      <c r="H190" s="1230"/>
      <c r="I190" s="1230"/>
      <c r="J190" s="1230"/>
      <c r="K190" s="1230"/>
      <c r="L190" s="1230"/>
      <c r="M190" s="1230"/>
    </row>
    <row r="191" spans="7:13" s="1207" customFormat="1" ht="18" customHeight="1">
      <c r="G191" s="1230"/>
      <c r="H191" s="1230"/>
      <c r="I191" s="1230"/>
      <c r="J191" s="1230"/>
      <c r="K191" s="1230"/>
      <c r="L191" s="1230"/>
      <c r="M191" s="1230"/>
    </row>
    <row r="192" spans="7:13" s="1207" customFormat="1" ht="18" customHeight="1">
      <c r="G192" s="1230"/>
      <c r="H192" s="1230"/>
      <c r="I192" s="1230"/>
      <c r="J192" s="1230"/>
      <c r="K192" s="1230"/>
      <c r="L192" s="1230"/>
      <c r="M192" s="1230"/>
    </row>
    <row r="193" spans="7:13" s="1207" customFormat="1" ht="18" customHeight="1">
      <c r="G193" s="1230"/>
      <c r="H193" s="1230"/>
      <c r="I193" s="1230"/>
      <c r="J193" s="1230"/>
      <c r="K193" s="1230"/>
      <c r="L193" s="1230"/>
      <c r="M193" s="1230"/>
    </row>
    <row r="194" spans="7:13" s="1207" customFormat="1" ht="18" customHeight="1">
      <c r="G194" s="1230"/>
      <c r="H194" s="1230"/>
      <c r="I194" s="1230"/>
      <c r="J194" s="1230"/>
      <c r="K194" s="1230"/>
      <c r="L194" s="1230"/>
      <c r="M194" s="1230"/>
    </row>
    <row r="195" spans="7:13" s="1207" customFormat="1" ht="18" customHeight="1">
      <c r="G195" s="1230"/>
      <c r="H195" s="1230"/>
      <c r="I195" s="1230"/>
      <c r="J195" s="1230"/>
      <c r="K195" s="1230"/>
      <c r="L195" s="1230"/>
      <c r="M195" s="1230"/>
    </row>
    <row r="196" spans="7:13" s="1207" customFormat="1" ht="18" customHeight="1">
      <c r="G196" s="1230"/>
      <c r="H196" s="1230"/>
      <c r="I196" s="1230"/>
      <c r="J196" s="1230"/>
      <c r="K196" s="1230"/>
      <c r="L196" s="1230"/>
      <c r="M196" s="1230"/>
    </row>
  </sheetData>
  <mergeCells count="26">
    <mergeCell ref="B23:C23"/>
    <mergeCell ref="B25:C25"/>
    <mergeCell ref="I3:K3"/>
    <mergeCell ref="B5:B6"/>
    <mergeCell ref="F9:F10"/>
    <mergeCell ref="B13:K13"/>
    <mergeCell ref="B15:K17"/>
    <mergeCell ref="A20:K20"/>
    <mergeCell ref="B27:C27"/>
    <mergeCell ref="B29:C29"/>
    <mergeCell ref="E29:H29"/>
    <mergeCell ref="B33:C34"/>
    <mergeCell ref="D33:D34"/>
    <mergeCell ref="I33:I34"/>
    <mergeCell ref="B31:C31"/>
    <mergeCell ref="F31:G31"/>
    <mergeCell ref="J33:J34"/>
    <mergeCell ref="B36:C37"/>
    <mergeCell ref="D36:D37"/>
    <mergeCell ref="I36:I37"/>
    <mergeCell ref="J36:J37"/>
    <mergeCell ref="E33:H33"/>
    <mergeCell ref="E34:H34"/>
    <mergeCell ref="E35:H35"/>
    <mergeCell ref="E36:H36"/>
    <mergeCell ref="E37:H37"/>
  </mergeCells>
  <phoneticPr fontId="2"/>
  <printOptions horizontalCentered="1" verticalCentered="1"/>
  <pageMargins left="0.87" right="0.74" top="0.95" bottom="0.74803149606299213" header="0.31496062992125984" footer="0.31496062992125984"/>
  <pageSetup paperSize="9" scale="94" orientation="portrait" blackAndWhite="1"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dimension ref="A1:S48"/>
  <sheetViews>
    <sheetView view="pageBreakPreview" zoomScaleNormal="100" zoomScaleSheetLayoutView="100" workbookViewId="0"/>
  </sheetViews>
  <sheetFormatPr defaultRowHeight="13.5"/>
  <cols>
    <col min="1" max="1" width="2.5" style="1233" customWidth="1"/>
    <col min="2" max="2" width="19.125" style="1231" customWidth="1"/>
    <col min="3" max="3" width="9" style="1231" customWidth="1"/>
    <col min="4" max="4" width="2.625" style="1231" customWidth="1"/>
    <col min="5" max="5" width="6.125" style="1231" customWidth="1"/>
    <col min="6" max="6" width="2" style="1231" customWidth="1"/>
    <col min="7" max="7" width="13.875" style="1231" customWidth="1"/>
    <col min="8" max="8" width="3.625" style="1231" customWidth="1"/>
    <col min="9" max="9" width="19.125" style="1231" customWidth="1"/>
    <col min="10" max="10" width="3.125" style="1231" customWidth="1"/>
    <col min="11" max="11" width="2.5" style="1233" customWidth="1"/>
    <col min="12" max="12" width="19.125" style="1231" customWidth="1"/>
    <col min="13" max="14" width="9" style="1231" customWidth="1"/>
    <col min="15" max="15" width="2" style="1231" customWidth="1"/>
    <col min="16" max="17" width="9" style="1231" customWidth="1"/>
    <col min="18" max="18" width="19.125" style="1231" customWidth="1"/>
    <col min="19" max="19" width="3.125" style="1231" customWidth="1"/>
    <col min="20" max="16384" width="9" style="1231"/>
  </cols>
  <sheetData>
    <row r="1" spans="1:19" ht="17.45" customHeight="1">
      <c r="A1" s="1231"/>
      <c r="H1" s="1591" t="s">
        <v>1757</v>
      </c>
      <c r="I1" s="1591"/>
      <c r="J1" s="1591"/>
      <c r="K1" s="1231"/>
      <c r="S1" s="1232" t="s">
        <v>1757</v>
      </c>
    </row>
    <row r="2" spans="1:19" ht="17.45" customHeight="1">
      <c r="A2" s="1231"/>
      <c r="J2" s="1232"/>
      <c r="K2" s="1231"/>
      <c r="S2" s="1232"/>
    </row>
    <row r="3" spans="1:19" ht="17.45" customHeight="1">
      <c r="A3" s="1231" t="s">
        <v>836</v>
      </c>
      <c r="K3" s="1231" t="s">
        <v>836</v>
      </c>
    </row>
    <row r="4" spans="1:19" ht="17.45" customHeight="1"/>
    <row r="5" spans="1:19" ht="17.45" customHeight="1">
      <c r="A5" s="1231" t="s">
        <v>837</v>
      </c>
      <c r="E5" s="1234" t="s">
        <v>838</v>
      </c>
      <c r="H5" s="2838" t="str">
        <f>+入力欄!D26</f>
        <v>株式会社　○○建設</v>
      </c>
      <c r="I5" s="2838"/>
      <c r="K5" s="1231" t="s">
        <v>839</v>
      </c>
      <c r="P5" s="1234" t="s">
        <v>838</v>
      </c>
      <c r="Q5" s="1234"/>
      <c r="R5" s="1234" t="s">
        <v>840</v>
      </c>
    </row>
    <row r="6" spans="1:19" ht="17.45" customHeight="1">
      <c r="A6" s="1231"/>
      <c r="E6" s="1234" t="s">
        <v>1039</v>
      </c>
      <c r="H6" s="1235" t="str">
        <f>+入力欄!D29&amp;"　　　"</f>
        <v>現場 太郎　　　</v>
      </c>
      <c r="I6" s="1236"/>
      <c r="K6" s="1231"/>
      <c r="P6" s="1234" t="s">
        <v>2192</v>
      </c>
      <c r="Q6" s="1234"/>
      <c r="R6" s="1234"/>
    </row>
    <row r="7" spans="1:19" ht="21" customHeight="1"/>
    <row r="8" spans="1:19" ht="17.45" customHeight="1">
      <c r="A8" s="2842" t="s">
        <v>841</v>
      </c>
      <c r="B8" s="2842"/>
      <c r="C8" s="2842"/>
      <c r="D8" s="2842"/>
      <c r="E8" s="2842"/>
      <c r="F8" s="2842"/>
      <c r="G8" s="2842"/>
      <c r="H8" s="2842"/>
      <c r="I8" s="2842"/>
      <c r="J8" s="2842"/>
      <c r="K8" s="2842" t="s">
        <v>841</v>
      </c>
      <c r="L8" s="2842"/>
      <c r="M8" s="2842"/>
      <c r="N8" s="2842"/>
      <c r="O8" s="2842"/>
      <c r="P8" s="2842"/>
      <c r="Q8" s="2842"/>
      <c r="R8" s="2842"/>
      <c r="S8" s="2842"/>
    </row>
    <row r="9" spans="1:19" ht="21" customHeight="1"/>
    <row r="10" spans="1:19" ht="23.25" customHeight="1"/>
    <row r="11" spans="1:19" ht="17.45" customHeight="1">
      <c r="A11" s="2868" t="str">
        <f>"　"&amp;入力欄!M17&amp;"付で契約した次の工事について、下記のとおり県外の建設業者を下請負人に選定しましたので、提出します。"</f>
        <v>　令和６年４月１日付で契約した次の工事について、下記のとおり県外の建設業者を下請負人に選定しましたので、提出します。</v>
      </c>
      <c r="B11" s="2868"/>
      <c r="C11" s="2868"/>
      <c r="D11" s="2868"/>
      <c r="E11" s="2868"/>
      <c r="F11" s="2868"/>
      <c r="G11" s="2868"/>
      <c r="H11" s="2868"/>
      <c r="I11" s="2868"/>
      <c r="J11" s="2868"/>
      <c r="K11" s="2868" t="s">
        <v>1819</v>
      </c>
      <c r="L11" s="2868"/>
      <c r="M11" s="2868"/>
      <c r="N11" s="2868"/>
      <c r="O11" s="2868"/>
      <c r="P11" s="2868"/>
      <c r="Q11" s="2868"/>
      <c r="R11" s="2868"/>
      <c r="S11" s="2868"/>
    </row>
    <row r="12" spans="1:19" ht="17.45" customHeight="1">
      <c r="A12" s="2868"/>
      <c r="B12" s="2868"/>
      <c r="C12" s="2868"/>
      <c r="D12" s="2868"/>
      <c r="E12" s="2868"/>
      <c r="F12" s="2868"/>
      <c r="G12" s="2868"/>
      <c r="H12" s="2868"/>
      <c r="I12" s="2868"/>
      <c r="J12" s="2868"/>
      <c r="K12" s="2868"/>
      <c r="L12" s="2868"/>
      <c r="M12" s="2868"/>
      <c r="N12" s="2868"/>
      <c r="O12" s="2868"/>
      <c r="P12" s="2868"/>
      <c r="Q12" s="2868"/>
      <c r="R12" s="2868"/>
      <c r="S12" s="2868"/>
    </row>
    <row r="13" spans="1:19" ht="17.45" customHeight="1"/>
    <row r="14" spans="1:19" ht="17.45" customHeight="1"/>
    <row r="15" spans="1:19" ht="17.45" customHeight="1">
      <c r="B15" s="1237" t="str">
        <f>+"工事名：　"&amp;入力欄!D15</f>
        <v>工事名：　○○○○○○工事（Ｒ６－１)</v>
      </c>
      <c r="C15" s="1238"/>
      <c r="D15" s="1238"/>
      <c r="E15" s="1238"/>
      <c r="F15" s="1238"/>
      <c r="G15" s="1238"/>
      <c r="H15" s="1238"/>
      <c r="I15" s="1238"/>
      <c r="J15" s="1239"/>
      <c r="L15" s="1239" t="s">
        <v>842</v>
      </c>
      <c r="M15" s="1239"/>
      <c r="N15" s="1239"/>
      <c r="O15" s="1239"/>
      <c r="P15" s="1239"/>
      <c r="Q15" s="1239"/>
      <c r="R15" s="1239"/>
      <c r="S15" s="1239"/>
    </row>
    <row r="16" spans="1:19" ht="17.45" customHeight="1"/>
    <row r="17" spans="1:19" ht="17.45" customHeight="1"/>
    <row r="18" spans="1:19" ht="17.45" customHeight="1">
      <c r="A18" s="2869" t="s">
        <v>843</v>
      </c>
      <c r="B18" s="2869"/>
      <c r="C18" s="2869"/>
      <c r="D18" s="2869"/>
      <c r="E18" s="2869"/>
      <c r="F18" s="2869"/>
      <c r="G18" s="2869"/>
      <c r="H18" s="2869"/>
      <c r="I18" s="2869"/>
      <c r="J18" s="2869"/>
      <c r="K18" s="2869" t="s">
        <v>843</v>
      </c>
      <c r="L18" s="2869"/>
      <c r="M18" s="2869"/>
      <c r="N18" s="2869"/>
      <c r="O18" s="2869"/>
      <c r="P18" s="2869"/>
      <c r="Q18" s="2869"/>
      <c r="R18" s="2869"/>
      <c r="S18" s="2869"/>
    </row>
    <row r="19" spans="1:19" ht="17.45" customHeight="1"/>
    <row r="20" spans="1:19" ht="17.45" customHeight="1">
      <c r="A20" s="1231"/>
      <c r="B20" s="1231" t="s">
        <v>844</v>
      </c>
      <c r="D20" s="1240" t="s">
        <v>845</v>
      </c>
      <c r="E20" s="1241"/>
      <c r="F20" s="1231" t="s">
        <v>1040</v>
      </c>
      <c r="K20" s="1231"/>
      <c r="L20" s="1231" t="s">
        <v>844</v>
      </c>
      <c r="N20" s="1242" t="s">
        <v>846</v>
      </c>
    </row>
    <row r="21" spans="1:19" ht="17.45" customHeight="1"/>
    <row r="22" spans="1:19" ht="17.45" customHeight="1">
      <c r="A22" s="1231"/>
      <c r="B22" s="1242" t="s">
        <v>847</v>
      </c>
      <c r="D22" s="1240" t="s">
        <v>845</v>
      </c>
      <c r="E22" s="2839"/>
      <c r="F22" s="2839"/>
      <c r="G22" s="2839"/>
      <c r="H22" s="2839"/>
      <c r="I22" s="2839"/>
      <c r="K22" s="1231"/>
      <c r="L22" s="1242" t="s">
        <v>847</v>
      </c>
      <c r="N22" s="1242" t="s">
        <v>849</v>
      </c>
    </row>
    <row r="23" spans="1:19" ht="17.45" customHeight="1"/>
    <row r="24" spans="1:19" ht="17.45" customHeight="1">
      <c r="A24" s="1231"/>
      <c r="B24" s="1242" t="s">
        <v>850</v>
      </c>
      <c r="D24" s="1240" t="s">
        <v>845</v>
      </c>
      <c r="E24" s="2840"/>
      <c r="F24" s="2840"/>
      <c r="G24" s="2840"/>
      <c r="H24" s="2840"/>
      <c r="I24" s="2840"/>
      <c r="K24" s="1231"/>
      <c r="L24" s="1242" t="s">
        <v>850</v>
      </c>
      <c r="N24" s="1242" t="s">
        <v>851</v>
      </c>
    </row>
    <row r="25" spans="1:19" ht="17.45" customHeight="1"/>
    <row r="26" spans="1:19" ht="17.45" customHeight="1">
      <c r="A26" s="1231"/>
      <c r="B26" s="1242" t="s">
        <v>852</v>
      </c>
      <c r="D26" s="1240" t="s">
        <v>845</v>
      </c>
      <c r="E26" s="1243" t="s">
        <v>1041</v>
      </c>
      <c r="F26" s="1236"/>
      <c r="G26" s="1236"/>
      <c r="H26" s="1236"/>
      <c r="I26" s="1236"/>
      <c r="K26" s="1231"/>
      <c r="L26" s="1242" t="s">
        <v>852</v>
      </c>
      <c r="N26" s="1242" t="s">
        <v>853</v>
      </c>
    </row>
    <row r="27" spans="1:19" ht="17.45" customHeight="1">
      <c r="E27" s="2839" t="s">
        <v>854</v>
      </c>
      <c r="F27" s="2839"/>
      <c r="G27" s="2839"/>
      <c r="H27" s="2839"/>
      <c r="I27" s="2839"/>
      <c r="N27" s="1242" t="s">
        <v>855</v>
      </c>
    </row>
    <row r="28" spans="1:19" ht="17.45" customHeight="1">
      <c r="A28" s="1231"/>
      <c r="B28" s="2843" t="s">
        <v>856</v>
      </c>
      <c r="C28" s="2844"/>
      <c r="K28" s="1231"/>
      <c r="L28" s="2843" t="s">
        <v>856</v>
      </c>
      <c r="M28" s="2844"/>
    </row>
    <row r="29" spans="1:19" ht="17.45" customHeight="1">
      <c r="A29" s="1231"/>
      <c r="B29" s="1242" t="s">
        <v>857</v>
      </c>
      <c r="D29" s="1240" t="s">
        <v>845</v>
      </c>
      <c r="E29" s="2841">
        <v>1</v>
      </c>
      <c r="F29" s="2841"/>
      <c r="G29" s="2841"/>
      <c r="H29" s="2841"/>
      <c r="K29" s="1231"/>
      <c r="L29" s="1242" t="s">
        <v>857</v>
      </c>
      <c r="N29" s="1242" t="s">
        <v>858</v>
      </c>
    </row>
    <row r="30" spans="1:19" ht="17.45" customHeight="1"/>
    <row r="31" spans="1:19" ht="17.45" customHeight="1">
      <c r="A31" s="1231"/>
      <c r="B31" s="1242" t="s">
        <v>859</v>
      </c>
      <c r="D31" s="1240" t="s">
        <v>845</v>
      </c>
      <c r="E31" s="2863">
        <v>44288</v>
      </c>
      <c r="F31" s="2863"/>
      <c r="G31" s="2863"/>
      <c r="H31" s="2864">
        <v>44484</v>
      </c>
      <c r="I31" s="2864"/>
      <c r="J31" s="2864"/>
      <c r="K31" s="1231"/>
      <c r="L31" s="1242" t="s">
        <v>859</v>
      </c>
      <c r="N31" s="1242" t="s">
        <v>1820</v>
      </c>
    </row>
    <row r="32" spans="1:19" ht="17.45" customHeight="1"/>
    <row r="33" spans="1:19" ht="17.45" customHeight="1">
      <c r="A33" s="1231"/>
      <c r="B33" s="1242" t="s">
        <v>860</v>
      </c>
      <c r="D33" s="1240" t="s">
        <v>845</v>
      </c>
      <c r="E33" s="2865"/>
      <c r="F33" s="2865"/>
      <c r="G33" s="2865"/>
      <c r="K33" s="1231"/>
      <c r="L33" s="1242" t="s">
        <v>860</v>
      </c>
      <c r="N33" s="1242" t="s">
        <v>861</v>
      </c>
    </row>
    <row r="34" spans="1:19" ht="17.45" customHeight="1"/>
    <row r="35" spans="1:19" ht="17.45" customHeight="1">
      <c r="A35" s="1231"/>
      <c r="B35" s="2843" t="s">
        <v>862</v>
      </c>
      <c r="C35" s="2844"/>
      <c r="D35" s="2844"/>
      <c r="E35" s="2844"/>
      <c r="F35" s="2844"/>
      <c r="G35" s="2844"/>
      <c r="H35" s="2844"/>
      <c r="I35" s="2844"/>
      <c r="K35" s="1231"/>
      <c r="L35" s="2843" t="s">
        <v>862</v>
      </c>
      <c r="M35" s="2844"/>
      <c r="N35" s="2844"/>
      <c r="O35" s="2844"/>
      <c r="P35" s="2844"/>
      <c r="Q35" s="2844"/>
      <c r="R35" s="2844"/>
    </row>
    <row r="36" spans="1:19" ht="17.45" customHeight="1">
      <c r="A36" s="1231"/>
      <c r="B36" s="1242" t="s">
        <v>863</v>
      </c>
      <c r="K36" s="1231"/>
      <c r="L36" s="1242" t="s">
        <v>863</v>
      </c>
    </row>
    <row r="37" spans="1:19" ht="17.45" customHeight="1">
      <c r="B37" s="2845"/>
      <c r="C37" s="2846"/>
      <c r="D37" s="2846"/>
      <c r="E37" s="2846"/>
      <c r="F37" s="2846"/>
      <c r="G37" s="2846"/>
      <c r="H37" s="2846"/>
      <c r="I37" s="2847"/>
      <c r="L37" s="2854"/>
      <c r="M37" s="2855"/>
      <c r="N37" s="2855"/>
      <c r="O37" s="2855"/>
      <c r="P37" s="2855"/>
      <c r="Q37" s="2855"/>
      <c r="R37" s="2856"/>
    </row>
    <row r="38" spans="1:19" ht="17.45" customHeight="1">
      <c r="B38" s="2848"/>
      <c r="C38" s="2849"/>
      <c r="D38" s="2849"/>
      <c r="E38" s="2849"/>
      <c r="F38" s="2849"/>
      <c r="G38" s="2849"/>
      <c r="H38" s="2849"/>
      <c r="I38" s="2850"/>
      <c r="L38" s="2857"/>
      <c r="M38" s="2858"/>
      <c r="N38" s="2858"/>
      <c r="O38" s="2858"/>
      <c r="P38" s="2858"/>
      <c r="Q38" s="2858"/>
      <c r="R38" s="2859"/>
    </row>
    <row r="39" spans="1:19" ht="17.45" customHeight="1">
      <c r="B39" s="2848"/>
      <c r="C39" s="2849"/>
      <c r="D39" s="2849"/>
      <c r="E39" s="2849"/>
      <c r="F39" s="2849"/>
      <c r="G39" s="2849"/>
      <c r="H39" s="2849"/>
      <c r="I39" s="2850"/>
      <c r="L39" s="2857"/>
      <c r="M39" s="2858"/>
      <c r="N39" s="2858"/>
      <c r="O39" s="2858"/>
      <c r="P39" s="2858"/>
      <c r="Q39" s="2858"/>
      <c r="R39" s="2859"/>
    </row>
    <row r="40" spans="1:19" ht="17.45" customHeight="1">
      <c r="B40" s="2848"/>
      <c r="C40" s="2849"/>
      <c r="D40" s="2849"/>
      <c r="E40" s="2849"/>
      <c r="F40" s="2849"/>
      <c r="G40" s="2849"/>
      <c r="H40" s="2849"/>
      <c r="I40" s="2850"/>
      <c r="L40" s="2857"/>
      <c r="M40" s="2858"/>
      <c r="N40" s="2858"/>
      <c r="O40" s="2858"/>
      <c r="P40" s="2858"/>
      <c r="Q40" s="2858"/>
      <c r="R40" s="2859"/>
    </row>
    <row r="41" spans="1:19" ht="17.45" customHeight="1">
      <c r="B41" s="2848"/>
      <c r="C41" s="2849"/>
      <c r="D41" s="2849"/>
      <c r="E41" s="2849"/>
      <c r="F41" s="2849"/>
      <c r="G41" s="2849"/>
      <c r="H41" s="2849"/>
      <c r="I41" s="2850"/>
      <c r="L41" s="2857"/>
      <c r="M41" s="2858"/>
      <c r="N41" s="2858"/>
      <c r="O41" s="2858"/>
      <c r="P41" s="2858"/>
      <c r="Q41" s="2858"/>
      <c r="R41" s="2859"/>
    </row>
    <row r="42" spans="1:19" ht="17.45" customHeight="1">
      <c r="B42" s="2848"/>
      <c r="C42" s="2849"/>
      <c r="D42" s="2849"/>
      <c r="E42" s="2849"/>
      <c r="F42" s="2849"/>
      <c r="G42" s="2849"/>
      <c r="H42" s="2849"/>
      <c r="I42" s="2850"/>
      <c r="L42" s="2857"/>
      <c r="M42" s="2858"/>
      <c r="N42" s="2858"/>
      <c r="O42" s="2858"/>
      <c r="P42" s="2858"/>
      <c r="Q42" s="2858"/>
      <c r="R42" s="2859"/>
    </row>
    <row r="43" spans="1:19" ht="17.45" customHeight="1">
      <c r="B43" s="2851"/>
      <c r="C43" s="2852"/>
      <c r="D43" s="2852"/>
      <c r="E43" s="2852"/>
      <c r="F43" s="2852"/>
      <c r="G43" s="2852"/>
      <c r="H43" s="2852"/>
      <c r="I43" s="2853"/>
      <c r="L43" s="2860"/>
      <c r="M43" s="2861"/>
      <c r="N43" s="2861"/>
      <c r="O43" s="2861"/>
      <c r="P43" s="2861"/>
      <c r="Q43" s="2861"/>
      <c r="R43" s="2862"/>
    </row>
    <row r="44" spans="1:19" ht="10.5" customHeight="1">
      <c r="B44" s="1244"/>
      <c r="C44" s="1244"/>
      <c r="D44" s="1244"/>
      <c r="E44" s="1244"/>
      <c r="F44" s="1244"/>
      <c r="G44" s="1244"/>
      <c r="H44" s="1244"/>
      <c r="I44" s="1244"/>
      <c r="L44" s="1244"/>
      <c r="M44" s="1244"/>
      <c r="N44" s="1244"/>
      <c r="O44" s="1244"/>
      <c r="P44" s="1244"/>
      <c r="Q44" s="1244"/>
      <c r="R44" s="1244"/>
    </row>
    <row r="45" spans="1:19" ht="17.45" customHeight="1">
      <c r="A45" s="2844" t="s">
        <v>864</v>
      </c>
      <c r="B45" s="2844"/>
      <c r="C45" s="2844"/>
      <c r="D45" s="2844"/>
      <c r="E45" s="2844"/>
      <c r="F45" s="2844"/>
      <c r="G45" s="2844"/>
      <c r="H45" s="2844"/>
      <c r="I45" s="2844"/>
      <c r="J45" s="2844"/>
      <c r="K45" s="2844" t="s">
        <v>864</v>
      </c>
      <c r="L45" s="2844"/>
      <c r="M45" s="2844"/>
      <c r="N45" s="2844"/>
      <c r="O45" s="2844"/>
      <c r="P45" s="2844"/>
      <c r="Q45" s="2844"/>
      <c r="R45" s="2844"/>
      <c r="S45" s="2844"/>
    </row>
    <row r="46" spans="1:19" ht="17.45" customHeight="1">
      <c r="A46" s="2866" t="s">
        <v>865</v>
      </c>
      <c r="B46" s="2867"/>
      <c r="C46" s="2867"/>
      <c r="D46" s="2867"/>
      <c r="E46" s="2867"/>
      <c r="F46" s="2867"/>
      <c r="G46" s="2867"/>
      <c r="H46" s="2867"/>
      <c r="I46" s="2867"/>
      <c r="J46" s="2867"/>
      <c r="K46" s="2866" t="s">
        <v>865</v>
      </c>
      <c r="L46" s="2867"/>
      <c r="M46" s="2867"/>
      <c r="N46" s="2867"/>
      <c r="O46" s="2867"/>
      <c r="P46" s="2867"/>
      <c r="Q46" s="2867"/>
      <c r="R46" s="2867"/>
      <c r="S46" s="2867"/>
    </row>
    <row r="47" spans="1:19" ht="17.45" customHeight="1">
      <c r="A47" s="2867"/>
      <c r="B47" s="2867"/>
      <c r="C47" s="2867"/>
      <c r="D47" s="2867"/>
      <c r="E47" s="2867"/>
      <c r="F47" s="2867"/>
      <c r="G47" s="2867"/>
      <c r="H47" s="2867"/>
      <c r="I47" s="2867"/>
      <c r="J47" s="2867"/>
      <c r="K47" s="2867"/>
      <c r="L47" s="2867"/>
      <c r="M47" s="2867"/>
      <c r="N47" s="2867"/>
      <c r="O47" s="2867"/>
      <c r="P47" s="2867"/>
      <c r="Q47" s="2867"/>
      <c r="R47" s="2867"/>
      <c r="S47" s="2867"/>
    </row>
    <row r="48" spans="1:19" ht="17.100000000000001" customHeight="1">
      <c r="A48" s="1245"/>
      <c r="B48" s="1245"/>
      <c r="C48" s="1245"/>
      <c r="D48" s="1245"/>
      <c r="E48" s="1245"/>
      <c r="F48" s="1245"/>
      <c r="G48" s="1245"/>
      <c r="H48" s="1245"/>
      <c r="I48" s="1245"/>
      <c r="J48" s="1245"/>
      <c r="K48" s="1245"/>
      <c r="L48" s="1245"/>
      <c r="M48" s="1245"/>
      <c r="N48" s="1245"/>
      <c r="O48" s="1245"/>
      <c r="P48" s="1245"/>
      <c r="Q48" s="1245"/>
      <c r="R48" s="1245"/>
      <c r="S48" s="1245"/>
    </row>
  </sheetData>
  <mergeCells count="25">
    <mergeCell ref="K8:S8"/>
    <mergeCell ref="A11:J12"/>
    <mergeCell ref="K11:S12"/>
    <mergeCell ref="A18:J18"/>
    <mergeCell ref="K18:S18"/>
    <mergeCell ref="A45:J45"/>
    <mergeCell ref="K45:S45"/>
    <mergeCell ref="E33:G33"/>
    <mergeCell ref="A46:J47"/>
    <mergeCell ref="K46:S47"/>
    <mergeCell ref="L28:M28"/>
    <mergeCell ref="B35:I35"/>
    <mergeCell ref="L35:R35"/>
    <mergeCell ref="B37:I43"/>
    <mergeCell ref="L37:R43"/>
    <mergeCell ref="E31:G31"/>
    <mergeCell ref="H31:J31"/>
    <mergeCell ref="H1:J1"/>
    <mergeCell ref="H5:I5"/>
    <mergeCell ref="E22:I22"/>
    <mergeCell ref="E24:I24"/>
    <mergeCell ref="E29:H29"/>
    <mergeCell ref="E27:I27"/>
    <mergeCell ref="A8:J8"/>
    <mergeCell ref="B28:C28"/>
  </mergeCells>
  <phoneticPr fontId="2"/>
  <printOptions horizontalCentered="1" verticalCentered="1"/>
  <pageMargins left="0.98425196850393704" right="0.98425196850393704" top="0.70866141732283472" bottom="0.59055118110236227" header="0.51181102362204722" footer="0.51181102362204722"/>
  <pageSetup paperSize="9" orientation="portrait" blackAndWhite="1" r:id="rId1"/>
  <headerFooter>
    <oddHeader>&amp;L&amp;"+,標準"（参考様式3）</oddHeader>
  </headerFooter>
  <drawing r:id="rId2"/>
  <legacy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AI40"/>
  <sheetViews>
    <sheetView showGridLines="0" view="pageBreakPreview" zoomScaleNormal="100" zoomScaleSheetLayoutView="100" workbookViewId="0"/>
  </sheetViews>
  <sheetFormatPr defaultColWidth="2.375" defaultRowHeight="13.5"/>
  <cols>
    <col min="1" max="16384" width="2.375" style="640"/>
  </cols>
  <sheetData>
    <row r="1" spans="1:35">
      <c r="A1" s="169" t="s">
        <v>2025</v>
      </c>
    </row>
    <row r="3" spans="1:35">
      <c r="Z3" s="641" t="s">
        <v>1114</v>
      </c>
      <c r="AA3" s="1639" t="s">
        <v>2219</v>
      </c>
      <c r="AB3" s="1639"/>
      <c r="AC3" s="1639"/>
      <c r="AD3" s="1639"/>
      <c r="AE3" s="1639"/>
      <c r="AF3" s="1639"/>
      <c r="AG3" s="1639"/>
      <c r="AH3" s="1639"/>
      <c r="AI3" s="1639"/>
    </row>
    <row r="5" spans="1:35">
      <c r="B5" s="640" t="s">
        <v>1082</v>
      </c>
    </row>
    <row r="6" spans="1:35">
      <c r="D6" s="643" t="str">
        <f>+入力欄!U8</f>
        <v>沖縄県知事 　玉城 康裕　　殿</v>
      </c>
      <c r="E6" s="642"/>
      <c r="F6" s="642"/>
      <c r="G6" s="642"/>
      <c r="H6" s="642"/>
      <c r="I6" s="642"/>
      <c r="J6" s="642"/>
      <c r="K6" s="642"/>
      <c r="L6" s="642"/>
    </row>
    <row r="8" spans="1:35">
      <c r="Y8" s="825"/>
      <c r="Z8" s="825"/>
      <c r="AA8" s="825"/>
      <c r="AB8" s="825"/>
      <c r="AC8" s="825"/>
      <c r="AD8" s="825"/>
      <c r="AE8" s="825"/>
      <c r="AF8" s="825"/>
      <c r="AG8" s="825"/>
      <c r="AH8" s="825"/>
      <c r="AI8" s="825"/>
    </row>
    <row r="9" spans="1:35">
      <c r="U9" s="641" t="s">
        <v>1294</v>
      </c>
      <c r="Y9" s="825"/>
      <c r="Z9" s="825"/>
      <c r="AA9" s="825"/>
      <c r="AB9" s="825"/>
      <c r="AC9" s="825"/>
      <c r="AD9" s="825"/>
      <c r="AE9" s="825"/>
      <c r="AF9" s="825"/>
      <c r="AG9" s="825"/>
      <c r="AH9" s="825"/>
      <c r="AI9" s="825"/>
    </row>
    <row r="10" spans="1:35">
      <c r="T10" s="640" t="str">
        <f>+入力欄!M25</f>
        <v>沖縄県那覇市○○－○　○○ビル○階</v>
      </c>
      <c r="Y10" s="825"/>
      <c r="Z10" s="825"/>
      <c r="AA10" s="825"/>
      <c r="AB10" s="825"/>
      <c r="AC10" s="825"/>
      <c r="AD10" s="825"/>
      <c r="AE10" s="825"/>
      <c r="AF10" s="825"/>
      <c r="AG10" s="825"/>
      <c r="AH10" s="825"/>
      <c r="AI10" s="825"/>
    </row>
    <row r="11" spans="1:35">
      <c r="T11" s="640" t="str">
        <f>+入力欄!M26</f>
        <v>株式会社　○○建設</v>
      </c>
      <c r="Y11" s="642"/>
      <c r="Z11" s="642"/>
      <c r="AA11" s="642"/>
      <c r="AB11" s="642"/>
      <c r="AC11" s="642"/>
      <c r="AD11" s="642"/>
      <c r="AE11" s="642"/>
      <c r="AF11" s="642"/>
      <c r="AG11" s="642"/>
      <c r="AH11" s="643"/>
      <c r="AI11" s="643"/>
    </row>
    <row r="12" spans="1:35">
      <c r="T12" s="640" t="str">
        <f>+入力欄!M27</f>
        <v>代表取締役　△△　△△</v>
      </c>
    </row>
    <row r="14" spans="1:35" ht="30" customHeight="1">
      <c r="A14" s="1614" t="s">
        <v>1381</v>
      </c>
      <c r="B14" s="1614"/>
      <c r="C14" s="1614"/>
      <c r="D14" s="1614"/>
      <c r="E14" s="1614"/>
      <c r="F14" s="1614"/>
      <c r="G14" s="1614"/>
      <c r="H14" s="1614"/>
      <c r="I14" s="1614"/>
      <c r="J14" s="1614"/>
      <c r="K14" s="1614"/>
      <c r="L14" s="1614"/>
      <c r="M14" s="1614"/>
      <c r="N14" s="1614"/>
      <c r="O14" s="1614"/>
      <c r="P14" s="1614"/>
      <c r="Q14" s="1614"/>
      <c r="R14" s="1614"/>
      <c r="S14" s="1614"/>
      <c r="T14" s="1614"/>
      <c r="U14" s="1614"/>
      <c r="V14" s="1614"/>
      <c r="W14" s="1614"/>
      <c r="X14" s="1614"/>
      <c r="Y14" s="1614"/>
      <c r="Z14" s="1614"/>
      <c r="AA14" s="1614"/>
      <c r="AB14" s="1614"/>
      <c r="AC14" s="1614"/>
      <c r="AD14" s="1614"/>
      <c r="AE14" s="1614"/>
      <c r="AF14" s="1614"/>
      <c r="AG14" s="1614"/>
      <c r="AH14" s="1614"/>
      <c r="AI14" s="1614"/>
    </row>
    <row r="17" spans="1:35">
      <c r="D17" s="640" t="s">
        <v>1380</v>
      </c>
      <c r="I17" s="1639" t="s">
        <v>2239</v>
      </c>
      <c r="J17" s="1639"/>
      <c r="K17" s="1639"/>
      <c r="L17" s="1639"/>
      <c r="M17" s="1639"/>
      <c r="N17" s="1639"/>
      <c r="O17" s="1639"/>
      <c r="P17" s="1639"/>
      <c r="Q17" s="1639"/>
      <c r="R17" s="640" t="s">
        <v>1379</v>
      </c>
    </row>
    <row r="19" spans="1:35">
      <c r="C19" s="640" t="s">
        <v>2193</v>
      </c>
    </row>
    <row r="22" spans="1:35">
      <c r="A22" s="1628" t="s">
        <v>1233</v>
      </c>
      <c r="B22" s="1628"/>
      <c r="C22" s="1628"/>
      <c r="D22" s="1628"/>
      <c r="E22" s="1628"/>
      <c r="F22" s="1628"/>
      <c r="G22" s="1628"/>
      <c r="H22" s="1628"/>
      <c r="I22" s="1628"/>
      <c r="J22" s="1628"/>
      <c r="K22" s="1628"/>
      <c r="L22" s="1628"/>
      <c r="M22" s="1628"/>
      <c r="N22" s="1628"/>
      <c r="O22" s="1628"/>
      <c r="P22" s="1628"/>
      <c r="Q22" s="1628"/>
      <c r="R22" s="1628"/>
      <c r="S22" s="1628"/>
      <c r="T22" s="1628"/>
      <c r="U22" s="1628"/>
      <c r="V22" s="1628"/>
      <c r="W22" s="1628"/>
      <c r="X22" s="1628"/>
      <c r="Y22" s="1628"/>
      <c r="Z22" s="1628"/>
      <c r="AA22" s="1628"/>
      <c r="AB22" s="1628"/>
      <c r="AC22" s="1628"/>
      <c r="AD22" s="1628"/>
      <c r="AE22" s="1628"/>
      <c r="AF22" s="1628"/>
      <c r="AG22" s="1628"/>
      <c r="AH22" s="1628"/>
      <c r="AI22" s="1628"/>
    </row>
    <row r="25" spans="1:35">
      <c r="D25" s="640" t="s">
        <v>1378</v>
      </c>
      <c r="E25" s="640" t="s">
        <v>189</v>
      </c>
      <c r="J25" s="1749" t="str">
        <f>+入力欄!D15</f>
        <v>○○○○○○工事（Ｒ６－１)</v>
      </c>
      <c r="K25" s="1749"/>
      <c r="L25" s="1749"/>
      <c r="M25" s="1749"/>
      <c r="N25" s="1749"/>
      <c r="O25" s="1749"/>
      <c r="P25" s="1749"/>
      <c r="Q25" s="1749"/>
      <c r="R25" s="1749"/>
      <c r="S25" s="1749"/>
      <c r="T25" s="1749"/>
      <c r="U25" s="1749"/>
      <c r="V25" s="1749"/>
      <c r="W25" s="1749"/>
      <c r="X25" s="1749"/>
      <c r="Y25" s="1749"/>
      <c r="Z25" s="1749"/>
      <c r="AA25" s="1749"/>
      <c r="AB25" s="1749"/>
      <c r="AC25" s="1749"/>
      <c r="AD25" s="1749"/>
      <c r="AE25" s="1749"/>
      <c r="AF25" s="1749"/>
    </row>
    <row r="28" spans="1:35">
      <c r="D28" s="1246" t="s">
        <v>1377</v>
      </c>
      <c r="E28" s="640" t="s">
        <v>986</v>
      </c>
      <c r="J28" s="640" t="s">
        <v>1287</v>
      </c>
      <c r="K28" s="2637">
        <f>+入力欄!D22</f>
        <v>123456789</v>
      </c>
      <c r="L28" s="2637"/>
      <c r="M28" s="2637"/>
      <c r="N28" s="2637"/>
      <c r="O28" s="2637"/>
      <c r="P28" s="2637"/>
      <c r="Q28" s="2637"/>
      <c r="R28" s="2637"/>
      <c r="S28" s="2637"/>
      <c r="T28" s="2637"/>
      <c r="U28" s="2637"/>
      <c r="V28" s="2637"/>
      <c r="W28" s="2637"/>
      <c r="X28" s="2637"/>
      <c r="Y28" s="2637"/>
      <c r="Z28" s="2637"/>
      <c r="AA28" s="2637"/>
      <c r="AB28" s="2637"/>
      <c r="AC28" s="2637"/>
      <c r="AD28" s="2637"/>
      <c r="AE28" s="2637"/>
      <c r="AF28" s="2637"/>
    </row>
    <row r="31" spans="1:35">
      <c r="D31" s="1246" t="s">
        <v>1376</v>
      </c>
      <c r="E31" s="640" t="s">
        <v>651</v>
      </c>
      <c r="J31" s="1639" t="str">
        <f>+入力欄!M17</f>
        <v>令和６年４月１日</v>
      </c>
      <c r="K31" s="1639"/>
      <c r="L31" s="1639"/>
      <c r="M31" s="1639"/>
      <c r="N31" s="1639"/>
      <c r="O31" s="1639"/>
      <c r="P31" s="1639"/>
      <c r="Q31" s="1639"/>
      <c r="R31" s="1639"/>
    </row>
    <row r="34" spans="1:35">
      <c r="D34" s="1246" t="s">
        <v>1375</v>
      </c>
      <c r="E34" s="640" t="s">
        <v>1374</v>
      </c>
      <c r="K34" s="1094" t="str">
        <f>+入力欄!M20</f>
        <v>自　令和６年４月２日</v>
      </c>
      <c r="L34" s="1093"/>
      <c r="M34" s="1093"/>
      <c r="N34" s="1093"/>
      <c r="O34" s="1093"/>
      <c r="P34" s="1093"/>
      <c r="Q34" s="1093"/>
      <c r="R34" s="1093"/>
      <c r="W34" s="640" t="str">
        <f>+入力欄!M21</f>
        <v>至　令和６年９月３０日</v>
      </c>
    </row>
    <row r="37" spans="1:35">
      <c r="A37" s="922"/>
      <c r="B37" s="922"/>
      <c r="C37" s="922"/>
      <c r="D37" s="922"/>
      <c r="E37" s="922"/>
      <c r="F37" s="922"/>
      <c r="G37" s="922"/>
      <c r="H37" s="922"/>
      <c r="I37" s="922"/>
      <c r="J37" s="922"/>
      <c r="K37" s="922"/>
      <c r="L37" s="922"/>
      <c r="M37" s="922"/>
      <c r="N37" s="922"/>
      <c r="O37" s="922"/>
      <c r="P37" s="922"/>
      <c r="Q37" s="922"/>
      <c r="R37" s="922"/>
      <c r="S37" s="922"/>
      <c r="T37" s="922"/>
      <c r="U37" s="922"/>
      <c r="V37" s="922"/>
      <c r="W37" s="922"/>
      <c r="X37" s="922"/>
      <c r="Y37" s="922"/>
      <c r="Z37" s="922"/>
      <c r="AA37" s="922"/>
      <c r="AB37" s="922"/>
      <c r="AC37" s="922"/>
      <c r="AD37" s="922"/>
      <c r="AE37" s="922"/>
      <c r="AF37" s="922"/>
      <c r="AG37" s="922"/>
      <c r="AH37" s="922"/>
      <c r="AI37" s="922"/>
    </row>
    <row r="40" spans="1:35">
      <c r="D40" s="640" t="s">
        <v>1373</v>
      </c>
      <c r="F40" s="640" t="s">
        <v>1372</v>
      </c>
    </row>
  </sheetData>
  <mergeCells count="7">
    <mergeCell ref="AA3:AI3"/>
    <mergeCell ref="J31:R31"/>
    <mergeCell ref="A14:AI14"/>
    <mergeCell ref="I17:Q17"/>
    <mergeCell ref="A22:AI22"/>
    <mergeCell ref="J25:AF25"/>
    <mergeCell ref="K28:AF28"/>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AJ35"/>
  <sheetViews>
    <sheetView showGridLines="0" view="pageBreakPreview" zoomScaleNormal="100" zoomScaleSheetLayoutView="100" workbookViewId="0"/>
  </sheetViews>
  <sheetFormatPr defaultColWidth="2.375" defaultRowHeight="13.5"/>
  <cols>
    <col min="1" max="16384" width="2.375" style="640"/>
  </cols>
  <sheetData>
    <row r="1" spans="1:35">
      <c r="A1" s="169" t="s">
        <v>2026</v>
      </c>
    </row>
    <row r="3" spans="1:35">
      <c r="Z3" s="641" t="s">
        <v>1114</v>
      </c>
      <c r="AA3" s="1639" t="s">
        <v>2219</v>
      </c>
      <c r="AB3" s="1639"/>
      <c r="AC3" s="1639"/>
      <c r="AD3" s="1639"/>
      <c r="AE3" s="1639"/>
      <c r="AF3" s="1639"/>
      <c r="AG3" s="1639"/>
      <c r="AH3" s="1639"/>
      <c r="AI3" s="1639"/>
    </row>
    <row r="5" spans="1:35">
      <c r="B5" s="640" t="s">
        <v>1082</v>
      </c>
    </row>
    <row r="6" spans="1:35">
      <c r="C6" s="640" t="str">
        <f>+入力欄!U8</f>
        <v>沖縄県知事 　玉城 康裕　　殿</v>
      </c>
      <c r="D6" s="642"/>
      <c r="E6" s="642"/>
      <c r="F6" s="642"/>
      <c r="G6" s="642"/>
      <c r="H6" s="642"/>
      <c r="I6" s="642"/>
      <c r="J6" s="642"/>
      <c r="K6" s="642"/>
      <c r="L6" s="642"/>
      <c r="M6" s="640" t="s">
        <v>703</v>
      </c>
    </row>
    <row r="8" spans="1:35">
      <c r="Y8" s="643"/>
      <c r="Z8" s="643"/>
      <c r="AA8" s="643"/>
      <c r="AB8" s="643"/>
      <c r="AC8" s="643"/>
      <c r="AD8" s="643"/>
      <c r="AE8" s="643"/>
      <c r="AF8" s="643"/>
      <c r="AG8" s="643"/>
      <c r="AH8" s="643"/>
      <c r="AI8" s="643"/>
    </row>
    <row r="9" spans="1:35">
      <c r="V9" s="641" t="s">
        <v>1294</v>
      </c>
      <c r="Y9" s="643"/>
      <c r="Z9" s="643"/>
      <c r="AA9" s="643"/>
      <c r="AB9" s="643"/>
      <c r="AC9" s="643"/>
      <c r="AD9" s="643"/>
      <c r="AE9" s="643"/>
      <c r="AF9" s="643"/>
      <c r="AG9" s="643"/>
      <c r="AH9" s="643"/>
      <c r="AI9" s="643"/>
    </row>
    <row r="10" spans="1:35">
      <c r="T10" s="640" t="str">
        <f>+入力欄!M25</f>
        <v>沖縄県那覇市○○－○　○○ビル○階</v>
      </c>
      <c r="Y10" s="643"/>
      <c r="Z10" s="643"/>
      <c r="AA10" s="643"/>
      <c r="AB10" s="643"/>
      <c r="AC10" s="643"/>
      <c r="AD10" s="643"/>
      <c r="AE10" s="643"/>
      <c r="AF10" s="643"/>
      <c r="AG10" s="643"/>
      <c r="AH10" s="643"/>
      <c r="AI10" s="643"/>
    </row>
    <row r="11" spans="1:35">
      <c r="T11" s="640" t="str">
        <f>+入力欄!M26</f>
        <v>株式会社　○○建設</v>
      </c>
      <c r="Y11" s="642"/>
      <c r="Z11" s="642"/>
      <c r="AA11" s="642"/>
      <c r="AB11" s="642"/>
      <c r="AC11" s="642"/>
      <c r="AD11" s="642"/>
      <c r="AE11" s="642"/>
      <c r="AF11" s="642"/>
      <c r="AG11" s="642"/>
      <c r="AH11" s="643"/>
      <c r="AI11" s="643"/>
    </row>
    <row r="12" spans="1:35">
      <c r="T12" s="640" t="str">
        <f>+入力欄!M27</f>
        <v>代表取締役　△△　△△</v>
      </c>
      <c r="Y12" s="643"/>
      <c r="Z12" s="643"/>
      <c r="AA12" s="643"/>
      <c r="AB12" s="643"/>
      <c r="AC12" s="643"/>
      <c r="AD12" s="643"/>
      <c r="AE12" s="643"/>
      <c r="AF12" s="643"/>
      <c r="AG12" s="643"/>
      <c r="AH12" s="643"/>
      <c r="AI12" s="643"/>
    </row>
    <row r="14" spans="1:35" s="644" customFormat="1" ht="30" customHeight="1">
      <c r="A14" s="1614" t="s">
        <v>1386</v>
      </c>
      <c r="B14" s="1614"/>
      <c r="C14" s="1614"/>
      <c r="D14" s="1614"/>
      <c r="E14" s="1614"/>
      <c r="F14" s="1614"/>
      <c r="G14" s="1614"/>
      <c r="H14" s="1614"/>
      <c r="I14" s="1614"/>
      <c r="J14" s="1614"/>
      <c r="K14" s="1614"/>
      <c r="L14" s="1614"/>
      <c r="M14" s="1614"/>
      <c r="N14" s="1614"/>
      <c r="O14" s="1614"/>
      <c r="P14" s="1614"/>
      <c r="Q14" s="1614"/>
      <c r="R14" s="1614"/>
      <c r="S14" s="1614"/>
      <c r="T14" s="1614"/>
      <c r="U14" s="1614"/>
      <c r="V14" s="1614"/>
      <c r="W14" s="1614"/>
      <c r="X14" s="1614"/>
      <c r="Y14" s="1614"/>
      <c r="Z14" s="1614"/>
      <c r="AA14" s="1614"/>
      <c r="AB14" s="1614"/>
      <c r="AC14" s="1614"/>
      <c r="AD14" s="1614"/>
      <c r="AE14" s="1614"/>
      <c r="AF14" s="1614"/>
      <c r="AG14" s="1614"/>
      <c r="AH14" s="1614"/>
      <c r="AI14" s="1614"/>
    </row>
    <row r="18" spans="1:36">
      <c r="D18" s="640" t="s">
        <v>2194</v>
      </c>
    </row>
    <row r="21" spans="1:36">
      <c r="D21" s="640" t="s">
        <v>1378</v>
      </c>
      <c r="E21" s="640" t="s">
        <v>1122</v>
      </c>
      <c r="I21" s="1749" t="str">
        <f>+入力欄!D15</f>
        <v>○○○○○○工事（Ｒ６－１)</v>
      </c>
      <c r="J21" s="1749"/>
      <c r="K21" s="1749"/>
      <c r="L21" s="1749"/>
      <c r="M21" s="1749"/>
      <c r="N21" s="1749"/>
      <c r="O21" s="1749"/>
      <c r="P21" s="1749"/>
      <c r="Q21" s="1749"/>
      <c r="R21" s="1749"/>
      <c r="S21" s="1749"/>
      <c r="T21" s="1749"/>
      <c r="U21" s="1749"/>
      <c r="V21" s="1749"/>
      <c r="W21" s="1749"/>
      <c r="X21" s="1749"/>
      <c r="Y21" s="1749"/>
      <c r="Z21" s="1749"/>
      <c r="AA21" s="1749"/>
      <c r="AB21" s="1749"/>
      <c r="AC21" s="1749"/>
      <c r="AD21" s="1749"/>
      <c r="AE21" s="1749"/>
      <c r="AF21" s="1749"/>
    </row>
    <row r="24" spans="1:36">
      <c r="D24" s="640" t="s">
        <v>1385</v>
      </c>
      <c r="E24" s="640" t="s">
        <v>986</v>
      </c>
      <c r="J24" s="640" t="s">
        <v>1384</v>
      </c>
      <c r="K24" s="2637">
        <f>+入力欄!D22</f>
        <v>123456789</v>
      </c>
      <c r="L24" s="2637"/>
      <c r="M24" s="2637"/>
      <c r="N24" s="2637"/>
      <c r="O24" s="2637"/>
      <c r="P24" s="2637"/>
      <c r="Q24" s="2637"/>
      <c r="R24" s="2637"/>
      <c r="S24" s="2637"/>
      <c r="T24" s="2637"/>
      <c r="U24" s="2637"/>
      <c r="V24" s="2637"/>
      <c r="W24" s="2637"/>
      <c r="X24" s="2637"/>
      <c r="Y24" s="2637"/>
      <c r="Z24" s="2637"/>
      <c r="AA24" s="2637"/>
      <c r="AB24" s="2637"/>
      <c r="AC24" s="2637"/>
      <c r="AD24" s="2637"/>
      <c r="AE24" s="2637"/>
      <c r="AF24" s="2637"/>
    </row>
    <row r="27" spans="1:36">
      <c r="D27" s="640" t="s">
        <v>1383</v>
      </c>
      <c r="E27" s="640" t="s">
        <v>1382</v>
      </c>
      <c r="K27" s="2870">
        <v>44487</v>
      </c>
      <c r="L27" s="2870"/>
      <c r="M27" s="2870"/>
      <c r="N27" s="2870"/>
      <c r="O27" s="2870"/>
      <c r="P27" s="2870"/>
      <c r="Q27" s="2870"/>
      <c r="R27" s="2870"/>
      <c r="S27" s="2870"/>
    </row>
    <row r="32" spans="1:36">
      <c r="A32" s="645"/>
      <c r="B32" s="645"/>
      <c r="C32" s="645"/>
      <c r="D32" s="645"/>
      <c r="E32" s="645"/>
      <c r="F32" s="645"/>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c r="AH32" s="645"/>
      <c r="AI32" s="645"/>
      <c r="AJ32" s="645"/>
    </row>
    <row r="35" spans="4:6">
      <c r="D35" s="646"/>
      <c r="F35" s="646"/>
    </row>
  </sheetData>
  <mergeCells count="5">
    <mergeCell ref="I21:AF21"/>
    <mergeCell ref="K24:AF24"/>
    <mergeCell ref="K27:S27"/>
    <mergeCell ref="AA3:AI3"/>
    <mergeCell ref="A14:AI14"/>
  </mergeCells>
  <phoneticPr fontId="2"/>
  <pageMargins left="0.78740157480314965" right="0.78740157480314965" top="0.98425196850393704" bottom="0.98425196850393704" header="0.51181102362204722" footer="0.51181102362204722"/>
  <pageSetup paperSize="9" orientation="portrait"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B1:L54"/>
  <sheetViews>
    <sheetView showGridLines="0" view="pageBreakPreview" zoomScale="90" zoomScaleNormal="100" zoomScaleSheetLayoutView="90" workbookViewId="0">
      <selection activeCell="L20" sqref="L20"/>
    </sheetView>
  </sheetViews>
  <sheetFormatPr defaultRowHeight="14.25"/>
  <cols>
    <col min="1" max="1" width="1.625" style="576" customWidth="1"/>
    <col min="2" max="2" width="2.625" style="576" customWidth="1"/>
    <col min="3" max="3" width="16.5" style="576" customWidth="1"/>
    <col min="4" max="4" width="3" style="576" customWidth="1"/>
    <col min="5" max="5" width="26.25" style="576" customWidth="1"/>
    <col min="6" max="6" width="5" style="576" customWidth="1"/>
    <col min="7" max="7" width="5.625" style="576" customWidth="1"/>
    <col min="8" max="8" width="26.25" style="576" customWidth="1"/>
    <col min="9" max="9" width="2.625" style="576" customWidth="1"/>
    <col min="10" max="10" width="1.625" style="576" customWidth="1"/>
    <col min="11" max="11" width="3.125" style="576" customWidth="1"/>
    <col min="12" max="12" width="84.25" style="576" customWidth="1"/>
    <col min="13" max="16384" width="9" style="576"/>
  </cols>
  <sheetData>
    <row r="1" spans="2:12" ht="26.25" customHeight="1">
      <c r="C1" s="1263" t="s">
        <v>2103</v>
      </c>
    </row>
    <row r="2" spans="2:12" ht="26.25" customHeight="1">
      <c r="B2" s="578"/>
      <c r="C2" s="578"/>
      <c r="D2" s="578"/>
      <c r="E2" s="578"/>
      <c r="F2" s="578"/>
      <c r="G2" s="578"/>
      <c r="H2" s="579" t="s">
        <v>2104</v>
      </c>
      <c r="I2" s="578"/>
    </row>
    <row r="3" spans="2:12" ht="26.25" customHeight="1">
      <c r="B3" s="578"/>
      <c r="C3" s="578"/>
      <c r="D3" s="578"/>
      <c r="E3" s="578"/>
      <c r="F3" s="578"/>
      <c r="G3" s="578"/>
      <c r="H3" s="579" t="s">
        <v>1758</v>
      </c>
      <c r="I3" s="578"/>
    </row>
    <row r="4" spans="2:12" ht="26.25" customHeight="1">
      <c r="B4" s="578"/>
      <c r="C4" s="638" t="s">
        <v>1294</v>
      </c>
      <c r="D4" s="578"/>
      <c r="E4" s="578"/>
      <c r="F4" s="578"/>
      <c r="G4" s="578"/>
      <c r="H4" s="579"/>
      <c r="I4" s="578"/>
      <c r="L4" s="2877" t="s">
        <v>2281</v>
      </c>
    </row>
    <row r="5" spans="2:12" ht="26.25" customHeight="1">
      <c r="B5" s="578"/>
      <c r="C5" s="637" t="str">
        <f>+入力欄!M25</f>
        <v>沖縄県那覇市○○－○　○○ビル○階</v>
      </c>
      <c r="E5" s="578"/>
      <c r="F5" s="578"/>
      <c r="G5" s="578"/>
      <c r="H5" s="578"/>
      <c r="I5" s="578"/>
      <c r="L5" s="2877"/>
    </row>
    <row r="6" spans="2:12" ht="26.25" customHeight="1">
      <c r="B6" s="578"/>
      <c r="C6" s="637" t="str">
        <f>+入力欄!M26</f>
        <v>株式会社　○○建設</v>
      </c>
      <c r="E6" s="581"/>
      <c r="F6" s="581"/>
      <c r="G6" s="581"/>
      <c r="H6" s="581"/>
      <c r="I6" s="578"/>
      <c r="L6" s="2885" t="s">
        <v>2106</v>
      </c>
    </row>
    <row r="7" spans="2:12" ht="26.25" customHeight="1">
      <c r="B7" s="578"/>
      <c r="C7" s="637" t="str">
        <f>+入力欄!M27</f>
        <v>代表取締役　△△　△△</v>
      </c>
      <c r="E7" s="578"/>
      <c r="F7" s="578"/>
      <c r="G7" s="578"/>
      <c r="H7" s="578"/>
      <c r="I7" s="578"/>
      <c r="L7" s="2885"/>
    </row>
    <row r="8" spans="2:12" ht="26.25" customHeight="1">
      <c r="B8" s="578"/>
      <c r="C8" s="578"/>
      <c r="D8" s="578"/>
      <c r="E8" s="578"/>
      <c r="F8" s="578"/>
      <c r="G8" s="578"/>
      <c r="H8" s="639" t="str">
        <f>+入力欄!$M$8</f>
        <v>沖縄県知事 　玉城 康裕</v>
      </c>
      <c r="I8" s="578"/>
      <c r="L8" s="2885" t="s">
        <v>2107</v>
      </c>
    </row>
    <row r="9" spans="2:12" ht="26.25" customHeight="1">
      <c r="B9" s="578"/>
      <c r="C9" s="582"/>
      <c r="D9" s="580"/>
      <c r="E9" s="578"/>
      <c r="F9" s="580"/>
      <c r="G9" s="580"/>
      <c r="H9" s="639" t="s">
        <v>2209</v>
      </c>
      <c r="I9" s="578"/>
      <c r="L9" s="2885"/>
    </row>
    <row r="10" spans="2:12" ht="26.25" customHeight="1">
      <c r="B10" s="578"/>
      <c r="C10" s="578"/>
      <c r="D10" s="578"/>
      <c r="E10" s="578"/>
      <c r="F10" s="578"/>
      <c r="G10" s="578"/>
      <c r="H10" s="578"/>
      <c r="I10" s="578"/>
      <c r="L10" s="2885" t="s">
        <v>2108</v>
      </c>
    </row>
    <row r="11" spans="2:12" s="577" customFormat="1" ht="35.1" customHeight="1">
      <c r="B11" s="2878" t="s">
        <v>2105</v>
      </c>
      <c r="C11" s="2878"/>
      <c r="D11" s="2878"/>
      <c r="E11" s="2878"/>
      <c r="F11" s="2878"/>
      <c r="G11" s="2878"/>
      <c r="H11" s="2878"/>
      <c r="I11" s="2878"/>
      <c r="L11" s="2885"/>
    </row>
    <row r="12" spans="2:12" ht="26.25" customHeight="1">
      <c r="B12" s="578"/>
      <c r="C12" s="578"/>
      <c r="D12" s="578"/>
      <c r="E12" s="578"/>
      <c r="F12" s="578"/>
      <c r="G12" s="578"/>
      <c r="H12" s="578"/>
      <c r="I12" s="578"/>
    </row>
    <row r="13" spans="2:12" ht="26.25" customHeight="1">
      <c r="B13" s="578"/>
      <c r="C13" s="2879" t="s">
        <v>2220</v>
      </c>
      <c r="D13" s="2880"/>
      <c r="E13" s="2880"/>
      <c r="F13" s="2880"/>
      <c r="G13" s="2880"/>
      <c r="H13" s="2880"/>
      <c r="I13" s="578"/>
    </row>
    <row r="14" spans="2:12" ht="26.25" customHeight="1">
      <c r="B14" s="578"/>
      <c r="C14" s="578"/>
      <c r="D14" s="578"/>
      <c r="E14" s="578"/>
      <c r="F14" s="578"/>
      <c r="G14" s="578"/>
      <c r="H14" s="578"/>
      <c r="I14" s="578"/>
    </row>
    <row r="15" spans="2:12" ht="26.25" customHeight="1">
      <c r="B15" s="578"/>
      <c r="C15" s="583" t="s">
        <v>2109</v>
      </c>
      <c r="D15" s="584"/>
      <c r="E15" s="2881" t="str">
        <f>+入力欄!$D$15</f>
        <v>○○○○○○工事（Ｒ６－１)</v>
      </c>
      <c r="F15" s="2881"/>
      <c r="G15" s="2881"/>
      <c r="H15" s="2882"/>
      <c r="I15" s="578"/>
    </row>
    <row r="16" spans="2:12" ht="26.25" customHeight="1">
      <c r="B16" s="578"/>
      <c r="C16" s="585" t="s">
        <v>2110</v>
      </c>
      <c r="D16" s="586"/>
      <c r="E16" s="2883"/>
      <c r="F16" s="2883"/>
      <c r="G16" s="2883"/>
      <c r="H16" s="2884"/>
      <c r="I16" s="578"/>
    </row>
    <row r="17" spans="2:9" ht="26.25" customHeight="1">
      <c r="B17" s="578"/>
      <c r="C17" s="587"/>
      <c r="D17" s="588"/>
      <c r="E17" s="589"/>
      <c r="F17" s="580"/>
      <c r="G17" s="580"/>
      <c r="H17" s="590"/>
      <c r="I17" s="578"/>
    </row>
    <row r="18" spans="2:9" ht="26.25" customHeight="1">
      <c r="B18" s="578"/>
      <c r="C18" s="587"/>
      <c r="D18" s="588"/>
      <c r="E18" s="591"/>
      <c r="F18" s="580"/>
      <c r="G18" s="580"/>
      <c r="H18" s="590"/>
      <c r="I18" s="578"/>
    </row>
    <row r="19" spans="2:9" ht="26.25" customHeight="1">
      <c r="B19" s="578"/>
      <c r="C19" s="587"/>
      <c r="D19" s="588"/>
      <c r="E19" s="592"/>
      <c r="F19" s="580"/>
      <c r="G19" s="580"/>
      <c r="H19" s="593"/>
      <c r="I19" s="578"/>
    </row>
    <row r="20" spans="2:9" ht="26.25" customHeight="1">
      <c r="B20" s="578"/>
      <c r="C20" s="587"/>
      <c r="D20" s="588"/>
      <c r="E20" s="591"/>
      <c r="F20" s="580"/>
      <c r="G20" s="580"/>
      <c r="H20" s="590"/>
      <c r="I20" s="578"/>
    </row>
    <row r="21" spans="2:9" ht="26.25" customHeight="1">
      <c r="B21" s="578"/>
      <c r="C21" s="587"/>
      <c r="D21" s="588"/>
      <c r="E21" s="591"/>
      <c r="F21" s="580"/>
      <c r="G21" s="580"/>
      <c r="H21" s="590"/>
      <c r="I21" s="578"/>
    </row>
    <row r="22" spans="2:9" ht="26.25" customHeight="1">
      <c r="B22" s="578"/>
      <c r="C22" s="594"/>
      <c r="D22" s="595"/>
      <c r="E22" s="596"/>
      <c r="F22" s="597"/>
      <c r="G22" s="597"/>
      <c r="H22" s="598"/>
      <c r="I22" s="578"/>
    </row>
    <row r="23" spans="2:9" ht="26.25" customHeight="1">
      <c r="B23" s="578"/>
      <c r="C23" s="583" t="s">
        <v>2111</v>
      </c>
      <c r="D23" s="599"/>
      <c r="E23" s="722" t="s">
        <v>1758</v>
      </c>
      <c r="F23" s="600"/>
      <c r="G23" s="600"/>
      <c r="H23" s="723"/>
      <c r="I23" s="578"/>
    </row>
    <row r="24" spans="2:9" ht="26.25" customHeight="1">
      <c r="B24" s="578"/>
      <c r="C24" s="578"/>
      <c r="D24" s="578"/>
      <c r="E24" s="578"/>
      <c r="F24" s="578"/>
      <c r="G24" s="578"/>
      <c r="H24" s="578"/>
      <c r="I24" s="578"/>
    </row>
    <row r="25" spans="2:9" ht="26.25" customHeight="1">
      <c r="B25" s="578"/>
      <c r="C25" s="578"/>
      <c r="D25" s="578"/>
      <c r="E25" s="578"/>
      <c r="F25" s="578"/>
      <c r="G25" s="578"/>
      <c r="H25" s="578"/>
      <c r="I25" s="578"/>
    </row>
    <row r="26" spans="2:9" ht="26.25" customHeight="1">
      <c r="B26" s="578"/>
      <c r="C26" s="578"/>
      <c r="D26" s="578"/>
      <c r="E26" s="578"/>
      <c r="F26" s="578"/>
      <c r="G26" s="578"/>
      <c r="H26" s="578"/>
      <c r="I26" s="578"/>
    </row>
    <row r="27" spans="2:9" ht="26.25" customHeight="1">
      <c r="B27" s="578"/>
      <c r="C27" s="578"/>
      <c r="D27" s="578"/>
      <c r="E27" s="578"/>
      <c r="F27" s="578"/>
      <c r="G27" s="578"/>
      <c r="H27" s="578"/>
      <c r="I27" s="578"/>
    </row>
    <row r="28" spans="2:9" ht="26.25" customHeight="1">
      <c r="E28" s="1421" t="str">
        <f>入力欄!$B$11</f>
        <v>所属名</v>
      </c>
      <c r="F28" s="2875" t="str">
        <f>入力欄!$M$11</f>
        <v>○○○土木事務所 　×××××班</v>
      </c>
      <c r="G28" s="2875"/>
      <c r="H28" s="2876"/>
      <c r="I28" s="1420"/>
    </row>
    <row r="29" spans="2:9" ht="26.25" customHeight="1">
      <c r="E29" s="1422" t="str">
        <f>入力欄!$B$12</f>
        <v>担当者名</v>
      </c>
      <c r="F29" s="2873" t="str">
        <f>入力欄!$M$12</f>
        <v>技術　一郎</v>
      </c>
      <c r="G29" s="2873"/>
      <c r="H29" s="2874"/>
      <c r="I29" s="1420"/>
    </row>
    <row r="30" spans="2:9" ht="26.25" customHeight="1">
      <c r="E30" s="1422" t="str">
        <f>入力欄!$B$13</f>
        <v>電話番号</v>
      </c>
      <c r="F30" s="2873" t="str">
        <f>入力欄!$D$13</f>
        <v>０００－１１１－２２２２</v>
      </c>
      <c r="G30" s="2873"/>
      <c r="H30" s="2874"/>
      <c r="I30" s="1420"/>
    </row>
    <row r="31" spans="2:9" ht="26.25" customHeight="1">
      <c r="E31" s="1423" t="e">
        <f>入力欄!#REF!</f>
        <v>#REF!</v>
      </c>
      <c r="F31" s="2871" t="e">
        <f>入力欄!#REF!</f>
        <v>#REF!</v>
      </c>
      <c r="G31" s="2871"/>
      <c r="H31" s="2872"/>
      <c r="I31" s="1420"/>
    </row>
    <row r="32" spans="2:9" ht="26.25" customHeight="1"/>
    <row r="33" spans="2:9" ht="26.25" customHeight="1"/>
    <row r="34" spans="2:9" ht="26.25" customHeight="1"/>
    <row r="35" spans="2:9" ht="26.25" customHeight="1"/>
    <row r="36" spans="2:9" ht="26.25" customHeight="1"/>
    <row r="37" spans="2:9" ht="26.25" customHeight="1"/>
    <row r="38" spans="2:9" ht="26.25" customHeight="1"/>
    <row r="39" spans="2:9" s="577" customFormat="1" ht="26.25" customHeight="1">
      <c r="B39" s="576"/>
      <c r="C39" s="576"/>
      <c r="D39" s="576"/>
      <c r="E39" s="576"/>
      <c r="F39" s="576"/>
      <c r="G39" s="576"/>
      <c r="H39" s="576"/>
      <c r="I39" s="576"/>
    </row>
    <row r="40" spans="2:9" ht="26.25" customHeight="1"/>
    <row r="41" spans="2:9" ht="26.25" customHeight="1"/>
    <row r="42" spans="2:9" ht="26.25" customHeight="1"/>
    <row r="43" spans="2:9" ht="26.25" customHeight="1"/>
    <row r="44" spans="2:9" ht="35.1" customHeight="1"/>
    <row r="45" spans="2:9" ht="35.1" customHeight="1"/>
    <row r="46" spans="2:9" ht="35.1" customHeight="1"/>
    <row r="47" spans="2:9" ht="35.1" customHeight="1"/>
    <row r="48" spans="2:9" ht="35.1" customHeight="1"/>
    <row r="49" ht="35.1" customHeight="1"/>
    <row r="50" ht="35.1" customHeight="1"/>
    <row r="51" ht="35.1" customHeight="1"/>
    <row r="52" ht="21" customHeight="1"/>
    <row r="53" ht="21" customHeight="1"/>
    <row r="54" ht="21" customHeight="1"/>
  </sheetData>
  <mergeCells count="12">
    <mergeCell ref="F31:H31"/>
    <mergeCell ref="F30:H30"/>
    <mergeCell ref="F29:H29"/>
    <mergeCell ref="F28:H28"/>
    <mergeCell ref="L4:L5"/>
    <mergeCell ref="B11:I11"/>
    <mergeCell ref="C13:H13"/>
    <mergeCell ref="E15:H15"/>
    <mergeCell ref="E16:H16"/>
    <mergeCell ref="L10:L11"/>
    <mergeCell ref="L8:L9"/>
    <mergeCell ref="L6:L7"/>
  </mergeCells>
  <phoneticPr fontId="2"/>
  <printOptions horizontalCentered="1"/>
  <pageMargins left="0.39370078740157483" right="0.39370078740157483" top="0.78740157480314965" bottom="0.39370078740157483" header="0.19685039370078741" footer="0.19685039370078741"/>
  <pageSetup paperSize="9" orientation="portrait" r:id="rId1"/>
  <headerFooter alignWithMargins="0"/>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9" tint="0.59999389629810485"/>
    <pageSetUpPr fitToPage="1"/>
  </sheetPr>
  <dimension ref="A1:K51"/>
  <sheetViews>
    <sheetView showGridLines="0" view="pageBreakPreview" zoomScaleNormal="95" zoomScaleSheetLayoutView="100" workbookViewId="0">
      <selection activeCell="O5" sqref="O5"/>
    </sheetView>
  </sheetViews>
  <sheetFormatPr defaultRowHeight="13.5"/>
  <cols>
    <col min="1" max="10" width="9" style="41"/>
    <col min="11" max="11" width="87.375" style="41" customWidth="1"/>
    <col min="12" max="16384" width="9" style="41"/>
  </cols>
  <sheetData>
    <row r="1" spans="1:11">
      <c r="A1" s="1262" t="s">
        <v>2280</v>
      </c>
      <c r="B1" s="1247"/>
      <c r="C1" s="1247"/>
      <c r="D1" s="1247"/>
      <c r="E1" s="1247"/>
      <c r="F1" s="1247"/>
      <c r="G1" s="1247"/>
      <c r="H1" s="1247"/>
      <c r="I1" s="1247"/>
    </row>
    <row r="2" spans="1:11">
      <c r="A2" s="1247"/>
      <c r="B2" s="1247"/>
      <c r="C2" s="1247"/>
      <c r="D2" s="1247"/>
      <c r="E2" s="1247"/>
      <c r="F2" s="1247"/>
      <c r="G2" s="1247"/>
      <c r="H2" s="1247"/>
      <c r="I2" s="1247"/>
    </row>
    <row r="3" spans="1:11">
      <c r="A3" s="1247"/>
      <c r="B3" s="1247"/>
      <c r="C3" s="1247"/>
      <c r="D3" s="1247"/>
      <c r="E3" s="1247"/>
      <c r="F3" s="1247"/>
      <c r="H3" s="2887" t="s">
        <v>2274</v>
      </c>
      <c r="I3" s="2888"/>
    </row>
    <row r="4" spans="1:11">
      <c r="A4" s="1247"/>
      <c r="B4" s="1247"/>
      <c r="C4" s="1247"/>
      <c r="D4" s="1247"/>
      <c r="E4" s="1247"/>
      <c r="F4" s="1247"/>
      <c r="G4" s="1247"/>
      <c r="H4" s="1247"/>
      <c r="I4" s="1247"/>
    </row>
    <row r="5" spans="1:11">
      <c r="A5" s="41" t="s">
        <v>975</v>
      </c>
      <c r="C5" s="1247"/>
      <c r="D5" s="1247"/>
      <c r="E5" s="1247"/>
      <c r="F5" s="1247"/>
      <c r="G5" s="1247"/>
      <c r="H5" s="1247"/>
      <c r="I5" s="1247"/>
    </row>
    <row r="6" spans="1:11">
      <c r="A6" s="1118" t="str">
        <f>+入力欄!U8</f>
        <v>沖縄県知事 　玉城 康裕　　殿</v>
      </c>
      <c r="C6" s="1247"/>
      <c r="D6" s="1247"/>
      <c r="E6" s="1247"/>
      <c r="F6" s="1247"/>
      <c r="G6" s="1247"/>
      <c r="H6" s="1247"/>
      <c r="I6" s="1247"/>
    </row>
    <row r="7" spans="1:11">
      <c r="A7" s="1247"/>
      <c r="B7" s="1247"/>
      <c r="C7" s="1247"/>
      <c r="D7" s="1247"/>
      <c r="E7" s="1247"/>
      <c r="F7" s="1247"/>
      <c r="G7" s="1247"/>
      <c r="H7" s="1247"/>
      <c r="I7" s="1247"/>
    </row>
    <row r="8" spans="1:11">
      <c r="A8" s="1247"/>
      <c r="B8" s="1247"/>
      <c r="C8" s="1247"/>
      <c r="D8" s="1247"/>
      <c r="E8" s="1016" t="s">
        <v>1513</v>
      </c>
      <c r="F8" s="2731" t="str">
        <f>+入力欄!M25</f>
        <v>沖縄県那覇市○○－○　○○ビル○階</v>
      </c>
      <c r="G8" s="2731"/>
      <c r="H8" s="2731"/>
      <c r="I8" s="2731"/>
    </row>
    <row r="9" spans="1:11">
      <c r="B9" s="1247"/>
      <c r="C9" s="1247"/>
      <c r="D9" s="1247"/>
      <c r="E9" s="1017"/>
      <c r="F9" s="1118" t="str">
        <f>+入力欄!M26</f>
        <v>株式会社　○○建設</v>
      </c>
      <c r="H9" s="1247"/>
      <c r="I9" s="1247"/>
    </row>
    <row r="10" spans="1:11">
      <c r="A10" s="1247"/>
      <c r="B10" s="1247"/>
      <c r="C10" s="1247"/>
      <c r="D10" s="1247"/>
      <c r="E10" s="1118"/>
      <c r="F10" s="1118" t="str">
        <f>+入力欄!M27</f>
        <v>代表取締役　△△　△△</v>
      </c>
      <c r="H10" s="1247"/>
      <c r="I10" s="1247"/>
      <c r="K10" s="2886" t="s">
        <v>2282</v>
      </c>
    </row>
    <row r="11" spans="1:11">
      <c r="A11" s="1247" t="s">
        <v>2090</v>
      </c>
      <c r="B11" s="1247"/>
      <c r="C11" s="1247"/>
      <c r="D11" s="1247"/>
      <c r="E11" s="1247"/>
      <c r="F11" s="1247"/>
      <c r="G11" s="1247"/>
      <c r="H11" s="1247"/>
      <c r="I11" s="1247"/>
      <c r="J11" s="1247"/>
      <c r="K11" s="2886"/>
    </row>
    <row r="12" spans="1:11">
      <c r="A12" s="1247"/>
      <c r="B12" s="1247"/>
      <c r="C12" s="1247"/>
      <c r="D12" s="1247"/>
      <c r="E12" s="1247"/>
      <c r="F12" s="1247"/>
      <c r="G12" s="1247"/>
      <c r="H12" s="1247"/>
      <c r="I12" s="1247"/>
      <c r="K12" s="2886"/>
    </row>
    <row r="13" spans="1:11">
      <c r="A13" s="1247"/>
      <c r="B13" s="1247"/>
      <c r="C13" s="1247"/>
      <c r="D13" s="1247"/>
      <c r="E13" s="1247"/>
      <c r="F13" s="1247"/>
      <c r="G13" s="1247"/>
      <c r="H13" s="1247"/>
      <c r="I13" s="1247"/>
      <c r="K13" s="2886"/>
    </row>
    <row r="14" spans="1:11">
      <c r="A14" s="1247"/>
      <c r="B14" s="1247"/>
      <c r="C14" s="1247"/>
      <c r="D14" s="1247"/>
      <c r="E14" s="1247"/>
      <c r="F14" s="1247"/>
      <c r="G14" s="1247"/>
      <c r="H14" s="1247"/>
      <c r="I14" s="1247"/>
    </row>
    <row r="15" spans="1:11" ht="18.75">
      <c r="A15" s="1424" t="s">
        <v>2273</v>
      </c>
      <c r="B15" s="1424"/>
      <c r="C15" s="1424"/>
      <c r="D15" s="1424"/>
      <c r="E15" s="1424"/>
      <c r="F15" s="1424"/>
      <c r="G15" s="1424"/>
      <c r="H15" s="1425"/>
      <c r="I15" s="1425"/>
    </row>
    <row r="16" spans="1:11">
      <c r="A16" s="1247"/>
      <c r="B16" s="1247"/>
      <c r="C16" s="1247"/>
      <c r="D16" s="1247"/>
      <c r="E16" s="1247"/>
      <c r="F16" s="1247"/>
      <c r="G16" s="1247"/>
      <c r="H16" s="1247"/>
      <c r="I16" s="1247"/>
    </row>
    <row r="17" spans="1:9">
      <c r="A17" s="1247"/>
      <c r="B17" s="1247"/>
      <c r="C17" s="1247"/>
      <c r="D17" s="1247"/>
      <c r="E17" s="1247"/>
      <c r="F17" s="1247"/>
      <c r="G17" s="1247"/>
      <c r="H17" s="1247"/>
      <c r="I17" s="1247"/>
    </row>
    <row r="18" spans="1:9">
      <c r="A18" s="1247"/>
      <c r="B18" s="1247"/>
      <c r="C18" s="1247"/>
      <c r="D18" s="1247"/>
      <c r="E18" s="1247"/>
      <c r="F18" s="1247"/>
      <c r="G18" s="1247"/>
      <c r="H18" s="1247"/>
      <c r="I18" s="1247"/>
    </row>
    <row r="19" spans="1:9">
      <c r="B19" s="1426" t="s">
        <v>2275</v>
      </c>
      <c r="C19" s="1247"/>
      <c r="D19" s="1247"/>
      <c r="E19" s="1247"/>
      <c r="F19" s="1247"/>
      <c r="G19" s="1247"/>
      <c r="H19" s="1247"/>
      <c r="I19" s="1247"/>
    </row>
    <row r="20" spans="1:9">
      <c r="A20" s="1247"/>
      <c r="B20" s="1247"/>
      <c r="C20" s="1247"/>
      <c r="D20" s="1247"/>
      <c r="E20" s="1247"/>
      <c r="F20" s="1247"/>
      <c r="G20" s="1247"/>
      <c r="H20" s="1247"/>
      <c r="I20" s="1247"/>
    </row>
    <row r="21" spans="1:9">
      <c r="B21" s="1426" t="s">
        <v>2276</v>
      </c>
      <c r="C21" s="1247"/>
      <c r="D21" s="1247"/>
      <c r="E21" s="1247"/>
      <c r="F21" s="1247"/>
      <c r="G21" s="1247"/>
      <c r="H21" s="1247"/>
      <c r="I21" s="1247"/>
    </row>
    <row r="22" spans="1:9">
      <c r="A22" s="1247"/>
      <c r="B22" s="1247"/>
      <c r="C22" s="1247"/>
      <c r="D22" s="1247"/>
      <c r="E22" s="1247"/>
      <c r="F22" s="1247"/>
      <c r="G22" s="1247"/>
      <c r="H22" s="1247"/>
      <c r="I22" s="1247"/>
    </row>
    <row r="23" spans="1:9">
      <c r="A23" s="1247"/>
      <c r="B23" s="1247"/>
      <c r="C23" s="1247"/>
      <c r="D23" s="1247"/>
      <c r="E23" s="1247"/>
      <c r="F23" s="1247"/>
      <c r="G23" s="1247"/>
      <c r="H23" s="1247"/>
      <c r="I23" s="1247"/>
    </row>
    <row r="24" spans="1:9">
      <c r="A24" s="1247" t="s">
        <v>1699</v>
      </c>
      <c r="B24" s="1247"/>
      <c r="C24" s="1247"/>
      <c r="D24" s="1247"/>
      <c r="E24" s="1247"/>
      <c r="F24" s="1247"/>
      <c r="G24" s="1247"/>
      <c r="H24" s="1247"/>
      <c r="I24" s="1247"/>
    </row>
    <row r="25" spans="1:9">
      <c r="A25" s="1247"/>
      <c r="B25" s="1247"/>
      <c r="C25" s="1247"/>
      <c r="D25" s="1247"/>
      <c r="E25" s="1247"/>
      <c r="F25" s="1247"/>
      <c r="G25" s="1247"/>
      <c r="H25" s="1247"/>
      <c r="I25" s="1247"/>
    </row>
    <row r="26" spans="1:9">
      <c r="A26" s="1247"/>
      <c r="B26" s="1247"/>
      <c r="C26" s="1247"/>
      <c r="D26" s="1247"/>
      <c r="E26" s="1247"/>
      <c r="F26" s="1247"/>
      <c r="G26" s="1247"/>
      <c r="H26" s="1247"/>
      <c r="I26" s="1247"/>
    </row>
    <row r="27" spans="1:9" ht="13.5" customHeight="1">
      <c r="A27" s="1247" t="s">
        <v>1700</v>
      </c>
      <c r="B27" s="1247"/>
      <c r="C27" s="1427" t="str">
        <f>+入力欄!D15</f>
        <v>○○○○○○工事（Ｒ６－１)</v>
      </c>
      <c r="E27" s="1428"/>
      <c r="F27" s="1428"/>
      <c r="G27" s="1428"/>
      <c r="H27" s="1428"/>
      <c r="I27" s="1247"/>
    </row>
    <row r="28" spans="1:9">
      <c r="A28" s="1247"/>
      <c r="B28" s="1247"/>
      <c r="C28" s="1247"/>
      <c r="D28" s="1428"/>
      <c r="E28" s="1428"/>
      <c r="F28" s="1428"/>
      <c r="G28" s="1428"/>
      <c r="H28" s="1428"/>
      <c r="I28" s="1247"/>
    </row>
    <row r="29" spans="1:9">
      <c r="A29" s="1247"/>
      <c r="B29" s="1247"/>
      <c r="C29" s="1247"/>
      <c r="D29" s="1429"/>
      <c r="E29" s="1429"/>
      <c r="F29" s="1429"/>
      <c r="G29" s="1429"/>
      <c r="H29" s="1429"/>
      <c r="I29" s="1247"/>
    </row>
    <row r="30" spans="1:9">
      <c r="A30" s="1247" t="s">
        <v>1701</v>
      </c>
      <c r="B30" s="1247"/>
      <c r="C30" s="2889">
        <f>+入力欄!D22</f>
        <v>123456789</v>
      </c>
      <c r="D30" s="2889"/>
      <c r="E30" s="1430"/>
      <c r="F30" s="1430"/>
      <c r="G30" s="1430"/>
      <c r="H30" s="1430"/>
      <c r="I30" s="1247"/>
    </row>
    <row r="31" spans="1:9">
      <c r="A31" s="1247"/>
      <c r="B31" s="1247"/>
      <c r="C31" s="1247"/>
      <c r="D31" s="1430"/>
      <c r="E31" s="1430"/>
      <c r="F31" s="1430"/>
      <c r="G31" s="1430"/>
      <c r="H31" s="1430"/>
      <c r="I31" s="1247"/>
    </row>
    <row r="32" spans="1:9">
      <c r="A32" s="1247" t="s">
        <v>1702</v>
      </c>
      <c r="B32" s="1247"/>
      <c r="C32" s="1247" t="str">
        <f>入力欄!D16</f>
        <v>沖縄県○○地内</v>
      </c>
      <c r="D32" s="1430"/>
      <c r="E32" s="1430"/>
      <c r="F32" s="1430"/>
      <c r="G32" s="1430"/>
      <c r="H32" s="1430"/>
      <c r="I32" s="1247"/>
    </row>
    <row r="33" spans="1:9">
      <c r="A33" s="1247"/>
      <c r="B33" s="1247"/>
      <c r="C33" s="1247"/>
      <c r="D33" s="1430"/>
      <c r="E33" s="1430"/>
      <c r="F33" s="1430"/>
      <c r="G33" s="1430"/>
      <c r="H33" s="1430"/>
      <c r="I33" s="1247"/>
    </row>
    <row r="34" spans="1:9">
      <c r="A34" s="1426" t="s">
        <v>2277</v>
      </c>
      <c r="B34" s="1247"/>
      <c r="C34" s="1247" t="str">
        <f>入力欄!M17</f>
        <v>令和６年４月１日</v>
      </c>
      <c r="D34" s="1430"/>
      <c r="E34" s="1430"/>
      <c r="F34" s="1430"/>
      <c r="G34" s="1430"/>
      <c r="H34" s="1430"/>
      <c r="I34" s="1247"/>
    </row>
    <row r="35" spans="1:9">
      <c r="A35" s="1247" t="s">
        <v>1703</v>
      </c>
      <c r="B35" s="1247"/>
      <c r="C35" s="1247"/>
      <c r="D35" s="1430"/>
      <c r="E35" s="1430"/>
      <c r="F35" s="1430"/>
      <c r="G35" s="1430"/>
      <c r="H35" s="1430"/>
      <c r="I35" s="1247"/>
    </row>
    <row r="36" spans="1:9">
      <c r="A36" s="1426" t="s">
        <v>2278</v>
      </c>
      <c r="B36" s="1247"/>
      <c r="C36" s="1426" t="s">
        <v>2274</v>
      </c>
      <c r="D36" s="1430"/>
      <c r="E36" s="1430"/>
      <c r="F36" s="1430"/>
      <c r="G36" s="1430"/>
      <c r="H36" s="1430"/>
      <c r="I36" s="1247"/>
    </row>
    <row r="37" spans="1:9">
      <c r="A37" s="1247"/>
      <c r="B37" s="1247"/>
      <c r="C37" s="1247"/>
      <c r="D37" s="1430"/>
      <c r="E37" s="1430"/>
      <c r="F37" s="1430"/>
      <c r="G37" s="1430"/>
      <c r="H37" s="1430"/>
      <c r="I37" s="1247"/>
    </row>
    <row r="38" spans="1:9">
      <c r="A38" s="1426" t="s">
        <v>2279</v>
      </c>
      <c r="B38" s="1247"/>
      <c r="C38" s="1426" t="s">
        <v>2274</v>
      </c>
      <c r="D38" s="1430"/>
      <c r="E38" s="1430"/>
      <c r="F38" s="1430"/>
      <c r="G38" s="1430"/>
      <c r="H38" s="1430"/>
      <c r="I38" s="1247"/>
    </row>
    <row r="39" spans="1:9">
      <c r="A39" s="1247"/>
      <c r="B39" s="1247"/>
      <c r="C39" s="1247"/>
      <c r="D39" s="1430"/>
      <c r="E39" s="1430"/>
      <c r="F39" s="1430"/>
      <c r="G39" s="1430"/>
      <c r="H39" s="1430"/>
      <c r="I39" s="1247"/>
    </row>
    <row r="40" spans="1:9">
      <c r="A40" s="1247" t="s">
        <v>1704</v>
      </c>
      <c r="B40" s="1247"/>
      <c r="C40" s="1247"/>
      <c r="D40" s="1247"/>
      <c r="E40" s="1247"/>
      <c r="F40" s="1247"/>
      <c r="G40" s="1247"/>
      <c r="H40" s="1247"/>
      <c r="I40" s="1247"/>
    </row>
    <row r="41" spans="1:9">
      <c r="A41" s="1247"/>
      <c r="B41" s="1247"/>
      <c r="C41" s="1247"/>
      <c r="D41" s="1247"/>
      <c r="E41" s="1247"/>
      <c r="F41" s="1247"/>
      <c r="G41" s="1247"/>
      <c r="H41" s="1247"/>
      <c r="I41" s="1247"/>
    </row>
    <row r="42" spans="1:9">
      <c r="A42" s="1247"/>
      <c r="B42" s="2890"/>
      <c r="C42" s="2890"/>
      <c r="D42" s="2890"/>
      <c r="E42" s="2890"/>
      <c r="F42" s="2890"/>
      <c r="G42" s="2890"/>
      <c r="H42" s="2890"/>
      <c r="I42" s="1247"/>
    </row>
    <row r="43" spans="1:9">
      <c r="A43" s="1247" t="s">
        <v>1705</v>
      </c>
      <c r="B43" s="2890"/>
      <c r="C43" s="2890"/>
      <c r="D43" s="2890"/>
      <c r="E43" s="2890"/>
      <c r="F43" s="2890"/>
      <c r="G43" s="2890"/>
      <c r="H43" s="2890"/>
      <c r="I43" s="1247"/>
    </row>
    <row r="44" spans="1:9">
      <c r="A44" s="1247" t="s">
        <v>1706</v>
      </c>
      <c r="B44" s="2890"/>
      <c r="C44" s="2890"/>
      <c r="D44" s="2890"/>
      <c r="E44" s="2890"/>
      <c r="F44" s="2890"/>
      <c r="G44" s="2890"/>
      <c r="H44" s="2890"/>
      <c r="I44" s="1247"/>
    </row>
    <row r="45" spans="1:9">
      <c r="A45" s="1247" t="s">
        <v>1707</v>
      </c>
      <c r="B45" s="1247"/>
      <c r="C45" s="1247"/>
      <c r="D45" s="1247"/>
      <c r="E45" s="1247"/>
      <c r="F45" s="1247"/>
      <c r="G45" s="1247"/>
      <c r="H45" s="1247"/>
      <c r="I45" s="1247"/>
    </row>
    <row r="46" spans="1:9">
      <c r="A46" s="1247" t="s">
        <v>1708</v>
      </c>
      <c r="B46" s="1247"/>
      <c r="C46" s="1247"/>
      <c r="D46" s="1247"/>
      <c r="E46" s="1247"/>
      <c r="F46" s="1247"/>
      <c r="G46" s="1247"/>
      <c r="H46" s="1247"/>
      <c r="I46" s="1247"/>
    </row>
    <row r="47" spans="1:9">
      <c r="A47" s="1247"/>
      <c r="B47" s="1247"/>
      <c r="C47" s="1247"/>
      <c r="D47" s="1247"/>
      <c r="E47" s="1247"/>
      <c r="F47" s="1247"/>
      <c r="G47" s="1247"/>
      <c r="H47" s="1247"/>
      <c r="I47" s="1247"/>
    </row>
    <row r="48" spans="1:9">
      <c r="A48" s="1247"/>
      <c r="B48" s="1247"/>
      <c r="C48" s="1247"/>
      <c r="D48" s="1247"/>
      <c r="E48" s="1247"/>
      <c r="F48" s="1247"/>
      <c r="G48" s="1247"/>
      <c r="H48" s="1247"/>
      <c r="I48" s="1247"/>
    </row>
    <row r="49" spans="1:9">
      <c r="A49" s="1247"/>
      <c r="B49" s="1247"/>
      <c r="C49" s="1247"/>
      <c r="D49" s="1247"/>
      <c r="E49" s="1247"/>
      <c r="F49" s="1247"/>
      <c r="G49" s="1247"/>
      <c r="H49" s="1247"/>
      <c r="I49" s="1247"/>
    </row>
    <row r="50" spans="1:9">
      <c r="A50" s="1247" t="s">
        <v>1703</v>
      </c>
      <c r="B50" s="1247"/>
      <c r="C50" s="1247"/>
      <c r="D50" s="1247"/>
      <c r="E50" s="1247"/>
      <c r="F50" s="1247"/>
      <c r="G50" s="1247"/>
      <c r="H50" s="1247"/>
      <c r="I50" s="1247"/>
    </row>
    <row r="51" spans="1:9">
      <c r="A51" s="1247"/>
      <c r="B51" s="1247"/>
      <c r="C51" s="1247"/>
      <c r="D51" s="1247"/>
      <c r="E51" s="1247"/>
      <c r="F51" s="1247"/>
      <c r="G51" s="1247"/>
      <c r="H51" s="1247"/>
      <c r="I51" s="1247"/>
    </row>
  </sheetData>
  <mergeCells count="5">
    <mergeCell ref="K10:K13"/>
    <mergeCell ref="H3:I3"/>
    <mergeCell ref="F8:I8"/>
    <mergeCell ref="C30:D30"/>
    <mergeCell ref="B42:H44"/>
  </mergeCells>
  <phoneticPr fontId="2"/>
  <printOptions horizontalCentered="1"/>
  <pageMargins left="0.39370078740157483" right="0.39370078740157483" top="0.78740157480314965" bottom="0.39370078740157483" header="0" footer="0"/>
  <pageSetup paperSize="9" orientation="portrait" blackAndWhite="1" r:id="rId1"/>
  <headerFooter alignWithMargins="0"/>
  <legacy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Z29"/>
  <sheetViews>
    <sheetView view="pageBreakPreview" zoomScaleNormal="100" zoomScaleSheetLayoutView="100" workbookViewId="0"/>
  </sheetViews>
  <sheetFormatPr defaultColWidth="6.625" defaultRowHeight="27" customHeight="1"/>
  <cols>
    <col min="1" max="1" width="2.875" style="179" customWidth="1"/>
    <col min="2" max="12" width="6.875" style="179" customWidth="1"/>
    <col min="13" max="13" width="2.875" style="179" customWidth="1"/>
    <col min="14" max="14" width="2.75" style="179" customWidth="1"/>
    <col min="15" max="25" width="6.875" style="179" customWidth="1"/>
    <col min="26" max="26" width="2.75" style="179" customWidth="1"/>
    <col min="27" max="16384" width="6.625" style="179"/>
  </cols>
  <sheetData>
    <row r="1" spans="1:26" ht="27" customHeight="1" thickBot="1">
      <c r="A1" s="647" t="s">
        <v>2221</v>
      </c>
      <c r="N1" s="177" t="str">
        <f>A1</f>
        <v>第45号様式（工事監督要領第24条関係）</v>
      </c>
      <c r="Z1" s="146" t="s">
        <v>398</v>
      </c>
    </row>
    <row r="2" spans="1:26" ht="27" customHeight="1" thickTop="1">
      <c r="A2" s="431"/>
      <c r="B2" s="432"/>
      <c r="C2" s="432"/>
      <c r="D2" s="432"/>
      <c r="E2" s="432"/>
      <c r="F2" s="432"/>
      <c r="G2" s="432"/>
      <c r="H2" s="432"/>
      <c r="I2" s="432"/>
      <c r="J2" s="432"/>
      <c r="K2" s="432"/>
      <c r="L2" s="432"/>
      <c r="M2" s="433"/>
      <c r="N2" s="431"/>
      <c r="O2" s="432"/>
      <c r="P2" s="432"/>
      <c r="Q2" s="432"/>
      <c r="R2" s="432"/>
      <c r="S2" s="432"/>
      <c r="T2" s="432"/>
      <c r="U2" s="432"/>
      <c r="V2" s="432"/>
      <c r="W2" s="432"/>
      <c r="X2" s="432"/>
      <c r="Y2" s="432"/>
      <c r="Z2" s="433"/>
    </row>
    <row r="3" spans="1:26" ht="27" customHeight="1">
      <c r="A3" s="434"/>
      <c r="B3" s="215"/>
      <c r="C3" s="215"/>
      <c r="D3" s="215"/>
      <c r="E3" s="215"/>
      <c r="F3" s="215"/>
      <c r="G3" s="215"/>
      <c r="H3" s="215"/>
      <c r="I3" s="215"/>
      <c r="J3" s="215"/>
      <c r="K3" s="215"/>
      <c r="L3" s="215"/>
      <c r="M3" s="435"/>
      <c r="N3" s="434"/>
      <c r="O3" s="215"/>
      <c r="P3" s="215"/>
      <c r="Q3" s="215"/>
      <c r="R3" s="215"/>
      <c r="S3" s="215"/>
      <c r="T3" s="215"/>
      <c r="U3" s="215"/>
      <c r="V3" s="215"/>
      <c r="W3" s="215"/>
      <c r="X3" s="215"/>
      <c r="Y3" s="215"/>
      <c r="Z3" s="435"/>
    </row>
    <row r="4" spans="1:26" ht="27" customHeight="1">
      <c r="A4" s="434"/>
      <c r="B4" s="2892" t="s">
        <v>360</v>
      </c>
      <c r="C4" s="2892"/>
      <c r="D4" s="2892"/>
      <c r="E4" s="2892"/>
      <c r="F4" s="2892"/>
      <c r="G4" s="2892"/>
      <c r="H4" s="2892"/>
      <c r="I4" s="2892"/>
      <c r="J4" s="2892"/>
      <c r="K4" s="2892"/>
      <c r="L4" s="2892"/>
      <c r="M4" s="435"/>
      <c r="N4" s="434"/>
      <c r="O4" s="2892" t="s">
        <v>360</v>
      </c>
      <c r="P4" s="2892"/>
      <c r="Q4" s="2892"/>
      <c r="R4" s="2892"/>
      <c r="S4" s="2892"/>
      <c r="T4" s="2892"/>
      <c r="U4" s="2892"/>
      <c r="V4" s="2892"/>
      <c r="W4" s="2892"/>
      <c r="X4" s="2892"/>
      <c r="Y4" s="2892"/>
      <c r="Z4" s="435"/>
    </row>
    <row r="5" spans="1:26" ht="27" customHeight="1">
      <c r="A5" s="434"/>
      <c r="B5" s="215"/>
      <c r="C5" s="215"/>
      <c r="D5" s="214"/>
      <c r="E5" s="215"/>
      <c r="F5" s="215"/>
      <c r="G5" s="215"/>
      <c r="H5" s="215"/>
      <c r="I5" s="215"/>
      <c r="J5" s="215"/>
      <c r="K5" s="215"/>
      <c r="L5" s="215"/>
      <c r="M5" s="435"/>
      <c r="N5" s="434"/>
      <c r="O5" s="215"/>
      <c r="P5" s="215"/>
      <c r="Q5" s="214"/>
      <c r="R5" s="215"/>
      <c r="S5" s="215"/>
      <c r="T5" s="215"/>
      <c r="U5" s="215"/>
      <c r="V5" s="215"/>
      <c r="W5" s="215"/>
      <c r="X5" s="215"/>
      <c r="Y5" s="215"/>
      <c r="Z5" s="435"/>
    </row>
    <row r="6" spans="1:26" ht="27" customHeight="1">
      <c r="A6" s="434"/>
      <c r="B6" s="2894" t="s">
        <v>356</v>
      </c>
      <c r="C6" s="2895"/>
      <c r="D6" s="436" t="str">
        <f>+入力欄!$D$15</f>
        <v>○○○○○○工事（Ｒ６－１)</v>
      </c>
      <c r="E6" s="387"/>
      <c r="F6" s="387"/>
      <c r="G6" s="387"/>
      <c r="H6" s="387"/>
      <c r="I6" s="387"/>
      <c r="J6" s="387"/>
      <c r="K6" s="387"/>
      <c r="L6" s="381"/>
      <c r="M6" s="435"/>
      <c r="N6" s="434"/>
      <c r="O6" s="2894" t="s">
        <v>356</v>
      </c>
      <c r="P6" s="2895"/>
      <c r="Q6" s="436" t="s">
        <v>533</v>
      </c>
      <c r="R6" s="387"/>
      <c r="S6" s="387"/>
      <c r="T6" s="387"/>
      <c r="U6" s="387"/>
      <c r="V6" s="387"/>
      <c r="W6" s="387"/>
      <c r="X6" s="387"/>
      <c r="Y6" s="381"/>
      <c r="Z6" s="435"/>
    </row>
    <row r="7" spans="1:26" ht="27" customHeight="1">
      <c r="A7" s="434"/>
      <c r="B7" s="2893" t="s">
        <v>357</v>
      </c>
      <c r="C7" s="1597"/>
      <c r="D7" s="214"/>
      <c r="E7" s="214"/>
      <c r="F7" s="214"/>
      <c r="G7" s="214"/>
      <c r="H7" s="214"/>
      <c r="I7" s="214"/>
      <c r="J7" s="214"/>
      <c r="K7" s="214"/>
      <c r="L7" s="384"/>
      <c r="M7" s="435"/>
      <c r="N7" s="434"/>
      <c r="O7" s="2893" t="s">
        <v>357</v>
      </c>
      <c r="P7" s="1597"/>
      <c r="Q7" s="214"/>
      <c r="R7" s="214"/>
      <c r="S7" s="214"/>
      <c r="T7" s="214"/>
      <c r="U7" s="214"/>
      <c r="V7" s="214"/>
      <c r="W7" s="214"/>
      <c r="X7" s="214"/>
      <c r="Y7" s="384"/>
      <c r="Z7" s="435"/>
    </row>
    <row r="8" spans="1:26" ht="27" customHeight="1">
      <c r="A8" s="434"/>
      <c r="B8" s="215"/>
      <c r="C8" s="215"/>
      <c r="D8" s="215"/>
      <c r="E8" s="215"/>
      <c r="F8" s="215"/>
      <c r="G8" s="215"/>
      <c r="H8" s="215"/>
      <c r="I8" s="215"/>
      <c r="J8" s="215"/>
      <c r="K8" s="215"/>
      <c r="L8" s="215"/>
      <c r="M8" s="435"/>
      <c r="N8" s="434"/>
      <c r="O8" s="215"/>
      <c r="P8" s="215"/>
      <c r="Q8" s="215"/>
      <c r="R8" s="215"/>
      <c r="S8" s="215"/>
      <c r="T8" s="215"/>
      <c r="U8" s="215"/>
      <c r="V8" s="215"/>
      <c r="W8" s="215"/>
      <c r="X8" s="215"/>
      <c r="Y8" s="215"/>
      <c r="Z8" s="435"/>
    </row>
    <row r="9" spans="1:26" ht="27" customHeight="1">
      <c r="A9" s="434"/>
      <c r="B9" s="215"/>
      <c r="C9" s="215"/>
      <c r="D9" s="215"/>
      <c r="E9" s="215"/>
      <c r="F9" s="215"/>
      <c r="G9" s="215"/>
      <c r="H9" s="215"/>
      <c r="I9" s="215"/>
      <c r="J9" s="215"/>
      <c r="K9" s="215"/>
      <c r="L9" s="215"/>
      <c r="M9" s="435"/>
      <c r="N9" s="434"/>
      <c r="O9" s="215"/>
      <c r="P9" s="215"/>
      <c r="Q9" s="215"/>
      <c r="R9" s="215"/>
      <c r="S9" s="215"/>
      <c r="T9" s="215"/>
      <c r="U9" s="215"/>
      <c r="V9" s="215"/>
      <c r="W9" s="215"/>
      <c r="X9" s="215"/>
      <c r="Y9" s="215"/>
      <c r="Z9" s="435"/>
    </row>
    <row r="10" spans="1:26" ht="27" customHeight="1">
      <c r="A10" s="434"/>
      <c r="B10" s="306" t="s">
        <v>358</v>
      </c>
      <c r="C10" s="215"/>
      <c r="D10" s="215"/>
      <c r="E10" s="215"/>
      <c r="F10" s="215"/>
      <c r="G10" s="215"/>
      <c r="H10" s="215"/>
      <c r="I10" s="215"/>
      <c r="J10" s="215"/>
      <c r="K10" s="215"/>
      <c r="L10" s="215"/>
      <c r="M10" s="435"/>
      <c r="N10" s="434"/>
      <c r="O10" s="306" t="s">
        <v>358</v>
      </c>
      <c r="P10" s="215"/>
      <c r="Q10" s="215"/>
      <c r="R10" s="215"/>
      <c r="S10" s="215"/>
      <c r="T10" s="215"/>
      <c r="U10" s="215"/>
      <c r="V10" s="215"/>
      <c r="W10" s="215"/>
      <c r="X10" s="215"/>
      <c r="Y10" s="215"/>
      <c r="Z10" s="435"/>
    </row>
    <row r="11" spans="1:26" ht="27" customHeight="1">
      <c r="A11" s="434"/>
      <c r="B11" s="215"/>
      <c r="C11" s="215"/>
      <c r="D11" s="215"/>
      <c r="E11" s="215"/>
      <c r="F11" s="215"/>
      <c r="G11" s="215"/>
      <c r="H11" s="215"/>
      <c r="I11" s="215"/>
      <c r="J11" s="215"/>
      <c r="K11" s="215"/>
      <c r="L11" s="215"/>
      <c r="M11" s="435"/>
      <c r="N11" s="434"/>
      <c r="O11" s="215"/>
      <c r="P11" s="215"/>
      <c r="Q11" s="215"/>
      <c r="R11" s="215"/>
      <c r="S11" s="215"/>
      <c r="T11" s="215"/>
      <c r="U11" s="215"/>
      <c r="V11" s="215"/>
      <c r="W11" s="215"/>
      <c r="X11" s="215"/>
      <c r="Y11" s="215"/>
      <c r="Z11" s="435"/>
    </row>
    <row r="12" spans="1:26" ht="27" customHeight="1">
      <c r="A12" s="434"/>
      <c r="B12" s="2891" t="s">
        <v>1782</v>
      </c>
      <c r="C12" s="2891"/>
      <c r="D12" s="2891"/>
      <c r="E12" s="215"/>
      <c r="F12" s="215"/>
      <c r="G12" s="215"/>
      <c r="H12" s="215"/>
      <c r="I12" s="215"/>
      <c r="J12" s="215"/>
      <c r="K12" s="215"/>
      <c r="L12" s="215"/>
      <c r="M12" s="435"/>
      <c r="N12" s="434"/>
      <c r="O12" s="437" t="s">
        <v>1781</v>
      </c>
      <c r="P12" s="215"/>
      <c r="Q12" s="215"/>
      <c r="R12" s="215"/>
      <c r="S12" s="215"/>
      <c r="T12" s="215"/>
      <c r="U12" s="215"/>
      <c r="V12" s="215"/>
      <c r="W12" s="215"/>
      <c r="X12" s="215"/>
      <c r="Y12" s="215"/>
      <c r="Z12" s="435"/>
    </row>
    <row r="13" spans="1:26" ht="27" customHeight="1">
      <c r="A13" s="434"/>
      <c r="B13" s="215"/>
      <c r="C13" s="215"/>
      <c r="D13" s="215"/>
      <c r="E13" s="215"/>
      <c r="F13" s="215"/>
      <c r="G13" s="215"/>
      <c r="H13" s="215"/>
      <c r="I13" s="215"/>
      <c r="J13" s="215"/>
      <c r="K13" s="215"/>
      <c r="L13" s="215"/>
      <c r="M13" s="435"/>
      <c r="N13" s="434"/>
      <c r="O13" s="215"/>
      <c r="P13" s="215"/>
      <c r="Q13" s="215"/>
      <c r="R13" s="215"/>
      <c r="S13" s="215"/>
      <c r="T13" s="215"/>
      <c r="U13" s="215"/>
      <c r="V13" s="215"/>
      <c r="W13" s="215"/>
      <c r="X13" s="215"/>
      <c r="Y13" s="215"/>
      <c r="Z13" s="435"/>
    </row>
    <row r="14" spans="1:26" ht="27" customHeight="1">
      <c r="A14" s="434"/>
      <c r="B14" s="215"/>
      <c r="C14" s="215"/>
      <c r="D14" s="215"/>
      <c r="E14" s="215"/>
      <c r="F14" s="215"/>
      <c r="G14" s="215"/>
      <c r="H14" s="215" t="s">
        <v>359</v>
      </c>
      <c r="J14" s="215"/>
      <c r="K14" s="215"/>
      <c r="L14" s="215"/>
      <c r="M14" s="435"/>
      <c r="N14" s="434"/>
      <c r="O14" s="215"/>
      <c r="P14" s="215"/>
      <c r="Q14" s="215"/>
      <c r="R14" s="215"/>
      <c r="S14" s="215"/>
      <c r="T14" s="215"/>
      <c r="U14" s="215" t="s">
        <v>359</v>
      </c>
      <c r="W14" s="215"/>
      <c r="X14" s="215"/>
      <c r="Y14" s="215"/>
      <c r="Z14" s="435"/>
    </row>
    <row r="15" spans="1:26" ht="27" customHeight="1">
      <c r="A15" s="434"/>
      <c r="B15" s="215"/>
      <c r="C15" s="215"/>
      <c r="D15" s="215"/>
      <c r="E15" s="215"/>
      <c r="F15" s="215"/>
      <c r="G15" s="215"/>
      <c r="H15" s="307" t="s">
        <v>1052</v>
      </c>
      <c r="I15" s="179" t="s">
        <v>1053</v>
      </c>
      <c r="J15" s="215"/>
      <c r="K15" s="215"/>
      <c r="L15" s="239" t="s">
        <v>2093</v>
      </c>
      <c r="M15" s="435"/>
      <c r="N15" s="434"/>
      <c r="O15" s="215"/>
      <c r="P15" s="215"/>
      <c r="Q15" s="215"/>
      <c r="R15" s="215"/>
      <c r="S15" s="215"/>
      <c r="T15" s="215"/>
      <c r="U15" s="215" t="s">
        <v>545</v>
      </c>
      <c r="W15" s="215"/>
      <c r="X15" s="215"/>
      <c r="Y15" s="239" t="s">
        <v>0</v>
      </c>
      <c r="Z15" s="435"/>
    </row>
    <row r="16" spans="1:26" ht="27" customHeight="1">
      <c r="A16" s="434"/>
      <c r="B16" s="215"/>
      <c r="C16" s="215"/>
      <c r="D16" s="215"/>
      <c r="E16" s="215"/>
      <c r="F16" s="215"/>
      <c r="G16" s="215"/>
      <c r="H16" s="215"/>
      <c r="I16" s="215"/>
      <c r="J16" s="215"/>
      <c r="K16" s="215"/>
      <c r="L16" s="215"/>
      <c r="M16" s="435"/>
      <c r="N16" s="434"/>
      <c r="O16" s="215"/>
      <c r="P16" s="215"/>
      <c r="Q16" s="215"/>
      <c r="R16" s="215"/>
      <c r="S16" s="215"/>
      <c r="T16" s="215"/>
      <c r="U16" s="215"/>
      <c r="V16" s="215"/>
      <c r="W16" s="215"/>
      <c r="X16" s="215"/>
      <c r="Y16" s="215"/>
      <c r="Z16" s="435"/>
    </row>
    <row r="17" spans="1:26" ht="27" customHeight="1">
      <c r="A17" s="434"/>
      <c r="B17" s="215"/>
      <c r="C17" s="215"/>
      <c r="D17" s="215"/>
      <c r="E17" s="215"/>
      <c r="F17" s="215"/>
      <c r="G17" s="215"/>
      <c r="H17" s="215"/>
      <c r="I17" s="215"/>
      <c r="J17" s="215"/>
      <c r="K17" s="215"/>
      <c r="L17" s="215"/>
      <c r="M17" s="435"/>
      <c r="N17" s="434"/>
      <c r="O17" s="215"/>
      <c r="P17" s="215"/>
      <c r="Q17" s="215"/>
      <c r="R17" s="215"/>
      <c r="S17" s="215"/>
      <c r="T17" s="215"/>
      <c r="U17" s="215"/>
      <c r="V17" s="215"/>
      <c r="W17" s="215"/>
      <c r="X17" s="215"/>
      <c r="Y17" s="215"/>
      <c r="Z17" s="435"/>
    </row>
    <row r="18" spans="1:26" ht="27" customHeight="1">
      <c r="A18" s="434"/>
      <c r="B18" s="215"/>
      <c r="C18" s="215"/>
      <c r="D18" s="215"/>
      <c r="E18" s="215"/>
      <c r="F18" s="215"/>
      <c r="G18" s="215"/>
      <c r="H18" s="215"/>
      <c r="I18" s="215"/>
      <c r="J18" s="215"/>
      <c r="K18" s="215"/>
      <c r="L18" s="215"/>
      <c r="M18" s="435"/>
      <c r="N18" s="434"/>
      <c r="O18" s="215"/>
      <c r="P18" s="215"/>
      <c r="Q18" s="215"/>
      <c r="R18" s="215"/>
      <c r="S18" s="215"/>
      <c r="T18" s="215"/>
      <c r="U18" s="215"/>
      <c r="V18" s="215"/>
      <c r="W18" s="215"/>
      <c r="X18" s="215"/>
      <c r="Y18" s="215"/>
      <c r="Z18" s="435"/>
    </row>
    <row r="19" spans="1:26" ht="27" customHeight="1">
      <c r="A19" s="434"/>
      <c r="B19" s="215"/>
      <c r="C19" s="215"/>
      <c r="D19" s="215"/>
      <c r="E19" s="215"/>
      <c r="F19" s="215"/>
      <c r="G19" s="215"/>
      <c r="H19" s="215"/>
      <c r="I19" s="215"/>
      <c r="J19" s="215"/>
      <c r="K19" s="215"/>
      <c r="L19" s="215"/>
      <c r="M19" s="435"/>
      <c r="N19" s="434"/>
      <c r="O19" s="215"/>
      <c r="P19" s="215"/>
      <c r="Q19" s="215"/>
      <c r="R19" s="215"/>
      <c r="S19" s="215"/>
      <c r="T19" s="215"/>
      <c r="U19" s="215"/>
      <c r="V19" s="215"/>
      <c r="W19" s="215"/>
      <c r="X19" s="215"/>
      <c r="Y19" s="215"/>
      <c r="Z19" s="435"/>
    </row>
    <row r="20" spans="1:26" ht="27" customHeight="1">
      <c r="A20" s="434"/>
      <c r="B20" s="306" t="s">
        <v>362</v>
      </c>
      <c r="C20" s="215"/>
      <c r="D20" s="215"/>
      <c r="E20" s="215"/>
      <c r="F20" s="215"/>
      <c r="G20" s="215"/>
      <c r="H20" s="215"/>
      <c r="I20" s="215"/>
      <c r="J20" s="215"/>
      <c r="K20" s="215"/>
      <c r="L20" s="215"/>
      <c r="M20" s="435"/>
      <c r="N20" s="434"/>
      <c r="O20" s="306" t="s">
        <v>362</v>
      </c>
      <c r="P20" s="215"/>
      <c r="Q20" s="215"/>
      <c r="R20" s="215"/>
      <c r="S20" s="215"/>
      <c r="T20" s="215"/>
      <c r="U20" s="215"/>
      <c r="V20" s="215"/>
      <c r="W20" s="215"/>
      <c r="X20" s="215"/>
      <c r="Y20" s="215"/>
      <c r="Z20" s="435"/>
    </row>
    <row r="21" spans="1:26" ht="27" customHeight="1">
      <c r="A21" s="434"/>
      <c r="B21" s="215"/>
      <c r="C21" s="215"/>
      <c r="D21" s="215"/>
      <c r="E21" s="215"/>
      <c r="F21" s="215"/>
      <c r="G21" s="215"/>
      <c r="H21" s="215"/>
      <c r="I21" s="215"/>
      <c r="J21" s="215"/>
      <c r="K21" s="215"/>
      <c r="L21" s="215"/>
      <c r="M21" s="435"/>
      <c r="N21" s="434"/>
      <c r="O21" s="215"/>
      <c r="P21" s="215"/>
      <c r="Q21" s="215"/>
      <c r="R21" s="215"/>
      <c r="S21" s="215"/>
      <c r="T21" s="215"/>
      <c r="U21" s="215"/>
      <c r="V21" s="215"/>
      <c r="W21" s="215"/>
      <c r="X21" s="215"/>
      <c r="Y21" s="215"/>
      <c r="Z21" s="435"/>
    </row>
    <row r="22" spans="1:26" ht="27" customHeight="1">
      <c r="A22" s="434"/>
      <c r="B22" s="437" t="s">
        <v>1791</v>
      </c>
      <c r="C22" s="215"/>
      <c r="D22" s="215"/>
      <c r="E22" s="215"/>
      <c r="F22" s="215"/>
      <c r="G22" s="215"/>
      <c r="H22" s="215"/>
      <c r="I22" s="215"/>
      <c r="J22" s="215"/>
      <c r="K22" s="215"/>
      <c r="L22" s="215"/>
      <c r="M22" s="435"/>
      <c r="N22" s="434"/>
      <c r="O22" s="437" t="s">
        <v>1781</v>
      </c>
      <c r="P22" s="215"/>
      <c r="Q22" s="215"/>
      <c r="R22" s="215"/>
      <c r="S22" s="215"/>
      <c r="T22" s="215"/>
      <c r="U22" s="215"/>
      <c r="V22" s="215"/>
      <c r="W22" s="215"/>
      <c r="X22" s="215"/>
      <c r="Y22" s="215"/>
      <c r="Z22" s="435"/>
    </row>
    <row r="23" spans="1:26" ht="27" customHeight="1">
      <c r="A23" s="434"/>
      <c r="B23" s="215"/>
      <c r="C23" s="215"/>
      <c r="D23" s="215"/>
      <c r="E23" s="215"/>
      <c r="F23" s="215"/>
      <c r="G23" s="215"/>
      <c r="H23" s="215"/>
      <c r="I23" s="215"/>
      <c r="J23" s="215"/>
      <c r="K23" s="215"/>
      <c r="L23" s="215"/>
      <c r="M23" s="435"/>
      <c r="N23" s="434"/>
      <c r="O23" s="215"/>
      <c r="P23" s="215"/>
      <c r="Q23" s="215"/>
      <c r="R23" s="215"/>
      <c r="S23" s="215"/>
      <c r="T23" s="215"/>
      <c r="U23" s="215"/>
      <c r="V23" s="215"/>
      <c r="W23" s="215"/>
      <c r="X23" s="215"/>
      <c r="Y23" s="215"/>
      <c r="Z23" s="435"/>
    </row>
    <row r="24" spans="1:26" ht="27" customHeight="1">
      <c r="A24" s="434"/>
      <c r="B24" s="215"/>
      <c r="C24" s="215"/>
      <c r="D24" s="215"/>
      <c r="E24" s="215"/>
      <c r="F24" s="215"/>
      <c r="G24" s="215"/>
      <c r="H24" s="215" t="s">
        <v>361</v>
      </c>
      <c r="I24" s="215"/>
      <c r="J24" s="215"/>
      <c r="K24" s="215"/>
      <c r="L24" s="215"/>
      <c r="M24" s="435"/>
      <c r="N24" s="434"/>
      <c r="O24" s="215"/>
      <c r="P24" s="215"/>
      <c r="Q24" s="215"/>
      <c r="R24" s="215"/>
      <c r="S24" s="215"/>
      <c r="T24" s="215"/>
      <c r="U24" s="215" t="s">
        <v>361</v>
      </c>
      <c r="V24" s="215"/>
      <c r="W24" s="215"/>
      <c r="X24" s="215"/>
      <c r="Y24" s="215"/>
      <c r="Z24" s="435"/>
    </row>
    <row r="25" spans="1:26" ht="27" customHeight="1">
      <c r="A25" s="434"/>
      <c r="B25" s="215"/>
      <c r="C25" s="215"/>
      <c r="D25" s="215"/>
      <c r="E25" s="215"/>
      <c r="F25" s="215"/>
      <c r="G25" s="215"/>
      <c r="H25" s="215" t="s">
        <v>546</v>
      </c>
      <c r="I25" s="215"/>
      <c r="J25" s="215"/>
      <c r="K25" s="215"/>
      <c r="L25" s="239" t="s">
        <v>2093</v>
      </c>
      <c r="M25" s="435"/>
      <c r="N25" s="434"/>
      <c r="O25" s="215"/>
      <c r="P25" s="215"/>
      <c r="Q25" s="215"/>
      <c r="R25" s="215"/>
      <c r="S25" s="215"/>
      <c r="T25" s="215"/>
      <c r="U25" s="215" t="s">
        <v>546</v>
      </c>
      <c r="V25" s="215"/>
      <c r="W25" s="215"/>
      <c r="X25" s="215"/>
      <c r="Y25" s="239" t="s">
        <v>0</v>
      </c>
      <c r="Z25" s="435"/>
    </row>
    <row r="26" spans="1:26" ht="27" customHeight="1">
      <c r="A26" s="434"/>
      <c r="B26" s="215"/>
      <c r="C26" s="215"/>
      <c r="D26" s="215"/>
      <c r="E26" s="215"/>
      <c r="F26" s="215"/>
      <c r="G26" s="215"/>
      <c r="H26" s="215"/>
      <c r="I26" s="215"/>
      <c r="J26" s="215"/>
      <c r="K26" s="215"/>
      <c r="L26" s="215"/>
      <c r="M26" s="435"/>
      <c r="N26" s="434"/>
      <c r="O26" s="215"/>
      <c r="P26" s="215"/>
      <c r="Q26" s="215"/>
      <c r="R26" s="215"/>
      <c r="S26" s="215"/>
      <c r="T26" s="215"/>
      <c r="U26" s="215"/>
      <c r="V26" s="215"/>
      <c r="W26" s="215"/>
      <c r="X26" s="215"/>
      <c r="Y26" s="215"/>
      <c r="Z26" s="435"/>
    </row>
    <row r="27" spans="1:26" ht="27" customHeight="1">
      <c r="A27" s="434"/>
      <c r="B27" s="215"/>
      <c r="C27" s="215"/>
      <c r="D27" s="215"/>
      <c r="E27" s="215"/>
      <c r="F27" s="215"/>
      <c r="G27" s="215"/>
      <c r="H27" s="215"/>
      <c r="I27" s="215"/>
      <c r="J27" s="215"/>
      <c r="K27" s="215"/>
      <c r="L27" s="215"/>
      <c r="M27" s="435"/>
      <c r="N27" s="434"/>
      <c r="O27" s="215"/>
      <c r="P27" s="215"/>
      <c r="Q27" s="215"/>
      <c r="R27" s="215"/>
      <c r="S27" s="215"/>
      <c r="T27" s="215"/>
      <c r="U27" s="215"/>
      <c r="V27" s="215"/>
      <c r="W27" s="215"/>
      <c r="X27" s="215"/>
      <c r="Y27" s="215"/>
      <c r="Z27" s="435"/>
    </row>
    <row r="28" spans="1:26" ht="27" customHeight="1" thickBot="1">
      <c r="A28" s="438"/>
      <c r="B28" s="439"/>
      <c r="C28" s="439"/>
      <c r="D28" s="439"/>
      <c r="E28" s="439"/>
      <c r="F28" s="439"/>
      <c r="G28" s="439"/>
      <c r="H28" s="439"/>
      <c r="I28" s="439"/>
      <c r="J28" s="439"/>
      <c r="K28" s="439"/>
      <c r="L28" s="439"/>
      <c r="M28" s="440"/>
      <c r="N28" s="438"/>
      <c r="O28" s="439"/>
      <c r="P28" s="439"/>
      <c r="Q28" s="439"/>
      <c r="R28" s="439"/>
      <c r="S28" s="439"/>
      <c r="T28" s="439"/>
      <c r="U28" s="439"/>
      <c r="V28" s="439"/>
      <c r="W28" s="439"/>
      <c r="X28" s="439"/>
      <c r="Y28" s="439"/>
      <c r="Z28" s="440"/>
    </row>
    <row r="29" spans="1:26" ht="27" customHeight="1" thickTop="1"/>
  </sheetData>
  <mergeCells count="7">
    <mergeCell ref="B12:D12"/>
    <mergeCell ref="B4:L4"/>
    <mergeCell ref="B7:C7"/>
    <mergeCell ref="B6:C6"/>
    <mergeCell ref="O4:Y4"/>
    <mergeCell ref="O6:P6"/>
    <mergeCell ref="O7:P7"/>
  </mergeCells>
  <phoneticPr fontId="2"/>
  <printOptions horizontalCentered="1" verticalCentered="1"/>
  <pageMargins left="0.98425196850393704" right="0.98425196850393704" top="0.98425196850393704" bottom="0.98425196850393704" header="0.31496062992125984" footer="0.31496062992125984"/>
  <pageSetup paperSize="9" orientation="portrait" blackAndWhite="1" verticalDpi="120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F29"/>
  <sheetViews>
    <sheetView view="pageBreakPreview" zoomScaleNormal="100" zoomScaleSheetLayoutView="100" workbookViewId="0"/>
  </sheetViews>
  <sheetFormatPr defaultColWidth="5.625" defaultRowHeight="27" customHeight="1"/>
  <cols>
    <col min="1" max="1" width="2.875" style="179" customWidth="1"/>
    <col min="2" max="15" width="5.375" style="179" customWidth="1"/>
    <col min="16" max="16" width="2.875" style="179" customWidth="1"/>
    <col min="17" max="17" width="2.75" style="179" customWidth="1"/>
    <col min="18" max="31" width="5.375" style="179" customWidth="1"/>
    <col min="32" max="32" width="2.75" style="179" customWidth="1"/>
    <col min="33" max="16384" width="5.625" style="179"/>
  </cols>
  <sheetData>
    <row r="1" spans="1:32" ht="27" customHeight="1">
      <c r="A1" s="177" t="s">
        <v>2195</v>
      </c>
      <c r="Q1" s="177" t="str">
        <f>A1</f>
        <v>別紙（第45号様式関係）</v>
      </c>
      <c r="AF1" s="146" t="s">
        <v>398</v>
      </c>
    </row>
    <row r="2" spans="1:32" ht="27" customHeight="1" thickBot="1">
      <c r="A2" s="177"/>
      <c r="B2" s="2892" t="s">
        <v>364</v>
      </c>
      <c r="C2" s="2892"/>
      <c r="D2" s="2892"/>
      <c r="E2" s="2892"/>
      <c r="F2" s="2892"/>
      <c r="G2" s="2892"/>
      <c r="H2" s="2892"/>
      <c r="I2" s="2892"/>
      <c r="J2" s="2892"/>
      <c r="K2" s="2892"/>
      <c r="L2" s="2892"/>
      <c r="M2" s="2892"/>
      <c r="N2" s="2892"/>
      <c r="O2" s="2892"/>
      <c r="Q2" s="177"/>
      <c r="R2" s="2892" t="s">
        <v>364</v>
      </c>
      <c r="S2" s="2892"/>
      <c r="T2" s="2892"/>
      <c r="U2" s="2892"/>
      <c r="V2" s="2892"/>
      <c r="W2" s="2892"/>
      <c r="X2" s="2892"/>
      <c r="Y2" s="2892"/>
      <c r="Z2" s="2892"/>
      <c r="AA2" s="2892"/>
      <c r="AB2" s="2892"/>
      <c r="AC2" s="2892"/>
      <c r="AD2" s="2892"/>
      <c r="AE2" s="2892"/>
    </row>
    <row r="3" spans="1:32" ht="12" customHeight="1">
      <c r="A3" s="441"/>
      <c r="B3" s="442"/>
      <c r="C3" s="442"/>
      <c r="D3" s="442"/>
      <c r="E3" s="442"/>
      <c r="F3" s="442"/>
      <c r="G3" s="442"/>
      <c r="H3" s="442"/>
      <c r="I3" s="442"/>
      <c r="J3" s="442"/>
      <c r="K3" s="442"/>
      <c r="L3" s="442"/>
      <c r="M3" s="442"/>
      <c r="N3" s="442"/>
      <c r="O3" s="442"/>
      <c r="P3" s="443"/>
      <c r="Q3" s="441"/>
      <c r="R3" s="442"/>
      <c r="S3" s="442"/>
      <c r="T3" s="442"/>
      <c r="U3" s="442"/>
      <c r="V3" s="442"/>
      <c r="W3" s="442"/>
      <c r="X3" s="442"/>
      <c r="Y3" s="442"/>
      <c r="Z3" s="442"/>
      <c r="AA3" s="442"/>
      <c r="AB3" s="442"/>
      <c r="AC3" s="442"/>
      <c r="AD3" s="442"/>
      <c r="AE3" s="442"/>
      <c r="AF3" s="443"/>
    </row>
    <row r="4" spans="1:32" ht="27" customHeight="1">
      <c r="A4" s="444"/>
      <c r="B4" s="2930" t="s">
        <v>356</v>
      </c>
      <c r="C4" s="2930"/>
      <c r="D4" s="2930"/>
      <c r="E4" s="2907" t="str">
        <f>+入力欄!D15</f>
        <v>○○○○○○工事（Ｒ６－１)</v>
      </c>
      <c r="F4" s="2908"/>
      <c r="G4" s="2908"/>
      <c r="H4" s="2908"/>
      <c r="I4" s="2908"/>
      <c r="J4" s="2908"/>
      <c r="K4" s="2908"/>
      <c r="L4" s="2908"/>
      <c r="M4" s="2908"/>
      <c r="N4" s="2908"/>
      <c r="O4" s="2909"/>
      <c r="P4" s="445"/>
      <c r="Q4" s="444"/>
      <c r="R4" s="2930" t="s">
        <v>356</v>
      </c>
      <c r="S4" s="2930"/>
      <c r="T4" s="2930"/>
      <c r="U4" s="2906" t="s">
        <v>498</v>
      </c>
      <c r="V4" s="2906"/>
      <c r="W4" s="2906"/>
      <c r="X4" s="2906"/>
      <c r="Y4" s="2906"/>
      <c r="Z4" s="2906"/>
      <c r="AA4" s="2906"/>
      <c r="AB4" s="2906"/>
      <c r="AC4" s="2906"/>
      <c r="AD4" s="2906"/>
      <c r="AE4" s="2906"/>
      <c r="AF4" s="445"/>
    </row>
    <row r="5" spans="1:32" ht="27" customHeight="1">
      <c r="A5" s="444"/>
      <c r="B5" s="2929" t="s">
        <v>357</v>
      </c>
      <c r="C5" s="2929"/>
      <c r="D5" s="2929"/>
      <c r="E5" s="2910"/>
      <c r="F5" s="2911"/>
      <c r="G5" s="2911"/>
      <c r="H5" s="2911"/>
      <c r="I5" s="2911"/>
      <c r="J5" s="2911"/>
      <c r="K5" s="2911"/>
      <c r="L5" s="2911"/>
      <c r="M5" s="2911"/>
      <c r="N5" s="2911"/>
      <c r="O5" s="2912"/>
      <c r="P5" s="445"/>
      <c r="Q5" s="444"/>
      <c r="R5" s="2929" t="s">
        <v>357</v>
      </c>
      <c r="S5" s="2929"/>
      <c r="T5" s="2929"/>
      <c r="U5" s="2906"/>
      <c r="V5" s="2906"/>
      <c r="W5" s="2906"/>
      <c r="X5" s="2906"/>
      <c r="Y5" s="2906"/>
      <c r="Z5" s="2906"/>
      <c r="AA5" s="2906"/>
      <c r="AB5" s="2906"/>
      <c r="AC5" s="2906"/>
      <c r="AD5" s="2906"/>
      <c r="AE5" s="2906"/>
      <c r="AF5" s="445"/>
    </row>
    <row r="6" spans="1:32" ht="27" customHeight="1">
      <c r="A6" s="444"/>
      <c r="B6" s="2896" t="s">
        <v>365</v>
      </c>
      <c r="C6" s="2896"/>
      <c r="D6" s="2896"/>
      <c r="E6" s="2906" t="str">
        <f>+入力欄!D16</f>
        <v>沖縄県○○地内</v>
      </c>
      <c r="F6" s="2906"/>
      <c r="G6" s="2906"/>
      <c r="H6" s="2906"/>
      <c r="I6" s="2906"/>
      <c r="J6" s="2906"/>
      <c r="K6" s="2906"/>
      <c r="L6" s="2906"/>
      <c r="M6" s="2906"/>
      <c r="N6" s="2906"/>
      <c r="O6" s="2906"/>
      <c r="P6" s="445"/>
      <c r="Q6" s="444"/>
      <c r="R6" s="2896" t="s">
        <v>365</v>
      </c>
      <c r="S6" s="2896"/>
      <c r="T6" s="2896"/>
      <c r="U6" s="2906" t="s">
        <v>499</v>
      </c>
      <c r="V6" s="2906"/>
      <c r="W6" s="2906"/>
      <c r="X6" s="2906"/>
      <c r="Y6" s="2906"/>
      <c r="Z6" s="2906"/>
      <c r="AA6" s="2906"/>
      <c r="AB6" s="2906"/>
      <c r="AC6" s="2906"/>
      <c r="AD6" s="2906"/>
      <c r="AE6" s="2906"/>
      <c r="AF6" s="445"/>
    </row>
    <row r="7" spans="1:32" ht="27" customHeight="1">
      <c r="A7" s="444"/>
      <c r="B7" s="2896" t="s">
        <v>366</v>
      </c>
      <c r="C7" s="2896"/>
      <c r="D7" s="2896"/>
      <c r="E7" s="2906"/>
      <c r="F7" s="2906"/>
      <c r="G7" s="2906"/>
      <c r="H7" s="2906"/>
      <c r="I7" s="2896" t="s">
        <v>368</v>
      </c>
      <c r="J7" s="2896"/>
      <c r="K7" s="2896"/>
      <c r="L7" s="2903" t="str">
        <f>+入力欄!M17</f>
        <v>令和６年４月１日</v>
      </c>
      <c r="M7" s="2903"/>
      <c r="N7" s="2903"/>
      <c r="O7" s="2903"/>
      <c r="P7" s="445"/>
      <c r="Q7" s="444"/>
      <c r="R7" s="2896" t="s">
        <v>366</v>
      </c>
      <c r="S7" s="2896"/>
      <c r="T7" s="2896"/>
      <c r="U7" s="2906" t="s">
        <v>500</v>
      </c>
      <c r="V7" s="2906"/>
      <c r="W7" s="2906"/>
      <c r="X7" s="2906"/>
      <c r="Y7" s="2896" t="s">
        <v>368</v>
      </c>
      <c r="Z7" s="2896"/>
      <c r="AA7" s="2896"/>
      <c r="AB7" s="2933" t="s">
        <v>1781</v>
      </c>
      <c r="AC7" s="2933"/>
      <c r="AD7" s="2933"/>
      <c r="AE7" s="2933"/>
      <c r="AF7" s="445"/>
    </row>
    <row r="8" spans="1:32" ht="27" customHeight="1">
      <c r="A8" s="444"/>
      <c r="B8" s="2896" t="s">
        <v>301</v>
      </c>
      <c r="C8" s="2896"/>
      <c r="D8" s="2896"/>
      <c r="E8" s="2913">
        <f>+入力欄!D22</f>
        <v>123456789</v>
      </c>
      <c r="F8" s="2914"/>
      <c r="G8" s="2914"/>
      <c r="H8" s="2915"/>
      <c r="I8" s="2896" t="s">
        <v>369</v>
      </c>
      <c r="J8" s="2896"/>
      <c r="K8" s="2896"/>
      <c r="L8" s="2931" t="str">
        <f>+入力欄!M20</f>
        <v>自　令和６年４月２日</v>
      </c>
      <c r="M8" s="2931"/>
      <c r="N8" s="2931"/>
      <c r="O8" s="2931"/>
      <c r="P8" s="445"/>
      <c r="Q8" s="444"/>
      <c r="R8" s="2896" t="s">
        <v>301</v>
      </c>
      <c r="S8" s="2896"/>
      <c r="T8" s="2896"/>
      <c r="U8" s="2934" t="s">
        <v>501</v>
      </c>
      <c r="V8" s="2935"/>
      <c r="W8" s="2935"/>
      <c r="X8" s="2936"/>
      <c r="Y8" s="2896" t="s">
        <v>369</v>
      </c>
      <c r="Z8" s="2896"/>
      <c r="AA8" s="2896"/>
      <c r="AB8" s="2937" t="s">
        <v>1821</v>
      </c>
      <c r="AC8" s="2937"/>
      <c r="AD8" s="2937"/>
      <c r="AE8" s="2937"/>
      <c r="AF8" s="445"/>
    </row>
    <row r="9" spans="1:32" ht="27" customHeight="1">
      <c r="A9" s="444"/>
      <c r="B9" s="2925" t="s">
        <v>610</v>
      </c>
      <c r="C9" s="2928" t="s">
        <v>201</v>
      </c>
      <c r="D9" s="2928"/>
      <c r="E9" s="2916" t="str">
        <f>+入力欄!D25</f>
        <v>沖縄県那覇市○○－○　○○ビル○階</v>
      </c>
      <c r="F9" s="2917"/>
      <c r="G9" s="2917"/>
      <c r="H9" s="2918"/>
      <c r="I9" s="2896"/>
      <c r="J9" s="2896"/>
      <c r="K9" s="2896"/>
      <c r="L9" s="2932" t="str">
        <f>+入力欄!M21</f>
        <v>至　令和６年９月３０日</v>
      </c>
      <c r="M9" s="2932"/>
      <c r="N9" s="2932"/>
      <c r="O9" s="2932"/>
      <c r="P9" s="445"/>
      <c r="Q9" s="444"/>
      <c r="R9" s="2925" t="s">
        <v>610</v>
      </c>
      <c r="S9" s="2896" t="s">
        <v>201</v>
      </c>
      <c r="T9" s="2896"/>
      <c r="U9" s="2938" t="s">
        <v>400</v>
      </c>
      <c r="V9" s="2938"/>
      <c r="W9" s="2938"/>
      <c r="X9" s="2938"/>
      <c r="Y9" s="2896"/>
      <c r="Z9" s="2896"/>
      <c r="AA9" s="2896"/>
      <c r="AB9" s="2937" t="s">
        <v>1822</v>
      </c>
      <c r="AC9" s="2937"/>
      <c r="AD9" s="2937"/>
      <c r="AE9" s="2937"/>
      <c r="AF9" s="445"/>
    </row>
    <row r="10" spans="1:32" ht="27" customHeight="1">
      <c r="A10" s="444"/>
      <c r="B10" s="2925"/>
      <c r="C10" s="2927" t="s">
        <v>202</v>
      </c>
      <c r="D10" s="2927"/>
      <c r="E10" s="2919" t="str">
        <f>+入力欄!D26</f>
        <v>株式会社　○○建設</v>
      </c>
      <c r="F10" s="2920"/>
      <c r="G10" s="2920"/>
      <c r="H10" s="2921"/>
      <c r="I10" s="2896" t="s">
        <v>370</v>
      </c>
      <c r="J10" s="2896"/>
      <c r="K10" s="2896"/>
      <c r="L10" s="2903" t="str">
        <f>+入力欄!M18</f>
        <v>令和６年４月２日</v>
      </c>
      <c r="M10" s="2903"/>
      <c r="N10" s="2903"/>
      <c r="O10" s="2903"/>
      <c r="P10" s="445"/>
      <c r="Q10" s="444"/>
      <c r="R10" s="2925"/>
      <c r="S10" s="2896" t="s">
        <v>202</v>
      </c>
      <c r="T10" s="2896"/>
      <c r="U10" s="2939" t="s">
        <v>399</v>
      </c>
      <c r="V10" s="2939"/>
      <c r="W10" s="2939"/>
      <c r="X10" s="2939"/>
      <c r="Y10" s="2896" t="s">
        <v>370</v>
      </c>
      <c r="Z10" s="2896"/>
      <c r="AA10" s="2896"/>
      <c r="AB10" s="2940" t="s">
        <v>1781</v>
      </c>
      <c r="AC10" s="2940"/>
      <c r="AD10" s="2940"/>
      <c r="AE10" s="2940"/>
      <c r="AF10" s="445"/>
    </row>
    <row r="11" spans="1:32" ht="27" customHeight="1">
      <c r="A11" s="444"/>
      <c r="B11" s="2925"/>
      <c r="C11" s="2926" t="s">
        <v>196</v>
      </c>
      <c r="D11" s="2926"/>
      <c r="E11" s="2922" t="str">
        <f>+入力欄!D27</f>
        <v>代表取締役　△△　△△</v>
      </c>
      <c r="F11" s="2923"/>
      <c r="G11" s="2923"/>
      <c r="H11" s="2924"/>
      <c r="I11" s="2896" t="s">
        <v>300</v>
      </c>
      <c r="J11" s="2896"/>
      <c r="K11" s="2896"/>
      <c r="L11" s="2905" t="s">
        <v>1791</v>
      </c>
      <c r="M11" s="2905"/>
      <c r="N11" s="2905"/>
      <c r="O11" s="2905"/>
      <c r="P11" s="445"/>
      <c r="Q11" s="444"/>
      <c r="R11" s="2925"/>
      <c r="S11" s="2896" t="s">
        <v>196</v>
      </c>
      <c r="T11" s="2896"/>
      <c r="U11" s="2939" t="s">
        <v>472</v>
      </c>
      <c r="V11" s="2939"/>
      <c r="W11" s="2939"/>
      <c r="X11" s="2939"/>
      <c r="Y11" s="2896" t="s">
        <v>300</v>
      </c>
      <c r="Z11" s="2896"/>
      <c r="AA11" s="2896"/>
      <c r="AB11" s="2903" t="s">
        <v>1781</v>
      </c>
      <c r="AC11" s="2903"/>
      <c r="AD11" s="2903"/>
      <c r="AE11" s="2903"/>
      <c r="AF11" s="445"/>
    </row>
    <row r="12" spans="1:32" ht="27" customHeight="1">
      <c r="A12" s="444"/>
      <c r="B12" s="2896" t="s">
        <v>293</v>
      </c>
      <c r="C12" s="2896"/>
      <c r="D12" s="2896"/>
      <c r="E12" s="2906"/>
      <c r="F12" s="2906"/>
      <c r="G12" s="2906"/>
      <c r="H12" s="2906"/>
      <c r="I12" s="2896" t="s">
        <v>371</v>
      </c>
      <c r="J12" s="2896"/>
      <c r="K12" s="2896"/>
      <c r="L12" s="2905" t="s">
        <v>1791</v>
      </c>
      <c r="M12" s="2905"/>
      <c r="N12" s="2905"/>
      <c r="O12" s="2905"/>
      <c r="P12" s="445"/>
      <c r="Q12" s="444"/>
      <c r="R12" s="2896" t="s">
        <v>293</v>
      </c>
      <c r="S12" s="2896"/>
      <c r="T12" s="2896"/>
      <c r="U12" s="2906" t="s">
        <v>502</v>
      </c>
      <c r="V12" s="2906"/>
      <c r="W12" s="2906"/>
      <c r="X12" s="2906"/>
      <c r="Y12" s="2896" t="s">
        <v>371</v>
      </c>
      <c r="Z12" s="2896"/>
      <c r="AA12" s="2896"/>
      <c r="AB12" s="2903" t="s">
        <v>1781</v>
      </c>
      <c r="AC12" s="2903"/>
      <c r="AD12" s="2903"/>
      <c r="AE12" s="2903"/>
      <c r="AF12" s="445"/>
    </row>
    <row r="13" spans="1:32" ht="27" customHeight="1">
      <c r="A13" s="444"/>
      <c r="B13" s="2896" t="s">
        <v>367</v>
      </c>
      <c r="C13" s="2896"/>
      <c r="D13" s="2896"/>
      <c r="E13" s="2906"/>
      <c r="F13" s="2906"/>
      <c r="G13" s="2906"/>
      <c r="H13" s="2906"/>
      <c r="I13" s="2896" t="s">
        <v>372</v>
      </c>
      <c r="J13" s="2896"/>
      <c r="K13" s="2896"/>
      <c r="L13" s="2906"/>
      <c r="M13" s="2906"/>
      <c r="N13" s="2906"/>
      <c r="O13" s="2906"/>
      <c r="P13" s="445"/>
      <c r="Q13" s="444"/>
      <c r="R13" s="2896" t="s">
        <v>367</v>
      </c>
      <c r="S13" s="2896"/>
      <c r="T13" s="2896"/>
      <c r="U13" s="2906" t="s">
        <v>503</v>
      </c>
      <c r="V13" s="2906"/>
      <c r="W13" s="2906"/>
      <c r="X13" s="2906"/>
      <c r="Y13" s="2896" t="s">
        <v>372</v>
      </c>
      <c r="Z13" s="2896"/>
      <c r="AA13" s="2896"/>
      <c r="AB13" s="2906" t="s">
        <v>504</v>
      </c>
      <c r="AC13" s="2906"/>
      <c r="AD13" s="2906"/>
      <c r="AE13" s="2906"/>
      <c r="AF13" s="445"/>
    </row>
    <row r="14" spans="1:32" ht="27" customHeight="1">
      <c r="A14" s="444"/>
      <c r="B14" s="1593" t="s">
        <v>373</v>
      </c>
      <c r="C14" s="1593"/>
      <c r="D14" s="1593"/>
      <c r="E14" s="1593"/>
      <c r="F14" s="1593"/>
      <c r="G14" s="1593"/>
      <c r="H14" s="1593"/>
      <c r="I14" s="1593"/>
      <c r="J14" s="1593"/>
      <c r="K14" s="1593"/>
      <c r="L14" s="1593"/>
      <c r="M14" s="1593"/>
      <c r="N14" s="1593"/>
      <c r="O14" s="1593"/>
      <c r="P14" s="445"/>
      <c r="Q14" s="444"/>
      <c r="R14" s="1593" t="s">
        <v>373</v>
      </c>
      <c r="S14" s="1593"/>
      <c r="T14" s="1593"/>
      <c r="U14" s="1593"/>
      <c r="V14" s="1593"/>
      <c r="W14" s="1593"/>
      <c r="X14" s="1593"/>
      <c r="Y14" s="1593"/>
      <c r="Z14" s="1593"/>
      <c r="AA14" s="1593"/>
      <c r="AB14" s="1593"/>
      <c r="AC14" s="1593"/>
      <c r="AD14" s="1593"/>
      <c r="AE14" s="1593"/>
      <c r="AF14" s="445"/>
    </row>
    <row r="15" spans="1:32" ht="27" customHeight="1">
      <c r="A15" s="444"/>
      <c r="B15" s="446"/>
      <c r="C15" s="447" t="s">
        <v>378</v>
      </c>
      <c r="D15" s="2903"/>
      <c r="E15" s="2903"/>
      <c r="F15" s="2903"/>
      <c r="G15" s="2903"/>
      <c r="H15" s="2903"/>
      <c r="I15" s="2903"/>
      <c r="J15" s="2903"/>
      <c r="K15" s="2903"/>
      <c r="L15" s="2903"/>
      <c r="M15" s="2903"/>
      <c r="N15" s="2903"/>
      <c r="O15" s="2903"/>
      <c r="P15" s="445"/>
      <c r="Q15" s="444"/>
      <c r="R15" s="446"/>
      <c r="S15" s="447" t="s">
        <v>378</v>
      </c>
      <c r="T15" s="2941" t="s">
        <v>505</v>
      </c>
      <c r="U15" s="2941"/>
      <c r="V15" s="2941"/>
      <c r="W15" s="2941" t="s">
        <v>507</v>
      </c>
      <c r="X15" s="2941"/>
      <c r="Y15" s="2941"/>
      <c r="Z15" s="2941"/>
      <c r="AA15" s="2941"/>
      <c r="AB15" s="2941"/>
      <c r="AC15" s="2941"/>
      <c r="AD15" s="2941"/>
      <c r="AE15" s="2941"/>
      <c r="AF15" s="445"/>
    </row>
    <row r="16" spans="1:32" ht="27" customHeight="1">
      <c r="A16" s="444"/>
      <c r="B16" s="674" t="s">
        <v>379</v>
      </c>
      <c r="C16" s="448"/>
      <c r="D16" s="2903"/>
      <c r="E16" s="2903"/>
      <c r="F16" s="2903"/>
      <c r="G16" s="2903"/>
      <c r="H16" s="2903"/>
      <c r="I16" s="2903"/>
      <c r="J16" s="2903"/>
      <c r="K16" s="2903"/>
      <c r="L16" s="2903"/>
      <c r="M16" s="2903"/>
      <c r="N16" s="2903"/>
      <c r="O16" s="2903"/>
      <c r="P16" s="445"/>
      <c r="Q16" s="444"/>
      <c r="R16" s="674" t="s">
        <v>379</v>
      </c>
      <c r="S16" s="448"/>
      <c r="T16" s="2941"/>
      <c r="U16" s="2941"/>
      <c r="V16" s="2941"/>
      <c r="W16" s="2941"/>
      <c r="X16" s="2941"/>
      <c r="Y16" s="2941"/>
      <c r="Z16" s="2941"/>
      <c r="AA16" s="2941"/>
      <c r="AB16" s="2941"/>
      <c r="AC16" s="2941"/>
      <c r="AD16" s="2941"/>
      <c r="AE16" s="2941"/>
      <c r="AF16" s="445"/>
    </row>
    <row r="17" spans="1:32" ht="27" customHeight="1">
      <c r="A17" s="444"/>
      <c r="B17" s="2896" t="s">
        <v>374</v>
      </c>
      <c r="C17" s="2896"/>
      <c r="D17" s="2903"/>
      <c r="E17" s="2903"/>
      <c r="F17" s="2903"/>
      <c r="G17" s="2903"/>
      <c r="H17" s="2903"/>
      <c r="I17" s="2903"/>
      <c r="J17" s="2903"/>
      <c r="K17" s="2903"/>
      <c r="L17" s="2903"/>
      <c r="M17" s="2903"/>
      <c r="N17" s="2903"/>
      <c r="O17" s="2903"/>
      <c r="P17" s="445"/>
      <c r="Q17" s="444"/>
      <c r="R17" s="2896" t="s">
        <v>374</v>
      </c>
      <c r="S17" s="2896"/>
      <c r="T17" s="2941" t="s">
        <v>506</v>
      </c>
      <c r="U17" s="2941"/>
      <c r="V17" s="2941"/>
      <c r="W17" s="2941" t="s">
        <v>508</v>
      </c>
      <c r="X17" s="2941"/>
      <c r="Y17" s="2941"/>
      <c r="Z17" s="2941"/>
      <c r="AA17" s="2941"/>
      <c r="AB17" s="2941"/>
      <c r="AC17" s="2941"/>
      <c r="AD17" s="2941"/>
      <c r="AE17" s="2941"/>
      <c r="AF17" s="445"/>
    </row>
    <row r="18" spans="1:32" ht="27" customHeight="1">
      <c r="A18" s="444"/>
      <c r="B18" s="2896"/>
      <c r="C18" s="2896"/>
      <c r="D18" s="2903"/>
      <c r="E18" s="2903"/>
      <c r="F18" s="2903"/>
      <c r="G18" s="2903"/>
      <c r="H18" s="2903"/>
      <c r="I18" s="2903"/>
      <c r="J18" s="2903"/>
      <c r="K18" s="2903"/>
      <c r="L18" s="2903"/>
      <c r="M18" s="2903"/>
      <c r="N18" s="2903"/>
      <c r="O18" s="2903"/>
      <c r="P18" s="445"/>
      <c r="Q18" s="444"/>
      <c r="R18" s="2896"/>
      <c r="S18" s="2896"/>
      <c r="T18" s="2941"/>
      <c r="U18" s="2941"/>
      <c r="V18" s="2941"/>
      <c r="W18" s="2941"/>
      <c r="X18" s="2941"/>
      <c r="Y18" s="2941"/>
      <c r="Z18" s="2941"/>
      <c r="AA18" s="2941"/>
      <c r="AB18" s="2941"/>
      <c r="AC18" s="2941"/>
      <c r="AD18" s="2941"/>
      <c r="AE18" s="2941"/>
      <c r="AF18" s="445"/>
    </row>
    <row r="19" spans="1:32" ht="27" customHeight="1">
      <c r="A19" s="444"/>
      <c r="B19" s="2896" t="s">
        <v>380</v>
      </c>
      <c r="C19" s="2896"/>
      <c r="D19" s="2903"/>
      <c r="E19" s="2903"/>
      <c r="F19" s="2903"/>
      <c r="G19" s="2903"/>
      <c r="H19" s="2903"/>
      <c r="I19" s="2903"/>
      <c r="J19" s="2903"/>
      <c r="K19" s="2903"/>
      <c r="L19" s="2903"/>
      <c r="M19" s="2903"/>
      <c r="N19" s="2903"/>
      <c r="O19" s="2903"/>
      <c r="P19" s="445"/>
      <c r="Q19" s="444"/>
      <c r="R19" s="2896" t="s">
        <v>380</v>
      </c>
      <c r="S19" s="2896"/>
      <c r="T19" s="2941" t="s">
        <v>512</v>
      </c>
      <c r="U19" s="2941"/>
      <c r="V19" s="2941"/>
      <c r="W19" s="2941" t="s">
        <v>509</v>
      </c>
      <c r="X19" s="2941"/>
      <c r="Y19" s="2941"/>
      <c r="Z19" s="2941"/>
      <c r="AA19" s="2941"/>
      <c r="AB19" s="2941"/>
      <c r="AC19" s="2941"/>
      <c r="AD19" s="2941"/>
      <c r="AE19" s="2941"/>
      <c r="AF19" s="445"/>
    </row>
    <row r="20" spans="1:32" ht="27" customHeight="1">
      <c r="A20" s="444"/>
      <c r="B20" s="2896"/>
      <c r="C20" s="2896"/>
      <c r="D20" s="2903"/>
      <c r="E20" s="2903"/>
      <c r="F20" s="2903"/>
      <c r="G20" s="2903"/>
      <c r="H20" s="2903"/>
      <c r="I20" s="2903"/>
      <c r="J20" s="2903"/>
      <c r="K20" s="2903"/>
      <c r="L20" s="2903"/>
      <c r="M20" s="2903"/>
      <c r="N20" s="2903"/>
      <c r="O20" s="2903"/>
      <c r="P20" s="445"/>
      <c r="Q20" s="444"/>
      <c r="R20" s="2896"/>
      <c r="S20" s="2896"/>
      <c r="T20" s="2941"/>
      <c r="U20" s="2941"/>
      <c r="V20" s="2941"/>
      <c r="W20" s="2941"/>
      <c r="X20" s="2941"/>
      <c r="Y20" s="2941"/>
      <c r="Z20" s="2941"/>
      <c r="AA20" s="2941"/>
      <c r="AB20" s="2941"/>
      <c r="AC20" s="2941"/>
      <c r="AD20" s="2941"/>
      <c r="AE20" s="2941"/>
      <c r="AF20" s="445"/>
    </row>
    <row r="21" spans="1:32" ht="27" customHeight="1">
      <c r="A21" s="444"/>
      <c r="B21" s="2896" t="s">
        <v>375</v>
      </c>
      <c r="C21" s="2896"/>
      <c r="D21" s="2903"/>
      <c r="E21" s="2903"/>
      <c r="F21" s="2903"/>
      <c r="G21" s="2903"/>
      <c r="H21" s="2903"/>
      <c r="I21" s="2903"/>
      <c r="J21" s="2903"/>
      <c r="K21" s="2903"/>
      <c r="L21" s="2903"/>
      <c r="M21" s="2903"/>
      <c r="N21" s="2903"/>
      <c r="O21" s="2903"/>
      <c r="P21" s="445"/>
      <c r="Q21" s="444"/>
      <c r="R21" s="2896" t="s">
        <v>375</v>
      </c>
      <c r="S21" s="2896"/>
      <c r="T21" s="2941"/>
      <c r="U21" s="2941"/>
      <c r="V21" s="2941"/>
      <c r="W21" s="2941" t="s">
        <v>510</v>
      </c>
      <c r="X21" s="2941"/>
      <c r="Y21" s="2941"/>
      <c r="Z21" s="2941"/>
      <c r="AA21" s="2941"/>
      <c r="AB21" s="2941"/>
      <c r="AC21" s="2941"/>
      <c r="AD21" s="2941"/>
      <c r="AE21" s="2941"/>
      <c r="AF21" s="445"/>
    </row>
    <row r="22" spans="1:32" ht="27" customHeight="1">
      <c r="A22" s="444"/>
      <c r="B22" s="2896"/>
      <c r="C22" s="2896"/>
      <c r="D22" s="2903"/>
      <c r="E22" s="2903"/>
      <c r="F22" s="2903"/>
      <c r="G22" s="2903"/>
      <c r="H22" s="2903"/>
      <c r="I22" s="2903"/>
      <c r="J22" s="2903"/>
      <c r="K22" s="2903"/>
      <c r="L22" s="2903"/>
      <c r="M22" s="2903"/>
      <c r="N22" s="2903"/>
      <c r="O22" s="2903"/>
      <c r="P22" s="445"/>
      <c r="Q22" s="444"/>
      <c r="R22" s="2896"/>
      <c r="S22" s="2896"/>
      <c r="T22" s="2941"/>
      <c r="U22" s="2941"/>
      <c r="V22" s="2941"/>
      <c r="W22" s="2941"/>
      <c r="X22" s="2941"/>
      <c r="Y22" s="2941"/>
      <c r="Z22" s="2941"/>
      <c r="AA22" s="2941"/>
      <c r="AB22" s="2941"/>
      <c r="AC22" s="2941"/>
      <c r="AD22" s="2941"/>
      <c r="AE22" s="2941"/>
      <c r="AF22" s="445"/>
    </row>
    <row r="23" spans="1:32" ht="27" customHeight="1">
      <c r="A23" s="444"/>
      <c r="B23" s="2896" t="s">
        <v>376</v>
      </c>
      <c r="C23" s="2896"/>
      <c r="D23" s="2903"/>
      <c r="E23" s="2903"/>
      <c r="F23" s="2903"/>
      <c r="G23" s="2903"/>
      <c r="H23" s="2903"/>
      <c r="I23" s="2903"/>
      <c r="J23" s="2903"/>
      <c r="K23" s="2903"/>
      <c r="L23" s="2903"/>
      <c r="M23" s="2903"/>
      <c r="N23" s="2903"/>
      <c r="O23" s="2903"/>
      <c r="P23" s="445"/>
      <c r="Q23" s="444"/>
      <c r="R23" s="2896" t="s">
        <v>376</v>
      </c>
      <c r="S23" s="2896"/>
      <c r="T23" s="2941" t="s">
        <v>513</v>
      </c>
      <c r="U23" s="2941"/>
      <c r="V23" s="2941"/>
      <c r="W23" s="2941" t="s">
        <v>511</v>
      </c>
      <c r="X23" s="2941"/>
      <c r="Y23" s="2941"/>
      <c r="Z23" s="2941"/>
      <c r="AA23" s="2941"/>
      <c r="AB23" s="2941"/>
      <c r="AC23" s="2941"/>
      <c r="AD23" s="2941"/>
      <c r="AE23" s="2941"/>
      <c r="AF23" s="445"/>
    </row>
    <row r="24" spans="1:32" ht="27" customHeight="1">
      <c r="A24" s="444"/>
      <c r="B24" s="2896"/>
      <c r="C24" s="2896"/>
      <c r="D24" s="2903"/>
      <c r="E24" s="2903"/>
      <c r="F24" s="2903"/>
      <c r="G24" s="2903"/>
      <c r="H24" s="2903"/>
      <c r="I24" s="2903"/>
      <c r="J24" s="2903"/>
      <c r="K24" s="2903"/>
      <c r="L24" s="2903"/>
      <c r="M24" s="2903"/>
      <c r="N24" s="2903"/>
      <c r="O24" s="2903"/>
      <c r="P24" s="445"/>
      <c r="Q24" s="444"/>
      <c r="R24" s="2896"/>
      <c r="S24" s="2896"/>
      <c r="T24" s="2941"/>
      <c r="U24" s="2941"/>
      <c r="V24" s="2941"/>
      <c r="W24" s="2941"/>
      <c r="X24" s="2941"/>
      <c r="Y24" s="2941"/>
      <c r="Z24" s="2941"/>
      <c r="AA24" s="2941"/>
      <c r="AB24" s="2941"/>
      <c r="AC24" s="2941"/>
      <c r="AD24" s="2941"/>
      <c r="AE24" s="2941"/>
      <c r="AF24" s="445"/>
    </row>
    <row r="25" spans="1:32" ht="27" customHeight="1">
      <c r="A25" s="444"/>
      <c r="B25" s="2896" t="s">
        <v>286</v>
      </c>
      <c r="C25" s="2896"/>
      <c r="D25" s="2904"/>
      <c r="E25" s="2904"/>
      <c r="F25" s="2904"/>
      <c r="G25" s="2904"/>
      <c r="H25" s="2904"/>
      <c r="I25" s="2904"/>
      <c r="J25" s="2904"/>
      <c r="K25" s="2904"/>
      <c r="L25" s="2904"/>
      <c r="M25" s="2904"/>
      <c r="N25" s="2904"/>
      <c r="O25" s="2904"/>
      <c r="P25" s="445"/>
      <c r="Q25" s="444"/>
      <c r="R25" s="2896" t="s">
        <v>286</v>
      </c>
      <c r="S25" s="2896"/>
      <c r="T25" s="2941" t="s">
        <v>501</v>
      </c>
      <c r="U25" s="2941"/>
      <c r="V25" s="2941"/>
      <c r="W25" s="2941" t="s">
        <v>501</v>
      </c>
      <c r="X25" s="2941"/>
      <c r="Y25" s="2941"/>
      <c r="Z25" s="2941"/>
      <c r="AA25" s="2941"/>
      <c r="AB25" s="2941"/>
      <c r="AC25" s="2941"/>
      <c r="AD25" s="2941"/>
      <c r="AE25" s="2941"/>
      <c r="AF25" s="445"/>
    </row>
    <row r="26" spans="1:32" ht="27" customHeight="1">
      <c r="A26" s="444"/>
      <c r="B26" s="2896"/>
      <c r="C26" s="2896"/>
      <c r="D26" s="2904"/>
      <c r="E26" s="2904"/>
      <c r="F26" s="2904"/>
      <c r="G26" s="2904"/>
      <c r="H26" s="2904"/>
      <c r="I26" s="2904"/>
      <c r="J26" s="2904"/>
      <c r="K26" s="2904"/>
      <c r="L26" s="2904"/>
      <c r="M26" s="2904"/>
      <c r="N26" s="2904"/>
      <c r="O26" s="2904"/>
      <c r="P26" s="445"/>
      <c r="Q26" s="444"/>
      <c r="R26" s="2896"/>
      <c r="S26" s="2896"/>
      <c r="T26" s="2941"/>
      <c r="U26" s="2941"/>
      <c r="V26" s="2941"/>
      <c r="W26" s="2941"/>
      <c r="X26" s="2941"/>
      <c r="Y26" s="2941"/>
      <c r="Z26" s="2941"/>
      <c r="AA26" s="2941"/>
      <c r="AB26" s="2941"/>
      <c r="AC26" s="2941"/>
      <c r="AD26" s="2941"/>
      <c r="AE26" s="2941"/>
      <c r="AF26" s="445"/>
    </row>
    <row r="27" spans="1:32" ht="27" customHeight="1">
      <c r="A27" s="444"/>
      <c r="B27" s="2896" t="s">
        <v>377</v>
      </c>
      <c r="C27" s="2896"/>
      <c r="D27" s="2897" t="s">
        <v>381</v>
      </c>
      <c r="E27" s="2898"/>
      <c r="F27" s="2898"/>
      <c r="G27" s="2898"/>
      <c r="H27" s="2898"/>
      <c r="I27" s="2898"/>
      <c r="J27" s="2898"/>
      <c r="K27" s="2898"/>
      <c r="L27" s="2898"/>
      <c r="M27" s="2898"/>
      <c r="N27" s="2898"/>
      <c r="O27" s="2899"/>
      <c r="P27" s="445"/>
      <c r="Q27" s="444"/>
      <c r="R27" s="2896" t="s">
        <v>377</v>
      </c>
      <c r="S27" s="2896"/>
      <c r="T27" s="2897" t="s">
        <v>381</v>
      </c>
      <c r="U27" s="2898"/>
      <c r="V27" s="2898"/>
      <c r="W27" s="2898"/>
      <c r="X27" s="2898"/>
      <c r="Y27" s="2898"/>
      <c r="Z27" s="2898"/>
      <c r="AA27" s="2898"/>
      <c r="AB27" s="2898"/>
      <c r="AC27" s="2898"/>
      <c r="AD27" s="2898"/>
      <c r="AE27" s="2899"/>
      <c r="AF27" s="445"/>
    </row>
    <row r="28" spans="1:32" ht="27" customHeight="1">
      <c r="A28" s="444"/>
      <c r="B28" s="2896"/>
      <c r="C28" s="2896"/>
      <c r="D28" s="2900"/>
      <c r="E28" s="2901"/>
      <c r="F28" s="2901"/>
      <c r="G28" s="2901"/>
      <c r="H28" s="2901"/>
      <c r="I28" s="2901"/>
      <c r="J28" s="2901"/>
      <c r="K28" s="2901"/>
      <c r="L28" s="2901"/>
      <c r="M28" s="2901"/>
      <c r="N28" s="2901"/>
      <c r="O28" s="2902"/>
      <c r="P28" s="445"/>
      <c r="Q28" s="444"/>
      <c r="R28" s="2896"/>
      <c r="S28" s="2896"/>
      <c r="T28" s="2900"/>
      <c r="U28" s="2901"/>
      <c r="V28" s="2901"/>
      <c r="W28" s="2901"/>
      <c r="X28" s="2901"/>
      <c r="Y28" s="2901"/>
      <c r="Z28" s="2901"/>
      <c r="AA28" s="2901"/>
      <c r="AB28" s="2901"/>
      <c r="AC28" s="2901"/>
      <c r="AD28" s="2901"/>
      <c r="AE28" s="2902"/>
      <c r="AF28" s="445"/>
    </row>
    <row r="29" spans="1:32" ht="12" customHeight="1" thickBot="1">
      <c r="A29" s="449"/>
      <c r="B29" s="450"/>
      <c r="C29" s="450"/>
      <c r="D29" s="451"/>
      <c r="E29" s="451"/>
      <c r="F29" s="451"/>
      <c r="G29" s="451"/>
      <c r="H29" s="451"/>
      <c r="I29" s="451"/>
      <c r="J29" s="451"/>
      <c r="K29" s="451"/>
      <c r="L29" s="451"/>
      <c r="M29" s="451"/>
      <c r="N29" s="451"/>
      <c r="O29" s="451"/>
      <c r="P29" s="452"/>
      <c r="Q29" s="449"/>
      <c r="R29" s="450"/>
      <c r="S29" s="450"/>
      <c r="T29" s="451"/>
      <c r="U29" s="451"/>
      <c r="V29" s="451"/>
      <c r="W29" s="451"/>
      <c r="X29" s="451"/>
      <c r="Y29" s="451"/>
      <c r="Z29" s="451"/>
      <c r="AA29" s="451"/>
      <c r="AB29" s="451"/>
      <c r="AC29" s="451"/>
      <c r="AD29" s="451"/>
      <c r="AE29" s="451"/>
      <c r="AF29" s="452"/>
    </row>
  </sheetData>
  <mergeCells count="132">
    <mergeCell ref="R27:S28"/>
    <mergeCell ref="T27:AE28"/>
    <mergeCell ref="R23:S24"/>
    <mergeCell ref="T23:V24"/>
    <mergeCell ref="W23:Y24"/>
    <mergeCell ref="Z23:AB24"/>
    <mergeCell ref="AC23:AE24"/>
    <mergeCell ref="R25:S26"/>
    <mergeCell ref="T25:V26"/>
    <mergeCell ref="W25:Y26"/>
    <mergeCell ref="Z25:AB26"/>
    <mergeCell ref="AC25:AE26"/>
    <mergeCell ref="R19:S20"/>
    <mergeCell ref="T19:V20"/>
    <mergeCell ref="W19:Y20"/>
    <mergeCell ref="Z19:AB20"/>
    <mergeCell ref="AC19:AE20"/>
    <mergeCell ref="R21:S22"/>
    <mergeCell ref="T21:V22"/>
    <mergeCell ref="W21:Y22"/>
    <mergeCell ref="Z21:AB22"/>
    <mergeCell ref="AC21:AE22"/>
    <mergeCell ref="T15:V16"/>
    <mergeCell ref="W15:Y16"/>
    <mergeCell ref="Z15:AB16"/>
    <mergeCell ref="AC15:AE16"/>
    <mergeCell ref="R17:S18"/>
    <mergeCell ref="T17:V18"/>
    <mergeCell ref="W17:Y18"/>
    <mergeCell ref="Z17:AB18"/>
    <mergeCell ref="AC17:AE18"/>
    <mergeCell ref="R12:T12"/>
    <mergeCell ref="U12:X12"/>
    <mergeCell ref="Y12:AA12"/>
    <mergeCell ref="AB12:AE12"/>
    <mergeCell ref="R13:T13"/>
    <mergeCell ref="U13:X13"/>
    <mergeCell ref="Y13:AA13"/>
    <mergeCell ref="AB13:AE13"/>
    <mergeCell ref="R14:AE14"/>
    <mergeCell ref="R8:T8"/>
    <mergeCell ref="U8:X8"/>
    <mergeCell ref="Y8:AA9"/>
    <mergeCell ref="AB8:AE8"/>
    <mergeCell ref="R9:R11"/>
    <mergeCell ref="S9:T9"/>
    <mergeCell ref="U9:X9"/>
    <mergeCell ref="AB9:AE9"/>
    <mergeCell ref="S10:T10"/>
    <mergeCell ref="U10:X10"/>
    <mergeCell ref="Y10:AA10"/>
    <mergeCell ref="AB10:AE10"/>
    <mergeCell ref="S11:T11"/>
    <mergeCell ref="U11:X11"/>
    <mergeCell ref="Y11:AA11"/>
    <mergeCell ref="AB11:AE11"/>
    <mergeCell ref="R2:AE2"/>
    <mergeCell ref="R4:T4"/>
    <mergeCell ref="U4:AE5"/>
    <mergeCell ref="R5:T5"/>
    <mergeCell ref="R6:T6"/>
    <mergeCell ref="U6:AE6"/>
    <mergeCell ref="R7:T7"/>
    <mergeCell ref="U7:X7"/>
    <mergeCell ref="Y7:AA7"/>
    <mergeCell ref="AB7:AE7"/>
    <mergeCell ref="B2:O2"/>
    <mergeCell ref="B9:B11"/>
    <mergeCell ref="C11:D11"/>
    <mergeCell ref="C10:D10"/>
    <mergeCell ref="C9:D9"/>
    <mergeCell ref="B8:D8"/>
    <mergeCell ref="B7:D7"/>
    <mergeCell ref="B6:D6"/>
    <mergeCell ref="B5:D5"/>
    <mergeCell ref="B4:D4"/>
    <mergeCell ref="L7:O7"/>
    <mergeCell ref="L8:O8"/>
    <mergeCell ref="L9:O9"/>
    <mergeCell ref="L10:O10"/>
    <mergeCell ref="L11:O11"/>
    <mergeCell ref="L12:O12"/>
    <mergeCell ref="L13:O13"/>
    <mergeCell ref="E4:O5"/>
    <mergeCell ref="E6:O6"/>
    <mergeCell ref="E7:H7"/>
    <mergeCell ref="E8:H8"/>
    <mergeCell ref="E9:H9"/>
    <mergeCell ref="E10:H10"/>
    <mergeCell ref="B14:O14"/>
    <mergeCell ref="B12:D12"/>
    <mergeCell ref="B13:D13"/>
    <mergeCell ref="I7:K7"/>
    <mergeCell ref="I8:K9"/>
    <mergeCell ref="I10:K10"/>
    <mergeCell ref="I11:K11"/>
    <mergeCell ref="I12:K12"/>
    <mergeCell ref="I13:K13"/>
    <mergeCell ref="E11:H11"/>
    <mergeCell ref="E12:H12"/>
    <mergeCell ref="E13:H13"/>
    <mergeCell ref="B17:C18"/>
    <mergeCell ref="B19:C20"/>
    <mergeCell ref="B21:C22"/>
    <mergeCell ref="G17:I18"/>
    <mergeCell ref="B23:C24"/>
    <mergeCell ref="G19:I20"/>
    <mergeCell ref="J19:L20"/>
    <mergeCell ref="M19:O20"/>
    <mergeCell ref="D21:F22"/>
    <mergeCell ref="D15:F16"/>
    <mergeCell ref="G15:I16"/>
    <mergeCell ref="J15:L16"/>
    <mergeCell ref="M15:O16"/>
    <mergeCell ref="D17:F18"/>
    <mergeCell ref="J17:L18"/>
    <mergeCell ref="M17:O18"/>
    <mergeCell ref="D19:F20"/>
    <mergeCell ref="D25:F26"/>
    <mergeCell ref="G25:I26"/>
    <mergeCell ref="J25:L26"/>
    <mergeCell ref="M25:O26"/>
    <mergeCell ref="B27:C28"/>
    <mergeCell ref="D27:O28"/>
    <mergeCell ref="B25:C26"/>
    <mergeCell ref="G21:I22"/>
    <mergeCell ref="J21:L22"/>
    <mergeCell ref="M21:O22"/>
    <mergeCell ref="D23:F24"/>
    <mergeCell ref="G23:I24"/>
    <mergeCell ref="J23:L24"/>
    <mergeCell ref="M23:O24"/>
  </mergeCells>
  <phoneticPr fontId="2"/>
  <printOptions horizontalCentered="1" verticalCentered="1"/>
  <pageMargins left="0.98425196850393704" right="0.98425196850393704" top="0.98425196850393704" bottom="0.98425196850393704" header="0.31496062992125984" footer="0.31496062992125984"/>
  <pageSetup paperSize="9" orientation="portrait" blackAndWhite="1" verticalDpi="12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E41"/>
  <sheetViews>
    <sheetView view="pageBreakPreview" zoomScaleNormal="100" zoomScaleSheetLayoutView="100" workbookViewId="0"/>
  </sheetViews>
  <sheetFormatPr defaultRowHeight="13.5"/>
  <cols>
    <col min="1" max="1" width="15" style="63" customWidth="1"/>
    <col min="2" max="2" width="16.125" style="63" bestFit="1" customWidth="1"/>
    <col min="3" max="4" width="9" style="63"/>
    <col min="5" max="5" width="36.5" style="63" customWidth="1"/>
    <col min="6" max="16384" width="9" style="63"/>
  </cols>
  <sheetData>
    <row r="1" spans="1:5">
      <c r="A1" s="169" t="s">
        <v>2196</v>
      </c>
    </row>
    <row r="2" spans="1:5" ht="17.25">
      <c r="A2" s="2956" t="s">
        <v>1425</v>
      </c>
      <c r="B2" s="2956"/>
      <c r="C2" s="2956"/>
      <c r="D2" s="2956"/>
      <c r="E2" s="2956"/>
    </row>
    <row r="4" spans="1:5" ht="20.25" customHeight="1">
      <c r="A4" s="70" t="s">
        <v>1424</v>
      </c>
      <c r="B4" s="2957" t="str">
        <f>+入力欄!D15</f>
        <v>○○○○○○工事（Ｒ６－１)</v>
      </c>
      <c r="C4" s="2957"/>
      <c r="D4" s="70" t="s">
        <v>1423</v>
      </c>
      <c r="E4" s="69" t="str">
        <f>+入力欄!D26</f>
        <v>株式会社　○○建設</v>
      </c>
    </row>
    <row r="5" spans="1:5" ht="20.25" customHeight="1">
      <c r="A5" s="725" t="s">
        <v>1422</v>
      </c>
      <c r="B5" s="725" t="s">
        <v>1421</v>
      </c>
      <c r="C5" s="2958" t="s">
        <v>1420</v>
      </c>
      <c r="D5" s="2958"/>
      <c r="E5" s="2958"/>
    </row>
    <row r="6" spans="1:5">
      <c r="A6" s="66"/>
      <c r="B6" s="67"/>
      <c r="C6" s="2943"/>
      <c r="D6" s="2943"/>
      <c r="E6" s="2944"/>
    </row>
    <row r="7" spans="1:5">
      <c r="A7" s="66" t="s">
        <v>1419</v>
      </c>
      <c r="B7" s="66" t="s">
        <v>1418</v>
      </c>
      <c r="C7" s="2943" t="s">
        <v>1417</v>
      </c>
      <c r="D7" s="2943"/>
      <c r="E7" s="2944"/>
    </row>
    <row r="8" spans="1:5">
      <c r="A8" s="66"/>
      <c r="B8" s="66"/>
      <c r="C8" s="2943" t="s">
        <v>1416</v>
      </c>
      <c r="D8" s="2943"/>
      <c r="E8" s="2944"/>
    </row>
    <row r="9" spans="1:5">
      <c r="A9" s="66"/>
      <c r="B9" s="66"/>
      <c r="C9" s="2943" t="s">
        <v>1415</v>
      </c>
      <c r="D9" s="2943"/>
      <c r="E9" s="2944"/>
    </row>
    <row r="10" spans="1:5">
      <c r="A10" s="2955" t="s">
        <v>1414</v>
      </c>
      <c r="B10" s="66"/>
      <c r="C10" s="2943" t="s">
        <v>1413</v>
      </c>
      <c r="D10" s="2943"/>
      <c r="E10" s="2944"/>
    </row>
    <row r="11" spans="1:5">
      <c r="A11" s="2955"/>
      <c r="B11" s="66"/>
      <c r="C11" s="2943" t="s">
        <v>1412</v>
      </c>
      <c r="D11" s="2943"/>
      <c r="E11" s="2944"/>
    </row>
    <row r="12" spans="1:5">
      <c r="A12" s="2955"/>
      <c r="B12" s="66"/>
      <c r="C12" s="2943" t="s">
        <v>1411</v>
      </c>
      <c r="D12" s="2943"/>
      <c r="E12" s="2944"/>
    </row>
    <row r="13" spans="1:5">
      <c r="A13" s="66"/>
      <c r="B13" s="68"/>
      <c r="C13" s="2953"/>
      <c r="D13" s="2953"/>
      <c r="E13" s="2954"/>
    </row>
    <row r="14" spans="1:5">
      <c r="A14" s="66"/>
      <c r="B14" s="68"/>
      <c r="C14" s="2953"/>
      <c r="D14" s="2953"/>
      <c r="E14" s="2954"/>
    </row>
    <row r="15" spans="1:5">
      <c r="A15" s="66"/>
      <c r="B15" s="67"/>
      <c r="C15" s="2949"/>
      <c r="D15" s="2949"/>
      <c r="E15" s="2950"/>
    </row>
    <row r="16" spans="1:5">
      <c r="A16" s="66"/>
      <c r="B16" s="66" t="s">
        <v>1410</v>
      </c>
      <c r="C16" s="2943" t="s">
        <v>1409</v>
      </c>
      <c r="D16" s="2943"/>
      <c r="E16" s="2944"/>
    </row>
    <row r="17" spans="1:5">
      <c r="A17" s="66"/>
      <c r="B17" s="66"/>
      <c r="C17" s="2943" t="s">
        <v>1408</v>
      </c>
      <c r="D17" s="2943"/>
      <c r="E17" s="2944"/>
    </row>
    <row r="18" spans="1:5">
      <c r="A18" s="68"/>
      <c r="B18" s="66"/>
      <c r="C18" s="2943" t="s">
        <v>1407</v>
      </c>
      <c r="D18" s="2943"/>
      <c r="E18" s="2944"/>
    </row>
    <row r="19" spans="1:5">
      <c r="A19" s="68"/>
      <c r="B19" s="66"/>
      <c r="C19" s="2943" t="s">
        <v>1406</v>
      </c>
      <c r="D19" s="2943"/>
      <c r="E19" s="2944"/>
    </row>
    <row r="20" spans="1:5">
      <c r="A20" s="68"/>
      <c r="B20" s="66"/>
      <c r="C20" s="2943" t="s">
        <v>1405</v>
      </c>
      <c r="D20" s="2943"/>
      <c r="E20" s="2944"/>
    </row>
    <row r="21" spans="1:5">
      <c r="A21" s="68"/>
      <c r="B21" s="66"/>
      <c r="C21" s="2953"/>
      <c r="D21" s="2953"/>
      <c r="E21" s="2954"/>
    </row>
    <row r="22" spans="1:5">
      <c r="A22" s="68"/>
      <c r="B22" s="64"/>
      <c r="C22" s="2945"/>
      <c r="D22" s="2945"/>
      <c r="E22" s="2946"/>
    </row>
    <row r="23" spans="1:5">
      <c r="A23" s="68"/>
      <c r="B23" s="66"/>
      <c r="C23" s="2943"/>
      <c r="D23" s="2943"/>
      <c r="E23" s="2944"/>
    </row>
    <row r="24" spans="1:5">
      <c r="A24" s="68"/>
      <c r="B24" s="66" t="s">
        <v>1404</v>
      </c>
      <c r="C24" s="2943" t="s">
        <v>1403</v>
      </c>
      <c r="D24" s="2943"/>
      <c r="E24" s="2944"/>
    </row>
    <row r="25" spans="1:5">
      <c r="A25" s="68"/>
      <c r="B25" s="66"/>
      <c r="C25" s="2943" t="s">
        <v>1402</v>
      </c>
      <c r="D25" s="2943"/>
      <c r="E25" s="2944"/>
    </row>
    <row r="26" spans="1:5">
      <c r="A26" s="68"/>
      <c r="B26" s="66"/>
      <c r="C26" s="2943" t="s">
        <v>1401</v>
      </c>
      <c r="D26" s="2943"/>
      <c r="E26" s="2944"/>
    </row>
    <row r="27" spans="1:5">
      <c r="A27" s="68"/>
      <c r="B27" s="66"/>
      <c r="C27" s="2943" t="s">
        <v>1400</v>
      </c>
      <c r="D27" s="2943"/>
      <c r="E27" s="2944"/>
    </row>
    <row r="28" spans="1:5">
      <c r="A28" s="68"/>
      <c r="B28" s="66"/>
      <c r="C28" s="2947"/>
      <c r="D28" s="2947"/>
      <c r="E28" s="2948"/>
    </row>
    <row r="29" spans="1:5">
      <c r="A29" s="68"/>
      <c r="B29" s="67"/>
      <c r="C29" s="2949"/>
      <c r="D29" s="2949"/>
      <c r="E29" s="2950"/>
    </row>
    <row r="30" spans="1:5">
      <c r="A30" s="68"/>
      <c r="B30" s="66" t="s">
        <v>1399</v>
      </c>
      <c r="C30" s="2943" t="s">
        <v>1398</v>
      </c>
      <c r="D30" s="2943"/>
      <c r="E30" s="2944"/>
    </row>
    <row r="31" spans="1:5">
      <c r="A31" s="68"/>
      <c r="B31" s="66"/>
      <c r="C31" s="2943" t="s">
        <v>1397</v>
      </c>
      <c r="D31" s="2943"/>
      <c r="E31" s="2944"/>
    </row>
    <row r="32" spans="1:5">
      <c r="A32" s="68"/>
      <c r="B32" s="66"/>
      <c r="C32" s="2943" t="s">
        <v>1396</v>
      </c>
      <c r="D32" s="2943"/>
      <c r="E32" s="2944"/>
    </row>
    <row r="33" spans="1:5">
      <c r="A33" s="68"/>
      <c r="B33" s="66"/>
      <c r="C33" s="2943" t="s">
        <v>1395</v>
      </c>
      <c r="D33" s="2943"/>
      <c r="E33" s="2944"/>
    </row>
    <row r="34" spans="1:5">
      <c r="A34" s="68"/>
      <c r="B34" s="64"/>
      <c r="C34" s="2951" t="s">
        <v>1394</v>
      </c>
      <c r="D34" s="2951"/>
      <c r="E34" s="2952"/>
    </row>
    <row r="35" spans="1:5">
      <c r="A35" s="67"/>
      <c r="B35" s="66"/>
      <c r="C35" s="2943"/>
      <c r="D35" s="2943"/>
      <c r="E35" s="2944"/>
    </row>
    <row r="36" spans="1:5">
      <c r="A36" s="66" t="s">
        <v>1393</v>
      </c>
      <c r="B36" s="66" t="s">
        <v>1392</v>
      </c>
      <c r="C36" s="2943" t="s">
        <v>1391</v>
      </c>
      <c r="D36" s="2943"/>
      <c r="E36" s="2944"/>
    </row>
    <row r="37" spans="1:5">
      <c r="A37" s="66"/>
      <c r="B37" s="66"/>
      <c r="C37" s="2943" t="s">
        <v>1390</v>
      </c>
      <c r="D37" s="2943"/>
      <c r="E37" s="2944"/>
    </row>
    <row r="38" spans="1:5">
      <c r="A38" s="2942" t="s">
        <v>1389</v>
      </c>
      <c r="B38" s="66"/>
      <c r="C38" s="2943" t="s">
        <v>1388</v>
      </c>
      <c r="D38" s="2943"/>
      <c r="E38" s="2944"/>
    </row>
    <row r="39" spans="1:5">
      <c r="A39" s="2942"/>
      <c r="B39" s="66"/>
      <c r="C39" s="2943" t="s">
        <v>1387</v>
      </c>
      <c r="D39" s="2943"/>
      <c r="E39" s="2944"/>
    </row>
    <row r="40" spans="1:5">
      <c r="A40" s="2942"/>
      <c r="B40" s="66"/>
      <c r="C40" s="2943"/>
      <c r="D40" s="2943"/>
      <c r="E40" s="2944"/>
    </row>
    <row r="41" spans="1:5">
      <c r="A41" s="65"/>
      <c r="B41" s="64"/>
      <c r="C41" s="2945"/>
      <c r="D41" s="2945"/>
      <c r="E41" s="2946"/>
    </row>
  </sheetData>
  <mergeCells count="41">
    <mergeCell ref="A2:E2"/>
    <mergeCell ref="B4:C4"/>
    <mergeCell ref="C5:E5"/>
    <mergeCell ref="C6:E6"/>
    <mergeCell ref="C7:E7"/>
    <mergeCell ref="C8:E8"/>
    <mergeCell ref="C9:E9"/>
    <mergeCell ref="A10:A12"/>
    <mergeCell ref="C10:E10"/>
    <mergeCell ref="C11:E11"/>
    <mergeCell ref="C12:E12"/>
    <mergeCell ref="C13:E13"/>
    <mergeCell ref="C14:E14"/>
    <mergeCell ref="C15:E15"/>
    <mergeCell ref="C16:E16"/>
    <mergeCell ref="C17:E17"/>
    <mergeCell ref="C18:E18"/>
    <mergeCell ref="C19:E19"/>
    <mergeCell ref="C20:E20"/>
    <mergeCell ref="C21:E21"/>
    <mergeCell ref="C22:E22"/>
    <mergeCell ref="C23:E23"/>
    <mergeCell ref="C24:E24"/>
    <mergeCell ref="C25:E25"/>
    <mergeCell ref="C37:E37"/>
    <mergeCell ref="C26:E26"/>
    <mergeCell ref="C27:E27"/>
    <mergeCell ref="C28:E28"/>
    <mergeCell ref="C29:E29"/>
    <mergeCell ref="C30:E30"/>
    <mergeCell ref="C31:E31"/>
    <mergeCell ref="C32:E32"/>
    <mergeCell ref="C33:E33"/>
    <mergeCell ref="C34:E34"/>
    <mergeCell ref="C35:E35"/>
    <mergeCell ref="C36:E36"/>
    <mergeCell ref="A38:A40"/>
    <mergeCell ref="C38:E38"/>
    <mergeCell ref="C39:E39"/>
    <mergeCell ref="C40:E40"/>
    <mergeCell ref="C41:E41"/>
  </mergeCells>
  <phoneticPr fontId="2"/>
  <pageMargins left="0.7" right="0.7" top="0.75" bottom="0.75" header="0.3" footer="0.3"/>
  <pageSetup paperSize="9" scale="99" orientation="portrait" r:id="rId1"/>
</worksheet>
</file>

<file path=docProps/app.xml><?xml version="1.0" encoding="utf-8"?>
<Properties xmlns="http://schemas.openxmlformats.org/officeDocument/2006/extended-properties" xmlns:vt="http://schemas.openxmlformats.org/officeDocument/2006/docPropsVTypes">
  <Template/>
  <TotalTime>0</TotalTime>
  <Pages>0</Pages>
  <Application>Microsoft Excel</Application>
  <DocSecurity>0</DocSecurity>
  <ScaleCrop>false</ScaleCrop>
  <HeadingPairs>
    <vt:vector size="4" baseType="variant">
      <vt:variant>
        <vt:lpstr>ワークシート</vt:lpstr>
      </vt:variant>
      <vt:variant>
        <vt:i4>105</vt:i4>
      </vt:variant>
      <vt:variant>
        <vt:lpstr>名前付き一覧</vt:lpstr>
      </vt:variant>
      <vt:variant>
        <vt:i4>83</vt:i4>
      </vt:variant>
    </vt:vector>
  </HeadingPairs>
  <TitlesOfParts>
    <vt:vector size="188" baseType="lpstr">
      <vt:lpstr>入力欄</vt:lpstr>
      <vt:lpstr>表紙</vt:lpstr>
      <vt:lpstr>目録 (土木)</vt:lpstr>
      <vt:lpstr>目録 (営繕)</vt:lpstr>
      <vt:lpstr>本人確認証</vt:lpstr>
      <vt:lpstr>第1号</vt:lpstr>
      <vt:lpstr>第1号(2)</vt:lpstr>
      <vt:lpstr>第2号</vt:lpstr>
      <vt:lpstr>第2号(2)</vt:lpstr>
      <vt:lpstr>営繕1</vt:lpstr>
      <vt:lpstr>第3号</vt:lpstr>
      <vt:lpstr>第4号</vt:lpstr>
      <vt:lpstr>第4号(2)</vt:lpstr>
      <vt:lpstr>土木1</vt:lpstr>
      <vt:lpstr>営繕2</vt:lpstr>
      <vt:lpstr>第5号</vt:lpstr>
      <vt:lpstr>第5号(2)</vt:lpstr>
      <vt:lpstr>第5号(3)</vt:lpstr>
      <vt:lpstr>第5号(4)</vt:lpstr>
      <vt:lpstr>第6号</vt:lpstr>
      <vt:lpstr>第7号</vt:lpstr>
      <vt:lpstr>第8号</vt:lpstr>
      <vt:lpstr>第8号 (印なし)</vt:lpstr>
      <vt:lpstr>第11条様式</vt:lpstr>
      <vt:lpstr>様式1・イ</vt:lpstr>
      <vt:lpstr>様式2・ロ</vt:lpstr>
      <vt:lpstr>営繕8</vt:lpstr>
      <vt:lpstr>営繕9</vt:lpstr>
      <vt:lpstr>第9号</vt:lpstr>
      <vt:lpstr>第10号</vt:lpstr>
      <vt:lpstr>第10号(印なし)</vt:lpstr>
      <vt:lpstr>土木2</vt:lpstr>
      <vt:lpstr>営繕3</vt:lpstr>
      <vt:lpstr>第11号</vt:lpstr>
      <vt:lpstr>第11号(印なし)</vt:lpstr>
      <vt:lpstr>別紙（第11号）</vt:lpstr>
      <vt:lpstr>営繕4</vt:lpstr>
      <vt:lpstr>営繕5</vt:lpstr>
      <vt:lpstr>営繕6</vt:lpstr>
      <vt:lpstr>第12号</vt:lpstr>
      <vt:lpstr>第13号</vt:lpstr>
      <vt:lpstr>営繕7</vt:lpstr>
      <vt:lpstr>第14号</vt:lpstr>
      <vt:lpstr>第14号(印なし)</vt:lpstr>
      <vt:lpstr>第15号</vt:lpstr>
      <vt:lpstr>土木3</vt:lpstr>
      <vt:lpstr>土木3(印なし)</vt:lpstr>
      <vt:lpstr>第16号</vt:lpstr>
      <vt:lpstr>第16号(印なし)</vt:lpstr>
      <vt:lpstr>第17号</vt:lpstr>
      <vt:lpstr>第18号</vt:lpstr>
      <vt:lpstr>第19号</vt:lpstr>
      <vt:lpstr>第20号</vt:lpstr>
      <vt:lpstr>第21号</vt:lpstr>
      <vt:lpstr>第22号</vt:lpstr>
      <vt:lpstr>第23号</vt:lpstr>
      <vt:lpstr>第24号</vt:lpstr>
      <vt:lpstr>第25号</vt:lpstr>
      <vt:lpstr>第26号</vt:lpstr>
      <vt:lpstr>第27号</vt:lpstr>
      <vt:lpstr>第28号</vt:lpstr>
      <vt:lpstr>第29号</vt:lpstr>
      <vt:lpstr>第30号</vt:lpstr>
      <vt:lpstr>第31号</vt:lpstr>
      <vt:lpstr>第32号</vt:lpstr>
      <vt:lpstr>別紙(第32号)</vt:lpstr>
      <vt:lpstr>第33号</vt:lpstr>
      <vt:lpstr>第34号</vt:lpstr>
      <vt:lpstr>第35号</vt:lpstr>
      <vt:lpstr>第36号</vt:lpstr>
      <vt:lpstr>第36号(2)</vt:lpstr>
      <vt:lpstr>第36号(3)</vt:lpstr>
      <vt:lpstr>第37号</vt:lpstr>
      <vt:lpstr>第38号</vt:lpstr>
      <vt:lpstr>第39号</vt:lpstr>
      <vt:lpstr>第39号(2)</vt:lpstr>
      <vt:lpstr>第39号(3)</vt:lpstr>
      <vt:lpstr>第40号</vt:lpstr>
      <vt:lpstr>第41号</vt:lpstr>
      <vt:lpstr>第42号</vt:lpstr>
      <vt:lpstr>別記様式1</vt:lpstr>
      <vt:lpstr>別記様式２</vt:lpstr>
      <vt:lpstr>土木4</vt:lpstr>
      <vt:lpstr>土木5</vt:lpstr>
      <vt:lpstr>土木5 (印なし)</vt:lpstr>
      <vt:lpstr>土木5-2</vt:lpstr>
      <vt:lpstr>土木6</vt:lpstr>
      <vt:lpstr>土木6 (印なし)</vt:lpstr>
      <vt:lpstr>土木7</vt:lpstr>
      <vt:lpstr>土木7(印なし)</vt:lpstr>
      <vt:lpstr>様式2-2</vt:lpstr>
      <vt:lpstr>参考様式3</vt:lpstr>
      <vt:lpstr>第43号</vt:lpstr>
      <vt:lpstr>第44号</vt:lpstr>
      <vt:lpstr>要領第8号</vt:lpstr>
      <vt:lpstr>要領第9号</vt:lpstr>
      <vt:lpstr>第45号</vt:lpstr>
      <vt:lpstr>別紙（第45号）</vt:lpstr>
      <vt:lpstr>第46号</vt:lpstr>
      <vt:lpstr>第46号(2)</vt:lpstr>
      <vt:lpstr>参考様式１</vt:lpstr>
      <vt:lpstr>様式17</vt:lpstr>
      <vt:lpstr>参考様式２</vt:lpstr>
      <vt:lpstr>様式1</vt:lpstr>
      <vt:lpstr>様式2</vt:lpstr>
      <vt:lpstr>営繕1!Print_Area</vt:lpstr>
      <vt:lpstr>営繕2!Print_Area</vt:lpstr>
      <vt:lpstr>営繕3!Print_Area</vt:lpstr>
      <vt:lpstr>営繕4!Print_Area</vt:lpstr>
      <vt:lpstr>営繕5!Print_Area</vt:lpstr>
      <vt:lpstr>営繕6!Print_Area</vt:lpstr>
      <vt:lpstr>営繕7!Print_Area</vt:lpstr>
      <vt:lpstr>営繕8!Print_Area</vt:lpstr>
      <vt:lpstr>営繕9!Print_Area</vt:lpstr>
      <vt:lpstr>参考様式１!Print_Area</vt:lpstr>
      <vt:lpstr>参考様式２!Print_Area</vt:lpstr>
      <vt:lpstr>参考様式3!Print_Area</vt:lpstr>
      <vt:lpstr>第10号!Print_Area</vt:lpstr>
      <vt:lpstr>'第10号(印なし)'!Print_Area</vt:lpstr>
      <vt:lpstr>第11号!Print_Area</vt:lpstr>
      <vt:lpstr>'第11号(印なし)'!Print_Area</vt:lpstr>
      <vt:lpstr>第11条様式!Print_Area</vt:lpstr>
      <vt:lpstr>第12号!Print_Area</vt:lpstr>
      <vt:lpstr>第13号!Print_Area</vt:lpstr>
      <vt:lpstr>第14号!Print_Area</vt:lpstr>
      <vt:lpstr>'第14号(印なし)'!Print_Area</vt:lpstr>
      <vt:lpstr>第15号!Print_Area</vt:lpstr>
      <vt:lpstr>第16号!Print_Area</vt:lpstr>
      <vt:lpstr>'第16号(印なし)'!Print_Area</vt:lpstr>
      <vt:lpstr>第17号!Print_Area</vt:lpstr>
      <vt:lpstr>第18号!Print_Area</vt:lpstr>
      <vt:lpstr>第19号!Print_Area</vt:lpstr>
      <vt:lpstr>第1号!Print_Area</vt:lpstr>
      <vt:lpstr>'第1号(2)'!Print_Area</vt:lpstr>
      <vt:lpstr>第20号!Print_Area</vt:lpstr>
      <vt:lpstr>第21号!Print_Area</vt:lpstr>
      <vt:lpstr>第22号!Print_Area</vt:lpstr>
      <vt:lpstr>第23号!Print_Area</vt:lpstr>
      <vt:lpstr>第24号!Print_Area</vt:lpstr>
      <vt:lpstr>第25号!Print_Area</vt:lpstr>
      <vt:lpstr>第26号!Print_Area</vt:lpstr>
      <vt:lpstr>第28号!Print_Area</vt:lpstr>
      <vt:lpstr>第29号!Print_Area</vt:lpstr>
      <vt:lpstr>第2号!Print_Area</vt:lpstr>
      <vt:lpstr>'第2号(2)'!Print_Area</vt:lpstr>
      <vt:lpstr>第30号!Print_Area</vt:lpstr>
      <vt:lpstr>第31号!Print_Area</vt:lpstr>
      <vt:lpstr>第32号!Print_Area</vt:lpstr>
      <vt:lpstr>第33号!Print_Area</vt:lpstr>
      <vt:lpstr>第34号!Print_Area</vt:lpstr>
      <vt:lpstr>第35号!Print_Area</vt:lpstr>
      <vt:lpstr>'第36号(2)'!Print_Area</vt:lpstr>
      <vt:lpstr>'第36号(3)'!Print_Area</vt:lpstr>
      <vt:lpstr>第37号!Print_Area</vt:lpstr>
      <vt:lpstr>第38号!Print_Area</vt:lpstr>
      <vt:lpstr>第39号!Print_Area</vt:lpstr>
      <vt:lpstr>'第39号(2)'!Print_Area</vt:lpstr>
      <vt:lpstr>第3号!Print_Area</vt:lpstr>
      <vt:lpstr>第42号!Print_Area</vt:lpstr>
      <vt:lpstr>第44号!Print_Area</vt:lpstr>
      <vt:lpstr>第45号!Print_Area</vt:lpstr>
      <vt:lpstr>第5号!Print_Area</vt:lpstr>
      <vt:lpstr>'第5号(2)'!Print_Area</vt:lpstr>
      <vt:lpstr>'第5号(3)'!Print_Area</vt:lpstr>
      <vt:lpstr>'第5号(4)'!Print_Area</vt:lpstr>
      <vt:lpstr>第7号!Print_Area</vt:lpstr>
      <vt:lpstr>第8号!Print_Area</vt:lpstr>
      <vt:lpstr>'第8号 (印なし)'!Print_Area</vt:lpstr>
      <vt:lpstr>第9号!Print_Area</vt:lpstr>
      <vt:lpstr>土木1!Print_Area</vt:lpstr>
      <vt:lpstr>土木7!Print_Area</vt:lpstr>
      <vt:lpstr>'土木7(印なし)'!Print_Area</vt:lpstr>
      <vt:lpstr>別記様式1!Print_Area</vt:lpstr>
      <vt:lpstr>別記様式２!Print_Area</vt:lpstr>
      <vt:lpstr>'別紙（第11号）'!Print_Area</vt:lpstr>
      <vt:lpstr>'別紙(第32号)'!Print_Area</vt:lpstr>
      <vt:lpstr>'別紙（第45号）'!Print_Area</vt:lpstr>
      <vt:lpstr>本人確認証!Print_Area</vt:lpstr>
      <vt:lpstr>'目録 (営繕)'!Print_Area</vt:lpstr>
      <vt:lpstr>'目録 (土木)'!Print_Area</vt:lpstr>
      <vt:lpstr>様式17!Print_Area</vt:lpstr>
      <vt:lpstr>様式2・ロ!Print_Area</vt:lpstr>
      <vt:lpstr>要領第8号!Print_Area</vt:lpstr>
      <vt:lpstr>要領第9号!Print_Area</vt:lpstr>
      <vt:lpstr>営繕5!Print_Titles</vt:lpstr>
      <vt:lpstr>本人確認証!Print_Titles</vt:lpstr>
      <vt:lpstr>'目録 (営繕)'!Print_Titles</vt:lpstr>
      <vt:lpstr>'目録 (土木)'!Print_Titles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沖縄県</cp:lastModifiedBy>
  <cp:revision>0</cp:revision>
  <cp:lastPrinted>2024-03-26T08:47:36Z</cp:lastPrinted>
  <dcterms:created xsi:type="dcterms:W3CDTF">1601-01-01T00:00:00Z</dcterms:created>
  <dcterms:modified xsi:type="dcterms:W3CDTF">2024-03-28T10:20:40Z</dcterms:modified>
</cp:coreProperties>
</file>