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NFSVNAS01\share\子ども生活福祉部\高齢者福祉介護課\(3) 施設福祉班-2017\01　有料老人ホーム\02　HP掲載資料\設置届出資料\08　重要事項説明書\R6改正\"/>
    </mc:Choice>
  </mc:AlternateContent>
  <xr:revisionPtr revIDLastSave="0" documentId="13_ncr:1_{EB9C3930-D446-4C6A-BFCE-AF9996E002FB}"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13365" yWindow="240" windowWidth="14895" windowHeight="1498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<sst xmlns="http://schemas.openxmlformats.org/spreadsheetml/2006/main" count="3165" uniqueCount="2619">
  <si>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</si>
  <si>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</si>
  <si>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</si>
  <si>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</si>
  <si>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</si>
  <si>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</si>
  <si>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</si>
  <si>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</si>
  <si>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</si>
  <si>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</si>
  <si>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</si>
  <si>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</si>
  <si>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</si>
  <si>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</si>
  <si>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</si>
  <si>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</si>
  <si>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</si>
  <si>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</si>
  <si>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</si>
  <si>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</si>
  <si>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</si>
  <si>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</si>
  <si>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</si>
  <si>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</si>
  <si>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</si>
  <si>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</si>
  <si>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</si>
  <si>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</si>
  <si>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</si>
  <si>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</si>
  <si>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</si>
  <si>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</si>
  <si>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</si>
  <si>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</si>
  <si>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</si>
  <si>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</si>
  <si>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</si>
  <si>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</si>
  <si>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</si>
  <si>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</si>
  <si>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</si>
  <si>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</si>
  <si>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</si>
  <si>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</si>
  <si>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</si>
  <si>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</si>
  <si>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</si>
  <si>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</si>
  <si>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</si>
  <si>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</si>
  <si>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</si>
  <si>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</si>
  <si>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</si>
  <si>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</si>
  <si>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</si>
  <si>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</si>
  <si>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</si>
  <si>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</si>
  <si>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</si>
  <si>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</si>
  <si>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</si>
  <si>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</si>
  <si>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</si>
  <si>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</si>
  <si>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</si>
  <si>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</si>
  <si>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</si>
  <si>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</si>
  <si>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</si>
  <si>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</si>
  <si>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</si>
  <si>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</si>
  <si>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</si>
  <si>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</si>
  <si>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</si>
  <si>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</si>
  <si>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</si>
  <si>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</si>
  <si>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</si>
  <si>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</si>
  <si>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</si>
  <si>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</si>
  <si>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</si>
  <si>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</si>
  <si>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</si>
  <si>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</si>
  <si>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</si>
  <si>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</si>
  <si>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</si>
  <si>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</si>
  <si>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</si>
  <si>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</si>
  <si>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</si>
  <si>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</si>
  <si>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</si>
  <si>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</si>
  <si>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</si>
  <si>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</si>
  <si>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</si>
  <si>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</si>
  <si>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</si>
  <si>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</si>
  <si>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</si>
  <si>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</si>
  <si>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</si>
  <si>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</si>
  <si>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</si>
  <si>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</si>
  <si>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</si>
  <si>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</si>
  <si>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</si>
  <si>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</si>
  <si>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</si>
  <si>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</si>
  <si>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</si>
  <si>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</si>
  <si>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</si>
  <si>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</si>
  <si>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</si>
  <si>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</si>
  <si>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</si>
  <si>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</si>
  <si>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</si>
  <si>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</si>
  <si>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</si>
  <si>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</si>
  <si>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</si>
  <si>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</si>
  <si>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</si>
  <si>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</si>
  <si>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</si>
  <si>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</si>
  <si>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</si>
  <si>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</si>
  <si>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</si>
  <si>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</si>
  <si>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</si>
  <si>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</si>
  <si>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</si>
  <si>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</si>
  <si>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</si>
  <si>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</si>
  <si>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</si>
  <si>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</si>
  <si>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</si>
  <si>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</si>
  <si>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</si>
  <si>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</si>
  <si>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</si>
  <si>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</si>
  <si>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</si>
  <si>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</si>
  <si>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</si>
  <si>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</si>
  <si>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</si>
  <si>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</si>
  <si>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</si>
  <si>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</si>
  <si>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</si>
  <si>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</si>
  <si>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</si>
  <si>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</si>
  <si>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</si>
  <si>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</si>
  <si>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</si>
  <si>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</si>
  <si>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</si>
  <si>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</si>
  <si>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</si>
  <si>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</si>
  <si>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</si>
  <si>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</si>
  <si>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</si>
  <si>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</si>
  <si>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</si>
  <si>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</si>
  <si>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</si>
  <si>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</si>
  <si>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</si>
  <si>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</si>
  <si>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</si>
  <si>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</si>
  <si>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</si>
  <si>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</si>
  <si>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</si>
  <si>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</si>
  <si>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</si>
  <si>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</si>
  <si>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</si>
  <si>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</si>
  <si>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</si>
  <si>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</si>
  <si>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</si>
  <si>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</si>
  <si>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</si>
  <si>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</si>
  <si>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</si>
  <si>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</si>
  <si>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</si>
  <si>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</si>
  <si>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</si>
  <si>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</si>
  <si>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</si>
  <si>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</si>
  <si>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</si>
  <si>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</si>
  <si>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</si>
  <si>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</si>
  <si>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</si>
  <si>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</si>
  <si>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</si>
  <si>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</si>
  <si>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</si>
  <si>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</si>
  <si>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</si>
  <si>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</si>
  <si>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</si>
  <si>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</si>
  <si>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</si>
  <si>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</si>
  <si>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</si>
  <si>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</si>
  <si>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</si>
  <si>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</si>
  <si>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</si>
  <si>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</si>
  <si>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</si>
  <si>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</si>
  <si>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</si>
  <si>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</si>
  <si>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</si>
  <si>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</si>
  <si>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</si>
  <si>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</si>
  <si>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</si>
  <si>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</si>
  <si>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</si>
  <si>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</si>
  <si>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</si>
  <si>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</si>
  <si>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</si>
  <si>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</si>
  <si>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</si>
  <si>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</si>
  <si>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</si>
  <si>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</si>
  <si>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</si>
  <si>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</si>
  <si>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</si>
  <si>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</si>
  <si>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</si>
  <si>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</si>
  <si>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</si>
  <si>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</si>
  <si>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</si>
  <si>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</si>
  <si>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</si>
  <si>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</si>
  <si>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</si>
  <si>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</si>
  <si>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</si>
  <si>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</si>
  <si>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</si>
  <si>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</si>
  <si>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</si>
  <si>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</si>
  <si>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</si>
  <si>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</si>
  <si>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</si>
  <si>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</si>
  <si>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</si>
  <si>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</si>
  <si>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</si>
  <si>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</si>
  <si>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</si>
  <si>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</si>
  <si>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</si>
  <si>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</si>
  <si>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</si>
  <si>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</si>
  <si>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</si>
  <si>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</si>
  <si>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</si>
  <si>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</si>
  <si>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</si>
  <si>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</si>
  <si>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</si>
  <si>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</si>
  <si>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</si>
  <si>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</si>
  <si>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</si>
  <si>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</si>
  <si>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</si>
  <si>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</si>
  <si>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</si>
  <si>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</si>
  <si>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</si>
  <si>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</si>
  <si>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</si>
  <si>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</si>
  <si>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</si>
  <si>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</si>
  <si>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</si>
  <si>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</si>
  <si>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</si>
  <si>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</si>
  <si>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</si>
  <si>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</si>
  <si>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</si>
  <si>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</si>
  <si>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</si>
  <si>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</si>
  <si>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</si>
  <si>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</si>
  <si>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</si>
  <si>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</si>
  <si>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</si>
  <si>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</si>
  <si>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</si>
  <si>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</si>
  <si>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</si>
  <si>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</si>
  <si>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</si>
  <si>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</si>
  <si>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</si>
  <si>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</si>
  <si>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</si>
  <si>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</si>
  <si>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</si>
  <si>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</si>
  <si>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</si>
  <si>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</si>
  <si>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</si>
  <si>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</si>
  <si>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</si>
  <si>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</si>
  <si>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</si>
  <si>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</si>
  <si>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</si>
  <si>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</si>
  <si>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</si>
  <si>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</si>
  <si>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</si>
  <si>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</si>
  <si>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</si>
  <si>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</si>
  <si>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</si>
  <si>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</si>
  <si>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</si>
  <si>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</si>
  <si>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</si>
  <si>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</si>
  <si>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</si>
  <si>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</si>
  <si>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</si>
  <si>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</si>
  <si>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</si>
  <si>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</si>
  <si>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</si>
  <si>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</si>
  <si>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</si>
  <si>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</si>
  <si>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</si>
  <si>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</si>
  <si>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</si>
  <si>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</si>
  <si>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</si>
  <si>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</si>
  <si>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</si>
  <si>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</si>
  <si>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</si>
  <si>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</si>
  <si>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</si>
  <si>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</si>
  <si>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</si>
  <si>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</si>
  <si>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</si>
  <si>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</si>
  <si>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</si>
  <si>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</si>
  <si>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</si>
  <si>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</si>
  <si>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</si>
  <si>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</si>
  <si>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</si>
  <si>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</si>
  <si>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</si>
  <si>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</si>
  <si>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</si>
  <si>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</si>
  <si>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</si>
  <si>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</si>
  <si>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</si>
  <si>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</si>
  <si>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</si>
  <si>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</si>
  <si>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</si>
  <si>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</si>
  <si>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</si>
  <si>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</si>
  <si>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</si>
  <si>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</si>
  <si>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</si>
  <si>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</si>
  <si>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</si>
  <si>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</si>
  <si>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</si>
  <si>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</si>
  <si>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</si>
  <si>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</si>
  <si>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</si>
  <si>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</si>
  <si>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</si>
  <si>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</si>
  <si>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</si>
  <si>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</si>
  <si>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</si>
  <si>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</si>
  <si>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</si>
  <si>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</si>
  <si>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</si>
  <si>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</si>
  <si>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</si>
  <si>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</si>
  <si>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</si>
  <si>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</si>
  <si>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</si>
  <si>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</si>
  <si>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</si>
  <si>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</si>
  <si>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</si>
  <si>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</si>
  <si>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</si>
  <si>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</si>
  <si>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</si>
  <si>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</si>
  <si>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</si>
  <si>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</si>
  <si>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</si>
  <si>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</si>
  <si>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</si>
  <si>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</si>
  <si>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</si>
  <si>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</si>
  <si>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</si>
  <si>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</si>
  <si>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</si>
  <si>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</si>
  <si>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</si>
  <si>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</si>
  <si>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</si>
  <si>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</si>
  <si>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</si>
  <si>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</si>
  <si>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</si>
  <si>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</si>
  <si>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</si>
  <si>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</si>
  <si>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</si>
  <si>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</si>
  <si>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</si>
  <si>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</si>
  <si>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</si>
  <si>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</si>
  <si>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</si>
  <si>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</si>
  <si>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</si>
  <si>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</si>
  <si>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</si>
  <si>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</si>
  <si>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</si>
  <si>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</si>
  <si>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</si>
  <si>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</si>
  <si>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</si>
  <si>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</si>
  <si>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</si>
  <si>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</si>
  <si>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</si>
  <si>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</si>
  <si>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</si>
  <si>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</si>
  <si>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</si>
  <si>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</si>
  <si>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</si>
  <si>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</si>
  <si>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</si>
  <si>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</si>
  <si>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</si>
  <si>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</si>
  <si>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</si>
  <si>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</si>
  <si>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</si>
  <si>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</si>
  <si>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</si>
  <si>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</si>
  <si>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</si>
  <si>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</si>
  <si>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</si>
  <si>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</si>
  <si>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</si>
  <si>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</si>
  <si>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</si>
  <si>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</si>
  <si>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</si>
  <si>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</si>
  <si>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</si>
  <si>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</si>
  <si>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</si>
  <si>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</si>
  <si>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</si>
  <si>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</si>
  <si>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</si>
  <si>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</si>
  <si>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</si>
  <si>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</si>
  <si>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</si>
  <si>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</si>
  <si>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</si>
  <si>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</si>
  <si>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</si>
  <si>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</si>
  <si>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</si>
  <si>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</si>
  <si>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</si>
  <si>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</si>
  <si>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</si>
  <si>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</si>
  <si>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</si>
  <si>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</si>
  <si>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</si>
  <si>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</si>
  <si>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</si>
  <si>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</si>
  <si>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</si>
  <si>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</si>
  <si>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</si>
  <si>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</si>
  <si>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</si>
  <si>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</si>
  <si>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</si>
  <si>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</si>
  <si>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</si>
  <si>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</si>
  <si>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</si>
  <si>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</si>
  <si>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</si>
  <si>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</si>
  <si>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</si>
  <si>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</si>
  <si>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</si>
  <si>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</si>
  <si>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</si>
  <si>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</si>
  <si>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</si>
  <si>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</si>
  <si>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</si>
  <si>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</si>
  <si>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</si>
  <si>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</si>
  <si>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</si>
  <si>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</si>
  <si>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</si>
  <si>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</si>
  <si>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</si>
  <si>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</si>
  <si>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</si>
  <si>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</si>
  <si>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</si>
  <si>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</si>
  <si>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</si>
  <si>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</si>
  <si>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</si>
  <si>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</si>
  <si>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</si>
  <si>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</si>
  <si>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</si>
  <si>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</si>
  <si>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</si>
  <si>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</si>
  <si>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</si>
  <si>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</si>
  <si>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</si>
  <si>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</si>
  <si>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</si>
  <si>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</si>
  <si>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</si>
  <si>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</si>
  <si>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</si>
  <si>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</si>
  <si>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</si>
  <si>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</si>
  <si>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</si>
  <si>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</si>
  <si>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</si>
  <si>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</si>
  <si>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</si>
  <si>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</si>
  <si>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</si>
  <si>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</si>
  <si>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</si>
  <si>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</si>
  <si>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</si>
  <si>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</si>
  <si>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</si>
  <si>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</si>
  <si>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</si>
  <si>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</si>
  <si>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</si>
  <si>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</si>
  <si>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</si>
  <si>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</si>
  <si>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</si>
  <si>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</si>
  <si>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</si>
  <si>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</si>
  <si>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</si>
  <si>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</si>
  <si>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</si>
  <si>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</si>
  <si>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</si>
  <si>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</si>
  <si>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</si>
  <si>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</si>
  <si>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</si>
  <si>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</si>
  <si>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</si>
  <si>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</si>
  <si>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</si>
  <si>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</si>
  <si>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</si>
  <si>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</si>
  <si>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</si>
  <si>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</si>
  <si>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</si>
  <si>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</si>
  <si>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</si>
  <si>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</si>
  <si>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</si>
  <si>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</si>
  <si>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</si>
  <si>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</si>
  <si>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</si>
  <si>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</si>
  <si>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</si>
  <si>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</si>
  <si>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</si>
  <si>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</si>
  <si>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</si>
  <si>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</si>
  <si>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</si>
  <si>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</si>
  <si>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</si>
  <si>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</si>
  <si>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</si>
  <si>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</si>
  <si>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</si>
  <si>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</si>
  <si>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</si>
  <si>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</si>
  <si>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</si>
  <si>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</si>
  <si>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</si>
  <si>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</si>
  <si>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</si>
  <si>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</si>
  <si>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</si>
  <si>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</si>
  <si>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</si>
  <si>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</si>
  <si>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</si>
  <si>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</si>
  <si>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</si>
  <si>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</si>
  <si>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</si>
  <si>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</si>
  <si>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</si>
  <si>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</si>
  <si>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</si>
  <si>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</si>
  <si>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</si>
  <si>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</si>
  <si>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</si>
  <si>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</si>
  <si>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</si>
  <si>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</si>
  <si>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</si>
  <si>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</si>
  <si>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</si>
  <si>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</si>
  <si>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</si>
  <si>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</si>
  <si>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</si>
  <si>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</si>
  <si>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</si>
  <si>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</si>
  <si>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</si>
  <si>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</si>
  <si>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</si>
  <si>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</si>
  <si>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</si>
  <si>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</si>
  <si>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</si>
  <si>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</si>
  <si>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</si>
  <si>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</si>
  <si>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</si>
  <si>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</si>
  <si>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</si>
  <si>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</si>
  <si>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</si>
  <si>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</si>
  <si>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</si>
  <si>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</si>
  <si>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</si>
  <si>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</si>
  <si>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</si>
  <si>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</si>
  <si>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</si>
  <si>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</si>
  <si>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</si>
  <si>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</si>
  <si>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</si>
  <si>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</si>
  <si>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</si>
  <si>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</si>
  <si>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</si>
  <si>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</si>
  <si>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</si>
  <si>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</si>
  <si>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</si>
  <si>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</si>
  <si>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</si>
  <si>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</si>
  <si>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</si>
  <si>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</si>
  <si>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</si>
  <si>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</si>
  <si>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</si>
  <si>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</si>
  <si>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</si>
  <si>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</si>
  <si>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</si>
  <si>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</si>
  <si>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</si>
  <si>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</si>
  <si>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</si>
  <si>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</si>
  <si>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</si>
  <si>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</si>
  <si>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</si>
  <si>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</si>
  <si>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</si>
  <si>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</si>
  <si>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</si>
  <si>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</si>
  <si>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</si>
  <si>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</si>
  <si>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</si>
  <si>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</si>
  <si>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</si>
  <si>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</si>
  <si>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</si>
  <si>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</si>
  <si>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</si>
  <si>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</si>
  <si>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</si>
  <si>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</si>
  <si>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</si>
  <si>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</si>
  <si>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</si>
  <si>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</si>
  <si>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</si>
  <si>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</si>
  <si>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</si>
  <si>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</si>
  <si>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</si>
  <si>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</si>
  <si>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</si>
  <si>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</si>
  <si>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</si>
  <si>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</si>
  <si>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</si>
  <si>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</si>
  <si>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</si>
  <si>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</si>
  <si>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</si>
  <si>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</si>
  <si>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</si>
  <si>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</si>
  <si>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</si>
  <si>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</si>
  <si>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</si>
  <si>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</si>
  <si>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</si>
  <si>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</si>
  <si>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</si>
  <si>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</si>
  <si>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</si>
  <si>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</si>
  <si>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</si>
  <si>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</si>
  <si>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</si>
  <si>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</si>
  <si>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</si>
  <si>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</si>
  <si>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</si>
  <si>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</si>
  <si>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</si>
  <si>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</si>
  <si>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</si>
  <si>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</si>
  <si>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</si>
  <si>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</si>
  <si>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</si>
  <si>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</si>
  <si>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</si>
  <si>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</si>
  <si>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</si>
  <si>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</si>
  <si>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</si>
  <si>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</si>
  <si>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</si>
  <si>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</si>
  <si>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</si>
  <si>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</si>
  <si>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</si>
  <si>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</si>
  <si>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</si>
  <si>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</si>
  <si>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</si>
  <si>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</si>
  <si>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</si>
  <si>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</si>
  <si>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</si>
  <si>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</si>
  <si>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</si>
  <si>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</si>
  <si>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</si>
  <si>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</si>
  <si>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</si>
  <si>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</si>
  <si>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</si>
  <si>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</si>
  <si>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</si>
  <si>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</si>
  <si>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</si>
  <si>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</si>
  <si>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</si>
  <si>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</si>
  <si>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</si>
  <si>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</si>
  <si>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</si>
  <si>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</si>
  <si>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</si>
  <si>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</si>
  <si>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</si>
  <si>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</si>
  <si>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</si>
  <si>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</si>
  <si>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</si>
  <si>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</si>
  <si>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</si>
  <si>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</si>
  <si>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</si>
  <si>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</si>
  <si>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</si>
  <si>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</si>
  <si>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</si>
  <si>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</si>
  <si>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</si>
  <si>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</si>
  <si>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</si>
  <si>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</si>
  <si>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</si>
  <si>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</si>
  <si>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</si>
  <si>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</si>
  <si>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</si>
  <si>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</si>
  <si>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</si>
  <si>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</si>
  <si>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</si>
  <si>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</si>
  <si>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</si>
  <si>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</si>
  <si>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</si>
  <si>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</si>
  <si>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</si>
  <si>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</si>
  <si>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</si>
  <si>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</si>
  <si>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</si>
  <si>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</si>
  <si>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</si>
  <si>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</si>
  <si>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</si>
  <si>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</si>
  <si>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</si>
  <si>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</si>
  <si>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</si>
  <si>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</si>
  <si>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</si>
  <si>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</si>
  <si>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</si>
  <si>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</si>
  <si>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</si>
  <si>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</si>
  <si>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</si>
  <si>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</si>
  <si>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</si>
  <si>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</si>
  <si>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</si>
  <si>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</si>
  <si>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</si>
  <si>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</si>
  <si>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</si>
  <si>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</si>
  <si>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</si>
  <si>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</si>
  <si>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</si>
  <si>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</si>
  <si>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</si>
  <si>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</si>
  <si>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</si>
  <si>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</si>
  <si>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</si>
  <si>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</si>
  <si>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</si>
  <si>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</si>
  <si>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</si>
  <si>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</si>
  <si>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</si>
  <si>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</si>
  <si>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</si>
  <si>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</si>
  <si>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</si>
  <si>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</si>
  <si>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</si>
  <si>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</si>
  <si>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</si>
  <si>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</si>
  <si>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</si>
  <si>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</si>
  <si>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</si>
  <si>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</si>
  <si>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</si>
  <si>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</si>
  <si>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</si>
  <si>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</si>
  <si>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</si>
  <si>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</si>
  <si>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</si>
  <si>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</si>
  <si>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</si>
  <si>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</si>
  <si>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</si>
  <si>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</si>
  <si>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</si>
  <si>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</si>
  <si>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</si>
  <si>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</si>
  <si>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</si>
  <si>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</si>
  <si>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</si>
  <si>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</si>
  <si>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</si>
  <si>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</si>
  <si>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</si>
  <si>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</si>
  <si>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</si>
  <si>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</si>
  <si>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</si>
  <si>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</si>
  <si>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</si>
  <si>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</si>
  <si>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</si>
  <si>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</si>
  <si>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</si>
  <si>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</si>
  <si>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</si>
  <si>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</si>
  <si>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</si>
  <si>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</si>
  <si>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</si>
  <si>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</si>
  <si>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</si>
  <si>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</si>
  <si>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</si>
  <si>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</si>
  <si>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</si>
  <si>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</si>
  <si>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</si>
  <si>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</si>
  <si>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</si>
  <si>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</si>
  <si>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</si>
  <si>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</si>
  <si>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</si>
  <si>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</si>
  <si>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</si>
  <si>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</si>
  <si>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</si>
  <si>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</si>
  <si>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</si>
  <si>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</si>
  <si>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</si>
  <si>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</si>
  <si>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</si>
  <si>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</si>
  <si>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</si>
  <si>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</si>
  <si>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</si>
  <si>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</si>
  <si>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</si>
  <si>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</si>
  <si>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</si>
  <si>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</si>
  <si>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</si>
  <si>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</si>
  <si>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</si>
  <si>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</si>
  <si>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</si>
  <si>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</si>
  <si>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</si>
  <si>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</si>
  <si>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</si>
  <si>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</si>
  <si>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</si>
  <si>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</si>
  <si>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</si>
  <si>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</si>
  <si>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</si>
  <si>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</si>
  <si>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</si>
  <si>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</si>
  <si>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</si>
  <si>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</si>
  <si>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</si>
  <si>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</si>
  <si>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</si>
  <si>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</si>
  <si>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</si>
  <si>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</si>
  <si>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</si>
  <si>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</si>
  <si>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</si>
  <si>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</si>
  <si>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</si>
  <si>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</si>
  <si>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</si>
  <si>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</si>
  <si>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</si>
  <si>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</si>
  <si>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</si>
  <si>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</si>
  <si>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</si>
  <si>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</si>
  <si>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</si>
  <si>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</si>
  <si>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</si>
  <si>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</si>
  <si>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</si>
  <si>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</si>
  <si>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</si>
  <si>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</si>
  <si>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</si>
  <si>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</si>
  <si>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</si>
  <si>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</si>
  <si>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</si>
  <si>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</si>
  <si>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</si>
  <si>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</si>
  <si>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</si>
  <si>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</si>
  <si>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</si>
  <si>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</si>
  <si>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</si>
  <si>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</si>
  <si>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</si>
  <si>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</si>
  <si>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</si>
  <si>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</si>
  <si>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</si>
  <si>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</si>
  <si>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</si>
  <si>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</si>
  <si>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</si>
  <si>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</si>
  <si>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</si>
  <si>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</si>
  <si>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</si>
  <si>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</si>
  <si>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</si>
  <si>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</si>
  <si>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</si>
  <si>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</si>
  <si>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</si>
  <si>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</si>
  <si>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</si>
  <si>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</si>
  <si>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</si>
  <si>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</si>
  <si>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</si>
  <si>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</si>
  <si>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</si>
  <si>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</si>
  <si>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</si>
  <si>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</si>
  <si>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</si>
  <si>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</si>
  <si>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</si>
  <si>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</si>
  <si>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</si>
  <si>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</si>
  <si>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</si>
  <si>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</si>
  <si>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</si>
  <si>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</si>
  <si>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</si>
  <si>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</si>
  <si>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</si>
  <si>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</si>
  <si>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</si>
  <si>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</si>
  <si>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</si>
  <si>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</si>
  <si>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</si>
  <si>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</si>
  <si>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</si>
  <si>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</si>
  <si>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</si>
  <si>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</si>
  <si>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</si>
  <si>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</si>
  <si>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</si>
  <si>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</si>
  <si>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</si>
  <si>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</si>
  <si>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</si>
  <si>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</si>
  <si>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</si>
  <si>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</si>
  <si>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</si>
  <si>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</si>
  <si>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</si>
  <si>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</si>
  <si>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</si>
  <si>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</si>
  <si>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</si>
  <si>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</si>
  <si>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</si>
  <si>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</si>
  <si>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</si>
  <si>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</si>
  <si>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</si>
  <si>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</si>
  <si>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</si>
  <si>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</si>
  <si>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</si>
  <si>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</si>
  <si>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</si>
  <si>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</si>
  <si>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</si>
  <si>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</si>
  <si>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</si>
  <si>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</si>
  <si>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</si>
  <si>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</si>
  <si>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</si>
  <si>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</si>
  <si>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</si>
  <si>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</si>
  <si>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</si>
  <si>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</si>
  <si>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</si>
  <si>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</si>
  <si>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</si>
  <si>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</si>
  <si>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</si>
  <si>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</si>
  <si>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</si>
  <si>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</si>
  <si>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</si>
  <si>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</si>
  <si>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</si>
  <si>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</si>
  <si>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</si>
  <si>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</si>
  <si>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</si>
  <si>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</si>
  <si>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</si>
  <si>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</si>
  <si>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</si>
  <si>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</si>
  <si>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</si>
  <si>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</si>
  <si>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</si>
  <si>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</si>
  <si>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</si>
  <si>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</si>
  <si>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</si>
  <si>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</si>
  <si>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</si>
  <si>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</si>
  <si>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</si>
  <si>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</si>
  <si>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</si>
  <si>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</si>
  <si>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</si>
  <si>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</si>
  <si>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</si>
  <si>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</si>
  <si>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</si>
  <si>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</si>
  <si>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</si>
  <si>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</si>
  <si>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</si>
  <si>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</si>
  <si>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</si>
  <si>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</si>
  <si>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</si>
  <si>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</si>
  <si>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</si>
  <si>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</si>
  <si>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</si>
  <si>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</si>
  <si>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</si>
  <si>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</si>
  <si>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</si>
  <si>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</si>
  <si>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</si>
  <si>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</si>
  <si>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</si>
  <si>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</si>
  <si>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</si>
  <si>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</si>
  <si>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</si>
  <si>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</si>
  <si>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</si>
  <si>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</si>
  <si>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</si>
  <si>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</si>
  <si>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</si>
  <si>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</si>
  <si>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</si>
  <si>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</si>
  <si>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</si>
  <si>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</si>
  <si>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</si>
  <si>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</si>
  <si>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</si>
  <si>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</si>
  <si>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</si>
  <si>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</si>
  <si>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</si>
  <si>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</si>
  <si>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</si>
  <si>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</si>
  <si>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</si>
  <si>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</si>
  <si>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</si>
  <si>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</si>
  <si>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</si>
  <si>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</si>
  <si>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</si>
  <si>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</si>
  <si>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</si>
  <si>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</si>
  <si>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</si>
  <si>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</si>
  <si>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</si>
  <si>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</si>
  <si>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</si>
  <si>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</si>
  <si>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</si>
  <si>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</si>
  <si>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</si>
  <si>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</si>
  <si>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</si>
  <si>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</si>
  <si>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</si>
  <si>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</si>
  <si>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</si>
  <si>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</si>
  <si>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</si>
  <si>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</si>
  <si>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</si>
  <si>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</si>
  <si>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</si>
  <si>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</si>
  <si>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</si>
  <si>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</si>
  <si>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</si>
  <si>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</si>
  <si>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</si>
  <si>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</si>
  <si>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</si>
  <si>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</si>
  <si>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</si>
  <si>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</si>
  <si>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</si>
  <si>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</si>
  <si>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</si>
  <si>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</si>
  <si>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</si>
  <si>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</si>
  <si>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</si>
  <si>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</si>
  <si>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</si>
  <si>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</si>
  <si>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</si>
  <si>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</si>
  <si>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</si>
  <si>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</si>
  <si>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</si>
  <si>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</si>
  <si>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</si>
  <si>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</si>
  <si>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</si>
  <si>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</si>
  <si>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</si>
  <si>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</si>
  <si>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</si>
  <si>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</si>
  <si>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</si>
  <si>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</si>
  <si>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</si>
  <si>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</si>
  <si>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</si>
  <si>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</si>
  <si>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</si>
  <si>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</si>
  <si>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</si>
  <si>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</si>
  <si>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</si>
  <si>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</si>
  <si>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</si>
  <si>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</si>
  <si>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</si>
  <si>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</si>
  <si>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</si>
  <si>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</si>
  <si>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</si>
  <si>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</si>
  <si>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</si>
  <si>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</si>
  <si>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</si>
  <si>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</si>
  <si>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</si>
  <si>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</si>
  <si>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</si>
  <si>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</si>
  <si>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</si>
  <si>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</si>
  <si>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</si>
  <si>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</si>
  <si>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</si>
  <si>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</si>
  <si>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</si>
  <si>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</si>
  <si>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</si>
  <si>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</si>
  <si>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</si>
  <si>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</si>
  <si>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</si>
  <si>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</si>
  <si>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</si>
  <si>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</si>
  <si>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</si>
  <si>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</si>
  <si>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</si>
  <si>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</si>
  <si>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</si>
  <si>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</si>
  <si>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</si>
  <si>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</si>
  <si>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</si>
  <si>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</si>
  <si>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</si>
  <si>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</si>
  <si>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</si>
  <si>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</si>
  <si>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</si>
  <si>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</si>
  <si>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</si>
  <si>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</si>
  <si>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</si>
  <si>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</si>
  <si>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</si>
  <si>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</si>
  <si>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</si>
  <si>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</si>
  <si>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</si>
  <si>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</si>
  <si>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</si>
  <si>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</si>
  <si>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</si>
  <si>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</si>
  <si>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</si>
  <si>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</si>
  <si>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</si>
  <si>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</si>
  <si>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</si>
  <si>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</si>
  <si>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</si>
  <si>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</si>
  <si>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</si>
  <si>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</si>
  <si>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</si>
  <si>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</si>
  <si>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</si>
  <si>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</si>
  <si>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</si>
  <si>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</si>
  <si>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</si>
  <si>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</si>
  <si>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</si>
  <si>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</si>
  <si>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</si>
  <si>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</si>
  <si>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</si>
  <si>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</si>
  <si>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</si>
  <si>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</si>
  <si>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</si>
  <si>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</si>
  <si>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</si>
  <si>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</si>
  <si>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</si>
  <si>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</si>
  <si>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</si>
  <si>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</si>
  <si>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</si>
  <si>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</si>
  <si>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</si>
  <si>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</si>
  <si>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</si>
  <si>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</si>
  <si>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</si>
  <si>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</si>
  <si>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</si>
  <si>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</si>
  <si>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</si>
  <si>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</si>
  <si>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</si>
  <si>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</si>
  <si>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</si>
  <si>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</si>
  <si>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</si>
  <si>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</si>
  <si>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</si>
  <si>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</si>
  <si>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</si>
  <si>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</si>
  <si>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</si>
  <si>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</si>
  <si>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</si>
  <si>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</si>
  <si>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</si>
  <si>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</si>
  <si>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</si>
  <si>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</si>
  <si>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</si>
  <si>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</si>
  <si>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</si>
  <si>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</si>
  <si>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</si>
  <si>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</si>
  <si>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</si>
  <si>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</si>
  <si>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</si>
  <si>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</si>
  <si>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</si>
  <si>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</si>
  <si>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</si>
  <si>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</si>
  <si>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</si>
  <si>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</si>
  <si>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</si>
  <si>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</si>
  <si>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</si>
  <si>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</si>
  <si>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</si>
  <si>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</si>
  <si>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</si>
  <si>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</si>
  <si>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</si>
  <si>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</si>
  <si>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</si>
  <si>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</si>
  <si>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</si>
  <si>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</si>
  <si>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</si>
  <si>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</si>
  <si>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</si>
  <si>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</si>
  <si>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</si>
  <si>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</si>
  <si>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</si>
  <si>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</si>
  <si>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</si>
  <si>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</si>
  <si>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</si>
  <si>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</si>
  <si>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</si>
  <si>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</si>
  <si>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</si>
  <si>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</si>
  <si>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</si>
  <si>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</si>
  <si>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</si>
  <si>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</si>
  <si>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</si>
  <si>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</si>
  <si>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</si>
  <si>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</si>
  <si>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</si>
  <si>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</si>
  <si>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</si>
  <si>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</si>
  <si>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</si>
  <si>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</si>
  <si>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</si>
  <si>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</si>
  <si>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</si>
  <si>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</si>
  <si>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</si>
  <si>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</si>
  <si>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</si>
  <si>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</si>
  <si>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</si>
  <si>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</si>
  <si>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</si>
  <si>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</si>
  <si>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</si>
  <si>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</si>
  <si>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</si>
  <si>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</si>
  <si>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</si>
  <si>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</si>
  <si>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</si>
  <si>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</si>
  <si>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</si>
  <si>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</si>
  <si>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</si>
  <si>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</si>
  <si>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</si>
  <si>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</si>
  <si>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</si>
  <si>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</si>
  <si>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</si>
  <si>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</si>
  <si>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</si>
  <si>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</si>
  <si>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</si>
  <si>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</si>
  <si>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</si>
  <si>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</si>
  <si>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</si>
  <si>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</si>
  <si>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</si>
  <si>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</si>
  <si>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</si>
  <si>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</si>
  <si>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</si>
  <si>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</si>
  <si>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</si>
  <si>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</si>
  <si>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</si>
  <si>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</si>
  <si>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</si>
  <si>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</si>
  <si>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</si>
  <si>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</si>
  <si>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</si>
  <si>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</si>
  <si>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</si>
  <si>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</si>
  <si>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</si>
  <si>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</si>
  <si>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</si>
  <si>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</si>
  <si>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</si>
  <si>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</si>
  <si>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</si>
  <si>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</si>
  <si>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</si>
  <si>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</si>
  <si>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</si>
  <si>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</si>
  <si>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</si>
  <si>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</si>
  <si>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</si>
  <si>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</si>
  <si>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</si>
  <si>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</si>
  <si>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</si>
  <si>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</si>
  <si>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</si>
  <si>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</si>
  <si>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</si>
  <si>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</si>
  <si>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</si>
  <si>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</si>
  <si>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</si>
  <si>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</si>
  <si>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</si>
  <si>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</si>
  <si>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</si>
  <si>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</si>
  <si>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</si>
  <si>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</si>
  <si>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</si>
  <si>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</si>
  <si>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</si>
  <si>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</si>
  <si>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</si>
  <si>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</si>
  <si>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</si>
  <si>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</si>
  <si>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</si>
  <si>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</si>
  <si>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</si>
  <si>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</si>
  <si>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</si>
  <si>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</si>
  <si>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</si>
  <si>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</si>
  <si>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</si>
  <si>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</si>
  <si>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</si>
  <si>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</si>
  <si>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</si>
  <si>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</si>
  <si>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</si>
  <si>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</si>
  <si>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</si>
  <si>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</si>
  <si>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</si>
  <si>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</si>
  <si>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</si>
  <si>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</si>
  <si>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</si>
  <si>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</si>
  <si>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</si>
  <si>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</si>
  <si>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</si>
  <si>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</si>
  <si>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</si>
  <si>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</si>
  <si>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</si>
  <si>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</si>
  <si>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</si>
  <si>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</si>
  <si>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</si>
  <si>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</si>
  <si>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</si>
  <si>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</si>
  <si>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</si>
  <si>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</si>
  <si>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</si>
  <si>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</si>
  <si>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</si>
  <si>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</si>
  <si>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</si>
  <si>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</si>
  <si>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</si>
  <si>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</si>
  <si>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</si>
  <si>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</si>
  <si>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</si>
  <si>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</si>
  <si>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</si>
  <si>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</si>
  <si>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</si>
  <si>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</si>
  <si>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</si>
  <si>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</si>
  <si>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</si>
  <si>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</si>
  <si>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</si>
  <si>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</si>
  <si>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</si>
  <si>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</si>
  <si>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</si>
  <si>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</si>
  <si>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</si>
  <si>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</si>
  <si>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</si>
  <si>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</si>
  <si>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</si>
  <si>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</si>
  <si>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</si>
  <si>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</si>
  <si>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</si>
  <si>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</si>
  <si>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</si>
  <si>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</si>
  <si>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</si>
  <si>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</si>
  <si>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</si>
  <si>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</si>
  <si>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</si>
  <si>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</si>
  <si>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</si>
  <si>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</si>
  <si>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</si>
  <si>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</si>
  <si>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</si>
  <si>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</si>
  <si>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</si>
  <si>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</si>
  <si>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</si>
  <si>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</si>
  <si>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</si>
  <si>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</si>
  <si>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</si>
  <si>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</si>
  <si>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</si>
  <si>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</si>
  <si>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</si>
  <si>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</si>
  <si>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</si>
  <si>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</si>
  <si>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</si>
  <si>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</si>
  <si>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</si>
  <si>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</si>
  <si>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</si>
  <si>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</si>
  <si>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</si>
  <si>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</si>
  <si>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</si>
  <si>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</si>
  <si>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</si>
  <si>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</si>
  <si>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</si>
  <si>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</si>
  <si>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</si>
  <si>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</si>
  <si>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</si>
  <si>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</si>
  <si>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</si>
  <si>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</si>
  <si>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</si>
  <si>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</si>
  <si>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</si>
  <si>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</si>
  <si>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</si>
  <si>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</si>
  <si>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</si>
  <si>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</si>
  <si>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</si>
  <si>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</si>
  <si>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</si>
  <si>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</si>
  <si>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</si>
  <si>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</si>
  <si>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</si>
  <si>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</si>
  <si>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</si>
  <si>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</si>
  <si>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</si>
  <si>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</si>
  <si>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</si>
  <si>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</si>
  <si>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</si>
  <si>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</si>
  <si>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</si>
  <si>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</si>
  <si>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</si>
  <si>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</si>
  <si>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</si>
  <si>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</si>
  <si>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</si>
  <si>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</si>
  <si>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</si>
  <si>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</si>
  <si>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</si>
  <si>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</si>
  <si>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</si>
  <si>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</si>
  <si>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</si>
  <si>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</si>
  <si>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</si>
  <si>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</si>
  <si>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</si>
  <si>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</si>
  <si>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</si>
  <si>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</si>
  <si>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</si>
  <si>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</si>
  <si>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</si>
  <si>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</si>
  <si>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</si>
  <si>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</si>
  <si>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</si>
  <si>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</si>
  <si>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</si>
  <si>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</si>
  <si>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</si>
  <si>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</si>
  <si>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</si>
  <si>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</si>
  <si>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</si>
  <si>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</si>
  <si>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</si>
  <si>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</si>
  <si>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</si>
  <si>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</si>
  <si>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</si>
  <si>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</si>
  <si>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</si>
  <si>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</si>
  <si>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</si>
  <si>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</si>
  <si>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</si>
  <si>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</si>
  <si>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</si>
  <si>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</si>
  <si>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</si>
  <si>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</si>
  <si>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</si>
  <si>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</si>
  <si>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</si>
  <si>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</si>
  <si>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</si>
  <si>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</si>
  <si>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</si>
  <si>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</si>
  <si>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</si>
  <si>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</si>
  <si>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</si>
  <si>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</si>
  <si>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</si>
  <si>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</si>
  <si>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</si>
  <si>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</si>
  <si>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</si>
  <si>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</si>
  <si>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</si>
  <si>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</si>
  <si>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</si>
  <si>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</si>
  <si>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</si>
  <si>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</si>
  <si>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</si>
  <si>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</si>
  <si>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</si>
  <si>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</si>
  <si>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</si>
  <si>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</si>
  <si>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</si>
  <si>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</si>
  <si>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</si>
  <si>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</si>
  <si>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</si>
  <si>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</si>
  <si>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</si>
  <si>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</si>
  <si>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</si>
  <si>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</si>
  <si>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</si>
  <si>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</si>
  <si>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</si>
  <si>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</si>
  <si>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</si>
  <si>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</si>
  <si>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</si>
  <si>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</si>
  <si>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</si>
  <si>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</si>
  <si>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</si>
  <si>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</si>
  <si>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</si>
  <si>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</si>
  <si>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</si>
  <si>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</si>
  <si>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</si>
  <si>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</si>
  <si>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</si>
  <si>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</si>
  <si>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</si>
  <si>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</si>
  <si>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</si>
  <si>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</si>
  <si>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</si>
  <si>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</si>
  <si>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</si>
  <si>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</si>
  <si>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</si>
  <si>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</si>
  <si>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</si>
  <si>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</si>
  <si>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</si>
  <si>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</si>
  <si>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</si>
  <si>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</si>
  <si>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</si>
  <si>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</si>
  <si>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</si>
  <si>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</si>
  <si>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</si>
  <si>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</si>
  <si>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</si>
  <si>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</si>
  <si>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</si>
  <si>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</si>
  <si>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</si>
  <si>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</si>
  <si>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</si>
  <si>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</si>
  <si>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</si>
  <si>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</si>
  <si>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</si>
  <si>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</si>
  <si>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</si>
  <si>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</si>
  <si>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</si>
  <si>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</si>
  <si>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</si>
  <si>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</si>
  <si>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</si>
  <si>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</si>
  <si>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</si>
  <si>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</si>
  <si>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</si>
  <si>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</si>
  <si>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</si>
  <si>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</si>
  <si>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</si>
  <si>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</si>
  <si>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</si>
  <si>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</si>
  <si>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</si>
  <si>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</si>
  <si>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</si>
  <si>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</si>
  <si>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</si>
  <si>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</si>
  <si>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</si>
  <si>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</si>
  <si>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</si>
  <si>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</si>
  <si>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</si>
  <si>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</si>
  <si>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</si>
  <si>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</si>
  <si>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</si>
  <si>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</si>
  <si>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</si>
  <si>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</si>
  <si>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</si>
  <si>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</si>
  <si>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</si>
  <si>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</si>
  <si>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</si>
  <si>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</si>
  <si>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</si>
  <si>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</si>
  <si>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</si>
  <si>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</si>
  <si>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</si>
  <si>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</si>
  <si>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</si>
  <si>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</si>
  <si>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</si>
  <si>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</si>
  <si>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</si>
  <si>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</si>
  <si>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</si>
  <si>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</si>
  <si>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</si>
  <si>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</si>
  <si>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</si>
  <si>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</si>
  <si>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</si>
  <si>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</si>
  <si>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</si>
  <si>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</si>
  <si>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</si>
  <si>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</si>
  <si>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</si>
  <si>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</si>
  <si>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</si>
  <si>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</si>
  <si>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</si>
  <si>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</si>
  <si>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</si>
  <si>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</si>
  <si>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</si>
  <si>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</si>
  <si>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</si>
  <si>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</si>
  <si>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</si>
  <si>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</si>
  <si>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</si>
  <si>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</si>
  <si>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</si>
  <si>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</si>
  <si>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</si>
  <si>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</si>
  <si>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</si>
  <si>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</si>
  <si>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</si>
  <si>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</si>
  <si>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</si>
  <si>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</si>
  <si>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</si>
  <si>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</si>
  <si>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</si>
  <si>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</si>
  <si>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</si>
  <si>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</si>
  <si>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</si>
  <si>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</si>
  <si>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</si>
  <si>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</si>
  <si>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</si>
  <si>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</si>
  <si>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</si>
  <si>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</si>
  <si>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</si>
  <si>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</si>
  <si>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</si>
  <si>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</si>
  <si>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</si>
  <si>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</si>
  <si>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</si>
  <si>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</si>
  <si>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</si>
  <si>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</si>
  <si>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</si>
  <si>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</si>
  <si>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</si>
  <si>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</si>
  <si>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</si>
  <si>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</si>
  <si>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</si>
  <si>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</si>
  <si>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</si>
  <si>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</si>
  <si>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</si>
  <si>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</si>
  <si>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</si>
  <si>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</si>
  <si>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</si>
  <si>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</si>
  <si>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</si>
  <si>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</si>
  <si>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</si>
  <si>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</si>
  <si>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</si>
  <si>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</si>
  <si>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</si>
  <si>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</si>
  <si>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</si>
  <si>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</si>
  <si>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</si>
  <si>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</si>
  <si>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</si>
  <si>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</si>
  <si>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</si>
  <si>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</si>
  <si>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</si>
  <si>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</si>
  <si>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</si>
  <si>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</si>
  <si>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</si>
  <si>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</si>
  <si>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</si>
  <si>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</si>
  <si>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</si>
  <si>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</si>
  <si>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</si>
  <si>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</si>
  <si>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</si>
  <si>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</si>
  <si>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</si>
  <si>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</si>
  <si>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</si>
  <si>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</si>
  <si>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</si>
  <si>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</si>
  <si>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</si>
  <si>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</si>
  <si>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</si>
  <si>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</si>
  <si>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</si>
  <si>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</si>
  <si>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</si>
  <si>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</si>
  <si>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</si>
  <si>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</si>
  <si>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</si>
  <si>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</si>
  <si>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</si>
  <si>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</si>
  <si>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</si>
  <si>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</si>
  <si>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</si>
  <si>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</si>
  <si>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</si>
  <si>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</si>
  <si>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</si>
  <si>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</si>
  <si>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</si>
  <si>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</si>
  <si>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</si>
  <si>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</si>
  <si>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</si>
  <si>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</si>
  <si>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</si>
  <si>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</si>
  <si>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</si>
  <si>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</si>
  <si>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</si>
  <si>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</si>
  <si>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</si>
  <si>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</si>
  <si>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</si>
  <si>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</si>
  <si>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</si>
  <si>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</si>
  <si>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</si>
  <si>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</si>
  <si>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</si>
  <si>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</si>
  <si>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</si>
  <si>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</si>
  <si>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</si>
  <si>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</si>
  <si>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</si>
  <si>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</si>
  <si>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</si>
  <si>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</si>
  <si>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</si>
  <si>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</si>
  <si>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</si>
  <si>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</si>
  <si>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</si>
  <si>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</si>
  <si>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</si>
  <si>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</si>
  <si>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</si>
  <si>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</si>
  <si>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</si>
  <si>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</si>
  <si>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</si>
  <si>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</si>
  <si>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</si>
  <si>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</si>
  <si>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</si>
  <si>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</si>
  <si>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</si>
  <si>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</si>
  <si>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</si>
  <si>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</si>
  <si>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</si>
  <si>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</si>
  <si>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</si>
  <si>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</si>
  <si>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</si>
  <si>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</si>
  <si>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</si>
  <si>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</si>
  <si>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</si>
  <si>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</si>
  <si>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</si>
  <si>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</si>
  <si>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</si>
  <si>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</si>
  <si>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</si>
  <si>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</si>
  <si>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</si>
  <si>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</si>
  <si>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</si>
  <si>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</si>
  <si>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</si>
  <si>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</si>
  <si>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</si>
  <si>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</si>
  <si>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</si>
  <si>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</si>
  <si>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</si>
  <si>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</si>
  <si>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</si>
  <si>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</si>
  <si>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</si>
  <si>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</si>
  <si>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</si>
  <si>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</si>
  <si>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</si>
  <si>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</si>
  <si>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</si>
  <si>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</si>
  <si>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</si>
  <si>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</si>
  <si>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</si>
  <si>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</si>
  <si>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</si>
  <si>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</si>
  <si>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</si>
  <si>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</si>
  <si>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</si>
  <si>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</si>
  <si>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</si>
  <si>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</si>
  <si>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</si>
  <si>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</si>
  <si>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</si>
  <si>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</si>
  <si>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</si>
  <si>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</si>
  <si>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</si>
  <si>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</si>
  <si>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</si>
  <si>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</si>
  <si>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</si>
  <si>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</si>
  <si>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</si>
  <si>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</si>
  <si>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</si>
  <si>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</si>
  <si>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</si>
  <si>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</si>
  <si>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</si>
  <si>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</si>
  <si>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</si>
  <si>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</si>
  <si>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</si>
  <si>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</si>
  <si>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</si>
  <si>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</si>
  <si>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</si>
  <si>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</si>
  <si>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</si>
  <si>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</si>
  <si>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</si>
  <si>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</si>
  <si>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</si>
  <si>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</si>
  <si>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</si>
  <si>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</si>
  <si>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</si>
  <si>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</si>
  <si>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</si>
  <si>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</si>
  <si>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</si>
  <si>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</si>
  <si>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</si>
  <si>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</si>
  <si>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</si>
  <si>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</si>
  <si>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</si>
  <si>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</si>
  <si>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</si>
  <si>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</si>
  <si>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</si>
  <si>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</si>
  <si>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</si>
  <si>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</si>
  <si>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</si>
  <si>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</si>
  <si>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</si>
  <si>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</si>
  <si>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</si>
  <si>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</si>
  <si>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</si>
  <si>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</si>
  <si>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</si>
  <si>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</si>
  <si>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</si>
  <si>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</si>
  <si>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</si>
  <si>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</si>
  <si>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</si>
  <si>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</si>
  <si>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</si>
  <si>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</si>
  <si>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</si>
  <si>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</si>
  <si>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</si>
  <si>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</si>
  <si>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</si>
  <si>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</si>
  <si>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</si>
  <si>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</si>
  <si>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</si>
  <si>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</si>
  <si>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</si>
  <si>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</si>
  <si>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</si>
  <si>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</si>
  <si>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</si>
  <si>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</si>
  <si>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</si>
  <si>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</si>
  <si>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</si>
  <si>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</si>
  <si>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</si>
  <si>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</si>
  <si>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</si>
  <si>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</si>
  <si>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</si>
  <si>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</si>
  <si>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</si>
  <si>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</si>
  <si>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</si>
  <si>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</si>
  <si>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</si>
  <si>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</si>
  <si>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</si>
  <si>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</si>
  <si>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</si>
  <si>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</si>
  <si>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</si>
  <si>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</si>
  <si>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</si>
  <si>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</si>
  <si>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</si>
  <si>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</si>
  <si>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</si>
  <si>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</si>
  <si>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</si>
  <si>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</si>
  <si>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</si>
  <si>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</si>
  <si>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</si>
  <si>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</si>
  <si>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</si>
  <si>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</si>
  <si>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</si>
  <si>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</si>
  <si>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</si>
  <si>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</si>
  <si>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</si>
  <si>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</si>
  <si>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</si>
  <si>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</si>
  <si>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</si>
  <si>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</si>
  <si>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</si>
  <si>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</si>
  <si>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</si>
  <si>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</si>
  <si>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</si>
  <si>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</si>
  <si>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</si>
  <si>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</si>
  <si>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</si>
  <si>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</si>
  <si>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</si>
  <si>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</si>
  <si>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</si>
  <si>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</si>
  <si>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</si>
  <si>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</si>
  <si>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</si>
  <si>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</si>
  <si>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</si>
  <si>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</si>
  <si>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</si>
  <si>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</si>
  <si>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</si>
  <si>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</si>
  <si>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</si>
  <si>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</si>
  <si>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</si>
  <si>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</si>
  <si>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</si>
  <si>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</si>
  <si>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</si>
  <si>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</si>
  <si>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</si>
  <si>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</si>
  <si>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</si>
  <si>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</si>
  <si>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</si>
  <si>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</si>
  <si>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</si>
  <si>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</si>
  <si>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</si>
  <si>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</si>
  <si>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</si>
  <si>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</si>
  <si>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</si>
  <si>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</si>
  <si>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</si>
  <si>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</si>
  <si>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</si>
  <si>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</si>
  <si>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</si>
  <si>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</si>
  <si>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</si>
  <si>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</si>
  <si>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</si>
  <si>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</si>
  <si>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</si>
  <si>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</si>
  <si>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</si>
  <si>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</si>
  <si>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</si>
  <si>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</si>
  <si>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</si>
  <si>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</si>
  <si>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</si>
  <si>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</si>
  <si>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</si>
  <si>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</si>
  <si>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</si>
  <si>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</si>
  <si>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</si>
  <si>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</si>
  <si>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</si>
  <si>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</si>
  <si>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</si>
  <si>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</si>
  <si>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</si>
  <si>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</si>
  <si>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</si>
  <si>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</si>
  <si>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</si>
  <si>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</si>
  <si>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</si>
  <si>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</si>
  <si>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</si>
  <si>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</si>
  <si>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</si>
  <si>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</si>
  <si>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</si>
  <si>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</si>
  <si>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</si>
  <si>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</si>
  <si>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</si>
  <si>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</si>
  <si>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</si>
  <si>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</si>
  <si>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</si>
  <si>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</si>
  <si>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</si>
  <si>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</si>
  <si>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</si>
  <si>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</si>
  <si>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</si>
  <si>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</si>
  <si>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</si>
  <si>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</si>
  <si>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</si>
  <si>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</si>
  <si>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</si>
  <si>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</si>
  <si>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</si>
  <si>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</si>
  <si>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</si>
  <si>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</si>
  <si>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</si>
  <si>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</si>
  <si>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</si>
  <si>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</si>
  <si>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</si>
  <si>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</si>
  <si>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</si>
  <si>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</si>
  <si>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</si>
  <si>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</si>
  <si>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</si>
  <si>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</si>
  <si>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</si>
  <si>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</si>
  <si>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</si>
  <si>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</si>
  <si>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</si>
  <si>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</si>
  <si>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</si>
  <si>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</si>
  <si>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</si>
  <si>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</si>
  <si>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</si>
  <si>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</si>
  <si>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</si>
  <si>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</si>
  <si>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</si>
  <si>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</si>
  <si>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</si>
  <si>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</si>
  <si>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</si>
  <si>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</si>
  <si>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</si>
  <si>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</si>
  <si>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</si>
  <si>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</si>
  <si>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</si>
  <si>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</si>
  <si>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</si>
  <si>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</si>
  <si>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</si>
  <si>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</si>
  <si>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</si>
  <si>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</si>
  <si>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</si>
  <si>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</si>
  <si>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</si>
  <si>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</si>
  <si>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</si>
  <si>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</si>
  <si>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</si>
  <si>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</si>
  <si>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</si>
  <si>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</si>
  <si>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</si>
  <si>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</si>
  <si>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</si>
  <si>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</si>
  <si>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</si>
  <si>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</si>
  <si>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</si>
  <si>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</si>
  <si>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</si>
  <si>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</si>
  <si>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</si>
  <si>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</si>
  <si>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</si>
  <si>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</si>
  <si>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</si>
  <si>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アイランド訪問介護</t>
    <phoneticPr fontId="1"/>
  </si>
  <si>
    <t>那覇市久茂地1丁目1番地１</t>
    <phoneticPr fontId="1"/>
  </si>
  <si>
    <t>アイランド通所サービス</t>
    <phoneticPr fontId="1"/>
  </si>
  <si>
    <t>１　あり</t>
  </si>
  <si>
    <t>○</t>
  </si>
  <si>
    <t>１００～３００円／枚</t>
    <rPh sb="7" eb="8">
      <t>エン</t>
    </rPh>
    <rPh sb="9" eb="10">
      <t>マイ</t>
    </rPh>
    <phoneticPr fontId="1"/>
  </si>
  <si>
    <t>種類により異なる</t>
    <rPh sb="0" eb="2">
      <t>シュルイ</t>
    </rPh>
    <rPh sb="5" eb="6">
      <t>コト</t>
    </rPh>
    <phoneticPr fontId="1"/>
  </si>
  <si>
    <t>２　なし</t>
  </si>
  <si>
    <t>２０００円／回</t>
    <rPh sb="4" eb="5">
      <t>エン</t>
    </rPh>
    <rPh sb="6" eb="7">
      <t>カイ</t>
    </rPh>
    <phoneticPr fontId="1"/>
  </si>
  <si>
    <t>介護タクシー料金は別途必要</t>
    <rPh sb="0" eb="2">
      <t>カイゴ</t>
    </rPh>
    <rPh sb="6" eb="8">
      <t>リョウキン</t>
    </rPh>
    <rPh sb="9" eb="11">
      <t>ベット</t>
    </rPh>
    <rPh sb="11" eb="13">
      <t>ヒツヨウ</t>
    </rPh>
    <phoneticPr fontId="1"/>
  </si>
  <si>
    <t>５０円／回</t>
    <rPh sb="2" eb="3">
      <t>エン</t>
    </rPh>
    <rPh sb="4" eb="5">
      <t>カイ</t>
    </rPh>
    <phoneticPr fontId="1"/>
  </si>
  <si>
    <t>１０００円／回</t>
    <rPh sb="4" eb="5">
      <t>エン</t>
    </rPh>
    <rPh sb="6" eb="7">
      <t>カイ</t>
    </rPh>
    <phoneticPr fontId="1"/>
  </si>
  <si>
    <t>内容により異なる</t>
    <rPh sb="0" eb="2">
      <t>ナイヨウ</t>
    </rPh>
    <rPh sb="5" eb="6">
      <t>コト</t>
    </rPh>
    <phoneticPr fontId="1"/>
  </si>
  <si>
    <t>見積もり可能</t>
    <rPh sb="0" eb="2">
      <t>ミツ</t>
    </rPh>
    <rPh sb="4" eb="6">
      <t>カノウ</t>
    </rPh>
    <phoneticPr fontId="1"/>
  </si>
  <si>
    <t>沖縄琉二</t>
    <rPh sb="0" eb="2">
      <t>オキナワ</t>
    </rPh>
    <rPh sb="2" eb="3">
      <t>リュウ</t>
    </rPh>
    <rPh sb="3" eb="4">
      <t>ニ</t>
    </rPh>
    <phoneticPr fontId="1"/>
  </si>
  <si>
    <t>事務部長</t>
    <rPh sb="0" eb="2">
      <t>ジム</t>
    </rPh>
    <rPh sb="2" eb="4">
      <t>ブチョウ</t>
    </rPh>
    <phoneticPr fontId="1"/>
  </si>
  <si>
    <t>２　法人</t>
  </si>
  <si>
    <t>５　営利法人</t>
  </si>
  <si>
    <t>かぶしきがいしゃ　こうれいしゃふくしかいごたろう</t>
    <phoneticPr fontId="1"/>
  </si>
  <si>
    <t>株式会社　高齢者福祉介護太郎</t>
    <phoneticPr fontId="1"/>
  </si>
  <si>
    <t>123456789000</t>
    <phoneticPr fontId="1"/>
  </si>
  <si>
    <t>沖縄県那覇市泉崎1丁目2番2</t>
    <phoneticPr fontId="1"/>
  </si>
  <si>
    <t>098</t>
    <phoneticPr fontId="1"/>
  </si>
  <si>
    <t>866</t>
    <phoneticPr fontId="1"/>
  </si>
  <si>
    <t>2214</t>
    <phoneticPr fontId="1"/>
  </si>
  <si>
    <t>862</t>
    <phoneticPr fontId="1"/>
  </si>
  <si>
    <t>6325</t>
    <phoneticPr fontId="1"/>
  </si>
  <si>
    <t>Shisetsu-fukushi</t>
    <phoneticPr fontId="1"/>
  </si>
  <si>
    <t>pref.okinawa.lg.jp</t>
    <phoneticPr fontId="1"/>
  </si>
  <si>
    <t>http://</t>
  </si>
  <si>
    <t>www.pref.okinawa.lg.jp</t>
    <phoneticPr fontId="1"/>
  </si>
  <si>
    <t>沖縄　琉栄</t>
    <phoneticPr fontId="1"/>
  </si>
  <si>
    <t>代表取締役社長</t>
    <phoneticPr fontId="1"/>
  </si>
  <si>
    <t>じゅうたくがたゆうりょうろうじんほーむ　ひがししなかい</t>
    <phoneticPr fontId="1"/>
  </si>
  <si>
    <t>住宅型有料老人ホーム　東シナ海</t>
    <phoneticPr fontId="1"/>
  </si>
  <si>
    <t>沖縄県那覇市泉崎1丁目20番20</t>
    <phoneticPr fontId="1"/>
  </si>
  <si>
    <t>モノレール県庁前</t>
    <phoneticPr fontId="1"/>
  </si>
  <si>
    <t xml:space="preserve">モノレール県庁前駅から徒歩５分
県庁前バス停から徒歩１分
</t>
    <phoneticPr fontId="1"/>
  </si>
  <si>
    <t>0000</t>
    <phoneticPr fontId="1"/>
  </si>
  <si>
    <t>shisetsu-fukushi</t>
    <phoneticPr fontId="1"/>
  </si>
  <si>
    <t>沖縄　琉一</t>
    <phoneticPr fontId="1"/>
  </si>
  <si>
    <t>施設長</t>
    <phoneticPr fontId="1"/>
  </si>
  <si>
    <t>３　住宅型</t>
  </si>
  <si>
    <t>２　事業者が賃借する土地</t>
  </si>
  <si>
    <t>２　準耐火建築物</t>
  </si>
  <si>
    <t>２　鉄骨造</t>
  </si>
  <si>
    <t>１　全室個室（縁故者個室含む）</t>
  </si>
  <si>
    <t>１　あり（車椅子対応）</t>
  </si>
  <si>
    <t>１　全ての居室あり</t>
  </si>
  <si>
    <t>１　全ての便所あり</t>
  </si>
  <si>
    <t>１　全ての浴室あり</t>
  </si>
  <si>
    <t xml:space="preserve">施設の運営方針を自由に記入。
入居者へのアピール箇所ですので、記入をお願いします。
</t>
    <phoneticPr fontId="1"/>
  </si>
  <si>
    <t xml:space="preserve">提供するサービスの特色を自由に記入。
入居者へのアピール箇所ですので、記入をお願いします。
</t>
    <phoneticPr fontId="1"/>
  </si>
  <si>
    <t>１　自ら実施</t>
  </si>
  <si>
    <t>２　委託</t>
  </si>
  <si>
    <t>那覇市泉崎1丁目2番200</t>
    <phoneticPr fontId="1"/>
  </si>
  <si>
    <t>内科、皮膚科</t>
    <phoneticPr fontId="1"/>
  </si>
  <si>
    <t>内科</t>
    <phoneticPr fontId="1"/>
  </si>
  <si>
    <t>介護次郎内科クリニック</t>
    <rPh sb="0" eb="2">
      <t>カイゴ</t>
    </rPh>
    <phoneticPr fontId="1"/>
  </si>
  <si>
    <t>那覇市泉崎1丁目20番200</t>
    <phoneticPr fontId="1"/>
  </si>
  <si>
    <t>保健医療総合病院</t>
    <rPh sb="0" eb="2">
      <t>ホケン</t>
    </rPh>
    <rPh sb="2" eb="4">
      <t>イリョウ</t>
    </rPh>
    <rPh sb="4" eb="6">
      <t>ソウゴウ</t>
    </rPh>
    <rPh sb="6" eb="8">
      <t>ビョウイン</t>
    </rPh>
    <phoneticPr fontId="1"/>
  </si>
  <si>
    <t>内科、外科、耳鼻科、整形外科、小児科</t>
    <rPh sb="3" eb="5">
      <t>ゲカ</t>
    </rPh>
    <rPh sb="6" eb="9">
      <t>ジビカ</t>
    </rPh>
    <rPh sb="10" eb="12">
      <t>セイケイ</t>
    </rPh>
    <rPh sb="12" eb="14">
      <t>ゲカ</t>
    </rPh>
    <rPh sb="15" eb="18">
      <t>ショウニカ</t>
    </rPh>
    <phoneticPr fontId="1"/>
  </si>
  <si>
    <t>内科、外科、耳鼻科、整形外科</t>
    <rPh sb="3" eb="5">
      <t>ゲカ</t>
    </rPh>
    <rPh sb="6" eb="9">
      <t>ジビカ</t>
    </rPh>
    <rPh sb="10" eb="12">
      <t>セイケイ</t>
    </rPh>
    <rPh sb="12" eb="14">
      <t>ゲカ</t>
    </rPh>
    <phoneticPr fontId="1"/>
  </si>
  <si>
    <t>一般居室通どうしの住み替え有り</t>
    <rPh sb="0" eb="2">
      <t>イッパン</t>
    </rPh>
    <rPh sb="2" eb="4">
      <t>キョシツ</t>
    </rPh>
    <rPh sb="4" eb="5">
      <t>ドオ</t>
    </rPh>
    <rPh sb="9" eb="10">
      <t>ス</t>
    </rPh>
    <rPh sb="11" eb="12">
      <t>カ</t>
    </rPh>
    <rPh sb="13" eb="14">
      <t>ア</t>
    </rPh>
    <phoneticPr fontId="1"/>
  </si>
  <si>
    <t xml:space="preserve">・事業者からにより、入居室（階）を移ることを求める場合があります。
・入居者、身元引受人の希望による居室変更の場合、客観的条件の許す範囲で事業者が同意する場合に居室を変更することができます。
</t>
    <phoneticPr fontId="1"/>
  </si>
  <si>
    <t xml:space="preserve">①ホームが指定する医師の意見を聞く
②本人およびキーパーソンの同意
③入居者からの申し出の場合は、事業者側の同意
</t>
    <phoneticPr fontId="1"/>
  </si>
  <si>
    <t>住み替え後の居室に移行</t>
    <phoneticPr fontId="1"/>
  </si>
  <si>
    <t>喀痰吸引等医療行為の必要者は入居不可</t>
    <phoneticPr fontId="1"/>
  </si>
  <si>
    <t xml:space="preserve">①入居者が死亡した場合
②入居者、または事業者から解約した場合
</t>
    <phoneticPr fontId="1"/>
  </si>
  <si>
    <t xml:space="preserve">入居者の行動が、他の入居者・職員の生命に危害をおよぼす恐れがあり、通常の介護方法・接遇方法では防止できない場合等。
</t>
    <phoneticPr fontId="1"/>
  </si>
  <si>
    <t>空室がある場合。1泊食事付き（3,000円＋消費税</t>
    <phoneticPr fontId="1"/>
  </si>
  <si>
    <t>身元引受人が設定できない場合は要相談</t>
    <phoneticPr fontId="1"/>
  </si>
  <si>
    <t>看護師</t>
    <rPh sb="0" eb="3">
      <t>カンゴシ</t>
    </rPh>
    <phoneticPr fontId="1"/>
  </si>
  <si>
    <t>１　利用権方式</t>
  </si>
  <si>
    <t>３　月払い方式</t>
  </si>
  <si>
    <t>２　日割り計算で減額</t>
  </si>
  <si>
    <t>物価、人件費上昇により、2年に1回改訂する場合がある。</t>
    <phoneticPr fontId="1"/>
  </si>
  <si>
    <t>運営懇談会にて意見を伺う。</t>
    <phoneticPr fontId="1"/>
  </si>
  <si>
    <t>建物の賃借料、設備備品費、借入利息、等を基礎として、１室あたりの家賃を算出した。</t>
    <phoneticPr fontId="1"/>
  </si>
  <si>
    <t>（要支援・要介護）の介護費用：長期推計に基づき、要介護者等２人に対し週40 時間換算で介護・看護職員を１人以上配置するための費用として、介護保険給付及び利用者負担によって賄えない額に充当するものとして合理的な積算根拠に基づく。</t>
    <phoneticPr fontId="1"/>
  </si>
  <si>
    <t>管理費共用施設の維持管理・修繕費。事務管理部門・生活支援サービスの人件費・事務費。</t>
    <phoneticPr fontId="1"/>
  </si>
  <si>
    <t>1日あたり1,000円として30日分（朝食200円、昼食300円、夕食500円）</t>
    <phoneticPr fontId="1"/>
  </si>
  <si>
    <t>年間の各居室および共有施設の光熱水費用を１００％入居を前提として、12ヵ月按分して計算。季節を問わず固定とする。</t>
    <phoneticPr fontId="1"/>
  </si>
  <si>
    <t>特別養護老人ホームへの転居</t>
    <phoneticPr fontId="1"/>
  </si>
  <si>
    <t>高齢者福祉介護太郎　お客様相談窓口</t>
    <phoneticPr fontId="1"/>
  </si>
  <si>
    <t>全国有料老人ホーム協会の「有料老人ホーム賠償責任保険制度</t>
    <phoneticPr fontId="1"/>
  </si>
  <si>
    <t>事故対応マニュアルに基づく</t>
    <phoneticPr fontId="1"/>
  </si>
  <si>
    <t>２　入居希望者に交付</t>
  </si>
  <si>
    <t>１　入居希望者に公開</t>
  </si>
  <si>
    <t>３　公開していない</t>
  </si>
  <si>
    <t>２　代替措置なし</t>
  </si>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</sst>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70" zoomScaleNormal="100" zoomScaleSheetLayoutView="70" workbookViewId="0">
      <selection activeCell="F577" sqref="F577:P57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4</v>
      </c>
      <c r="J4" s="128"/>
      <c r="K4" s="33" t="s">
        <v>2448</v>
      </c>
      <c r="L4" s="128">
        <v>1</v>
      </c>
      <c r="M4" s="128"/>
      <c r="N4" s="125" t="s">
        <v>468</v>
      </c>
      <c r="O4" s="125"/>
      <c r="P4" s="129"/>
    </row>
    <row r="5" spans="1:20" ht="20.100000000000001" customHeight="1">
      <c r="B5" s="167" t="s">
        <v>1</v>
      </c>
      <c r="C5" s="168"/>
      <c r="D5" s="168"/>
      <c r="E5" s="169"/>
      <c r="F5" s="83" t="s">
        <v>2541</v>
      </c>
      <c r="G5" s="170"/>
      <c r="H5" s="170"/>
      <c r="I5" s="170"/>
      <c r="J5" s="170"/>
      <c r="K5" s="170"/>
      <c r="L5" s="170"/>
      <c r="M5" s="170"/>
      <c r="N5" s="170"/>
      <c r="O5" s="170"/>
      <c r="P5" s="170"/>
      <c r="Q5" s="12"/>
    </row>
    <row r="6" spans="1:20" ht="20.100000000000001" customHeight="1">
      <c r="B6" s="167" t="s">
        <v>2</v>
      </c>
      <c r="C6" s="168"/>
      <c r="D6" s="168"/>
      <c r="E6" s="169"/>
      <c r="F6" s="83" t="s">
        <v>2542</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2543</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2544</v>
      </c>
      <c r="K12" s="149"/>
      <c r="L12" s="149"/>
      <c r="M12" s="149"/>
      <c r="N12" s="149"/>
      <c r="O12" s="150"/>
      <c r="P12" s="151"/>
    </row>
    <row r="13" spans="1:20" ht="39" customHeight="1">
      <c r="B13" s="152" t="s">
        <v>5</v>
      </c>
      <c r="C13" s="90"/>
      <c r="D13" s="90"/>
      <c r="E13" s="90"/>
      <c r="F13" s="75" t="s">
        <v>12</v>
      </c>
      <c r="G13" s="76"/>
      <c r="H13" s="153" t="s">
        <v>2545</v>
      </c>
      <c r="I13" s="154"/>
      <c r="J13" s="154"/>
      <c r="K13" s="154"/>
      <c r="L13" s="154"/>
      <c r="M13" s="154"/>
      <c r="N13" s="154"/>
      <c r="O13" s="154"/>
      <c r="P13" s="155"/>
      <c r="S13" s="15" t="str">
        <f>IF(H13="","未記入","")</f>
        <v/>
      </c>
    </row>
    <row r="14" spans="1:20" ht="39" customHeight="1">
      <c r="B14" s="152"/>
      <c r="C14" s="90"/>
      <c r="D14" s="90"/>
      <c r="E14" s="90"/>
      <c r="F14" s="156" t="s">
        <v>2546</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2547</v>
      </c>
      <c r="K16" s="229"/>
      <c r="L16" s="229"/>
      <c r="M16" s="229"/>
      <c r="N16" s="229"/>
      <c r="O16" s="229"/>
      <c r="P16" s="230"/>
    </row>
    <row r="17" spans="1:20" ht="20.100000000000001" customHeight="1">
      <c r="B17" s="130" t="s">
        <v>6</v>
      </c>
      <c r="C17" s="76"/>
      <c r="D17" s="76"/>
      <c r="E17" s="116"/>
      <c r="F17" s="34" t="s">
        <v>13</v>
      </c>
      <c r="G17" s="31">
        <v>900</v>
      </c>
      <c r="H17" s="35" t="s">
        <v>469</v>
      </c>
      <c r="I17" s="32">
        <v>8570</v>
      </c>
      <c r="J17" s="132"/>
      <c r="K17" s="133"/>
      <c r="L17" s="133"/>
      <c r="M17" s="133"/>
      <c r="N17" s="133"/>
      <c r="O17" s="133"/>
      <c r="P17" s="134"/>
      <c r="S17" s="15" t="str">
        <f>IF(OR(G17="",I17=""),"未記入","")</f>
        <v/>
      </c>
    </row>
    <row r="18" spans="1:20" ht="57.75" customHeight="1">
      <c r="B18" s="131"/>
      <c r="C18" s="118"/>
      <c r="D18" s="118"/>
      <c r="E18" s="119"/>
      <c r="F18" s="91" t="s">
        <v>2548</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2549</v>
      </c>
      <c r="K19" s="35" t="s">
        <v>469</v>
      </c>
      <c r="L19" s="63" t="s">
        <v>2550</v>
      </c>
      <c r="M19" s="35" t="s">
        <v>469</v>
      </c>
      <c r="N19" s="63" t="s">
        <v>2551</v>
      </c>
      <c r="O19" s="133"/>
      <c r="P19" s="134"/>
      <c r="Q19" s="12"/>
    </row>
    <row r="20" spans="1:20" ht="20.100000000000001" customHeight="1">
      <c r="B20" s="135"/>
      <c r="C20" s="136"/>
      <c r="D20" s="136"/>
      <c r="E20" s="137"/>
      <c r="F20" s="90" t="s">
        <v>15</v>
      </c>
      <c r="G20" s="90"/>
      <c r="H20" s="90"/>
      <c r="I20" s="90"/>
      <c r="J20" s="64" t="s">
        <v>2549</v>
      </c>
      <c r="K20" s="35" t="s">
        <v>469</v>
      </c>
      <c r="L20" s="63" t="s">
        <v>2552</v>
      </c>
      <c r="M20" s="35" t="s">
        <v>469</v>
      </c>
      <c r="N20" s="63" t="s">
        <v>2553</v>
      </c>
      <c r="O20" s="133"/>
      <c r="P20" s="134"/>
      <c r="Q20" s="12"/>
    </row>
    <row r="21" spans="1:20" ht="20.100000000000001" customHeight="1">
      <c r="B21" s="135"/>
      <c r="C21" s="136"/>
      <c r="D21" s="136"/>
      <c r="E21" s="137"/>
      <c r="F21" s="100" t="s">
        <v>411</v>
      </c>
      <c r="G21" s="138"/>
      <c r="H21" s="138"/>
      <c r="I21" s="101"/>
      <c r="J21" s="82" t="s">
        <v>2554</v>
      </c>
      <c r="K21" s="98"/>
      <c r="L21" s="98"/>
      <c r="M21" s="35" t="s">
        <v>465</v>
      </c>
      <c r="N21" s="98" t="s">
        <v>2555</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2556</v>
      </c>
      <c r="K23" s="159"/>
      <c r="L23" s="160" t="s">
        <v>2557</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2558</v>
      </c>
      <c r="K24" s="81"/>
      <c r="L24" s="81"/>
      <c r="M24" s="81"/>
      <c r="N24" s="81"/>
      <c r="O24" s="82"/>
      <c r="P24" s="83"/>
    </row>
    <row r="25" spans="1:20" ht="20.100000000000001" customHeight="1">
      <c r="B25" s="131"/>
      <c r="C25" s="118"/>
      <c r="D25" s="118"/>
      <c r="E25" s="119"/>
      <c r="F25" s="193" t="s">
        <v>18</v>
      </c>
      <c r="G25" s="193"/>
      <c r="H25" s="90"/>
      <c r="I25" s="90"/>
      <c r="J25" s="81" t="s">
        <v>2559</v>
      </c>
      <c r="K25" s="81"/>
      <c r="L25" s="81"/>
      <c r="M25" s="81"/>
      <c r="N25" s="81"/>
      <c r="O25" s="82"/>
      <c r="P25" s="83"/>
    </row>
    <row r="26" spans="1:20" ht="20.100000000000001" customHeight="1">
      <c r="B26" s="152" t="s">
        <v>9</v>
      </c>
      <c r="C26" s="90"/>
      <c r="D26" s="90"/>
      <c r="E26" s="90"/>
      <c r="F26" s="165">
        <v>2013</v>
      </c>
      <c r="G26" s="166"/>
      <c r="H26" s="35" t="s">
        <v>466</v>
      </c>
      <c r="I26" s="166">
        <v>4</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2560</v>
      </c>
      <c r="I31" s="189"/>
      <c r="J31" s="189"/>
      <c r="K31" s="189"/>
      <c r="L31" s="189"/>
      <c r="M31" s="189"/>
      <c r="N31" s="189"/>
      <c r="O31" s="189"/>
      <c r="P31" s="190"/>
      <c r="S31" s="15" t="str">
        <f>IF(H31="","未記入","")</f>
        <v/>
      </c>
    </row>
    <row r="32" spans="1:20" ht="39" customHeight="1">
      <c r="B32" s="131"/>
      <c r="C32" s="118"/>
      <c r="D32" s="118"/>
      <c r="E32" s="119"/>
      <c r="F32" s="156" t="s">
        <v>2561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900</v>
      </c>
      <c r="H33" s="35" t="s">
        <v>469</v>
      </c>
      <c r="I33" s="32">
        <v>8570</v>
      </c>
      <c r="J33" s="104"/>
      <c r="K33" s="104"/>
      <c r="L33" s="104"/>
      <c r="M33" s="104"/>
      <c r="N33" s="104"/>
      <c r="O33" s="104"/>
      <c r="P33" s="171"/>
      <c r="S33" s="15" t="str">
        <f>IF(OR(G33="",I33=""),"未記入","")</f>
        <v/>
      </c>
    </row>
    <row r="34" spans="2:20" ht="58.5" customHeight="1">
      <c r="B34" s="131"/>
      <c r="C34" s="118"/>
      <c r="D34" s="118"/>
      <c r="E34" s="119"/>
      <c r="F34" s="91" t="s">
        <v>2562</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614</v>
      </c>
      <c r="I36" s="176"/>
      <c r="J36" s="174" t="s">
        <v>498</v>
      </c>
      <c r="K36" s="169"/>
      <c r="L36" s="175" t="s">
        <v>2314</v>
      </c>
      <c r="M36" s="176"/>
      <c r="N36" s="176"/>
      <c r="O36" s="176"/>
      <c r="P36" s="177"/>
      <c r="S36" s="15" t="str">
        <f>IF(OR(H36="",L36=""),"未記入","")</f>
        <v/>
      </c>
    </row>
    <row r="37" spans="2:20" ht="39.75" customHeight="1">
      <c r="B37" s="152" t="s">
        <v>24</v>
      </c>
      <c r="C37" s="90"/>
      <c r="D37" s="90"/>
      <c r="E37" s="90"/>
      <c r="F37" s="204" t="s">
        <v>26</v>
      </c>
      <c r="G37" s="204"/>
      <c r="H37" s="204"/>
      <c r="I37" s="204"/>
      <c r="J37" s="160" t="s">
        <v>2563</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2564</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2549</v>
      </c>
      <c r="K43" s="35" t="s">
        <v>469</v>
      </c>
      <c r="L43" s="11" t="s">
        <v>2550</v>
      </c>
      <c r="M43" s="35" t="s">
        <v>469</v>
      </c>
      <c r="N43" s="11" t="s">
        <v>2565</v>
      </c>
      <c r="O43" s="133"/>
      <c r="P43" s="134"/>
      <c r="S43" s="15" t="str">
        <f>IF(OR(J43="",L43="",N43=""),"未記入","")</f>
        <v/>
      </c>
    </row>
    <row r="44" spans="2:20" ht="20.100000000000001" customHeight="1">
      <c r="B44" s="152"/>
      <c r="C44" s="90"/>
      <c r="D44" s="90"/>
      <c r="E44" s="90"/>
      <c r="F44" s="90" t="s">
        <v>15</v>
      </c>
      <c r="G44" s="90"/>
      <c r="H44" s="90"/>
      <c r="I44" s="90"/>
      <c r="J44" s="64" t="s">
        <v>2549</v>
      </c>
      <c r="K44" s="35" t="s">
        <v>469</v>
      </c>
      <c r="L44" s="63" t="s">
        <v>2550</v>
      </c>
      <c r="M44" s="35" t="s">
        <v>469</v>
      </c>
      <c r="N44" s="63" t="s">
        <v>2565</v>
      </c>
      <c r="O44" s="133"/>
      <c r="P44" s="134"/>
    </row>
    <row r="45" spans="2:20" ht="20.100000000000001" customHeight="1">
      <c r="B45" s="152"/>
      <c r="C45" s="90"/>
      <c r="D45" s="90"/>
      <c r="E45" s="90"/>
      <c r="F45" s="100" t="s">
        <v>411</v>
      </c>
      <c r="G45" s="138"/>
      <c r="H45" s="138"/>
      <c r="I45" s="101"/>
      <c r="J45" s="82" t="s">
        <v>2566</v>
      </c>
      <c r="K45" s="98"/>
      <c r="L45" s="98"/>
      <c r="M45" s="35" t="s">
        <v>465</v>
      </c>
      <c r="N45" s="98" t="s">
        <v>2555</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2556</v>
      </c>
      <c r="K47" s="159"/>
      <c r="L47" s="160" t="s">
        <v>2557</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2567</v>
      </c>
      <c r="K48" s="81"/>
      <c r="L48" s="81"/>
      <c r="M48" s="81"/>
      <c r="N48" s="81"/>
      <c r="O48" s="82"/>
      <c r="P48" s="83"/>
    </row>
    <row r="49" spans="1:20" ht="20.100000000000001" customHeight="1">
      <c r="B49" s="152"/>
      <c r="C49" s="90"/>
      <c r="D49" s="90"/>
      <c r="E49" s="90"/>
      <c r="F49" s="90" t="s">
        <v>18</v>
      </c>
      <c r="G49" s="90"/>
      <c r="H49" s="90"/>
      <c r="I49" s="90"/>
      <c r="J49" s="81" t="s">
        <v>2568</v>
      </c>
      <c r="K49" s="81"/>
      <c r="L49" s="81"/>
      <c r="M49" s="81"/>
      <c r="N49" s="81"/>
      <c r="O49" s="82"/>
      <c r="P49" s="83"/>
    </row>
    <row r="50" spans="1:20" ht="20.100000000000001" customHeight="1">
      <c r="B50" s="194" t="s">
        <v>28</v>
      </c>
      <c r="C50" s="195"/>
      <c r="D50" s="195"/>
      <c r="E50" s="195"/>
      <c r="F50" s="195"/>
      <c r="G50" s="195"/>
      <c r="H50" s="195"/>
      <c r="I50" s="195"/>
      <c r="J50" s="165">
        <v>2017</v>
      </c>
      <c r="K50" s="166"/>
      <c r="L50" s="35" t="s">
        <v>466</v>
      </c>
      <c r="M50" s="61">
        <v>6</v>
      </c>
      <c r="N50" s="35" t="s">
        <v>467</v>
      </c>
      <c r="O50" s="61">
        <v>15</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8</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2569</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832</v>
      </c>
      <c r="H61" s="147"/>
      <c r="I61" s="147"/>
      <c r="J61" s="147"/>
      <c r="K61" s="215"/>
      <c r="L61" s="214" t="s">
        <v>497</v>
      </c>
      <c r="M61" s="202"/>
      <c r="N61" s="202"/>
      <c r="O61" s="202"/>
      <c r="P61" s="216"/>
    </row>
    <row r="62" spans="1:20" ht="20.100000000000001" customHeight="1">
      <c r="B62" s="152"/>
      <c r="C62" s="90"/>
      <c r="D62" s="75" t="s">
        <v>39</v>
      </c>
      <c r="E62" s="76"/>
      <c r="F62" s="116"/>
      <c r="G62" s="81" t="s">
        <v>2570</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2530</v>
      </c>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2017</v>
      </c>
      <c r="L68" s="39" t="s">
        <v>466</v>
      </c>
      <c r="M68" s="61">
        <v>1</v>
      </c>
      <c r="N68" s="39" t="s">
        <v>467</v>
      </c>
      <c r="O68" s="61">
        <v>1</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2026</v>
      </c>
      <c r="L70" s="39" t="s">
        <v>466</v>
      </c>
      <c r="M70" s="61">
        <v>12</v>
      </c>
      <c r="N70" s="39" t="s">
        <v>467</v>
      </c>
      <c r="O70" s="61">
        <v>31</v>
      </c>
      <c r="P70" s="40" t="s">
        <v>468</v>
      </c>
    </row>
    <row r="71" spans="2:16" ht="20.100000000000001" customHeight="1">
      <c r="B71" s="152"/>
      <c r="C71" s="90"/>
      <c r="D71" s="117"/>
      <c r="E71" s="118"/>
      <c r="F71" s="119"/>
      <c r="G71" s="218"/>
      <c r="H71" s="140" t="s">
        <v>422</v>
      </c>
      <c r="I71" s="140"/>
      <c r="J71" s="141"/>
      <c r="K71" s="82" t="s">
        <v>2530</v>
      </c>
      <c r="L71" s="98"/>
      <c r="M71" s="98"/>
      <c r="N71" s="98"/>
      <c r="O71" s="98"/>
      <c r="P71" s="99"/>
    </row>
    <row r="72" spans="2:16" ht="20.100000000000001" customHeight="1">
      <c r="B72" s="433" t="s">
        <v>2356</v>
      </c>
      <c r="C72" s="434"/>
      <c r="D72" s="75" t="s">
        <v>40</v>
      </c>
      <c r="E72" s="76"/>
      <c r="F72" s="116"/>
      <c r="G72" s="132" t="s">
        <v>41</v>
      </c>
      <c r="H72" s="133"/>
      <c r="I72" s="133"/>
      <c r="J72" s="231"/>
      <c r="K72" s="82">
        <v>863</v>
      </c>
      <c r="L72" s="98"/>
      <c r="M72" s="98"/>
      <c r="N72" s="140" t="s">
        <v>472</v>
      </c>
      <c r="O72" s="140"/>
      <c r="P72" s="200"/>
    </row>
    <row r="73" spans="2:16" ht="20.100000000000001" customHeight="1">
      <c r="B73" s="435"/>
      <c r="C73" s="436"/>
      <c r="D73" s="117"/>
      <c r="E73" s="118"/>
      <c r="F73" s="119"/>
      <c r="G73" s="195" t="s">
        <v>42</v>
      </c>
      <c r="H73" s="195"/>
      <c r="I73" s="195"/>
      <c r="J73" s="195"/>
      <c r="K73" s="82">
        <v>586</v>
      </c>
      <c r="L73" s="98"/>
      <c r="M73" s="98"/>
      <c r="N73" s="140" t="s">
        <v>472</v>
      </c>
      <c r="O73" s="140"/>
      <c r="P73" s="200"/>
    </row>
    <row r="74" spans="2:16" ht="20.100000000000001" customHeight="1">
      <c r="B74" s="435"/>
      <c r="C74" s="436"/>
      <c r="D74" s="90" t="s">
        <v>43</v>
      </c>
      <c r="E74" s="90"/>
      <c r="F74" s="90"/>
      <c r="G74" s="81" t="s">
        <v>2571</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2572</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t="s">
        <v>2384</v>
      </c>
      <c r="L82" s="98"/>
      <c r="M82" s="98"/>
      <c r="N82" s="98"/>
      <c r="O82" s="98"/>
      <c r="P82" s="99"/>
    </row>
    <row r="83" spans="2:19" ht="20.100000000000001" customHeight="1">
      <c r="B83" s="435"/>
      <c r="C83" s="436"/>
      <c r="D83" s="90"/>
      <c r="E83" s="90"/>
      <c r="F83" s="90"/>
      <c r="G83" s="217"/>
      <c r="H83" s="140" t="s">
        <v>420</v>
      </c>
      <c r="I83" s="140"/>
      <c r="J83" s="141"/>
      <c r="K83" s="82" t="s">
        <v>2530</v>
      </c>
      <c r="L83" s="98"/>
      <c r="M83" s="98"/>
      <c r="N83" s="98"/>
      <c r="O83" s="98"/>
      <c r="P83" s="99"/>
    </row>
    <row r="84" spans="2:19" ht="20.100000000000001" customHeight="1">
      <c r="B84" s="435"/>
      <c r="C84" s="436"/>
      <c r="D84" s="90"/>
      <c r="E84" s="90"/>
      <c r="F84" s="90"/>
      <c r="G84" s="217"/>
      <c r="H84" s="75" t="s">
        <v>421</v>
      </c>
      <c r="I84" s="76"/>
      <c r="J84" s="116"/>
      <c r="K84" s="82" t="s">
        <v>2530</v>
      </c>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v>2017</v>
      </c>
      <c r="L86" s="39" t="s">
        <v>466</v>
      </c>
      <c r="M86" s="61">
        <v>1</v>
      </c>
      <c r="N86" s="39" t="s">
        <v>467</v>
      </c>
      <c r="O86" s="61">
        <v>1</v>
      </c>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v>2026</v>
      </c>
      <c r="L88" s="39" t="s">
        <v>466</v>
      </c>
      <c r="M88" s="61">
        <v>12</v>
      </c>
      <c r="N88" s="39" t="s">
        <v>467</v>
      </c>
      <c r="O88" s="61">
        <v>31</v>
      </c>
      <c r="P88" s="40" t="s">
        <v>468</v>
      </c>
    </row>
    <row r="89" spans="2:19" ht="20.100000000000001" customHeight="1">
      <c r="B89" s="437"/>
      <c r="C89" s="438"/>
      <c r="D89" s="90"/>
      <c r="E89" s="90"/>
      <c r="F89" s="90"/>
      <c r="G89" s="218"/>
      <c r="H89" s="140" t="s">
        <v>422</v>
      </c>
      <c r="I89" s="140"/>
      <c r="J89" s="141"/>
      <c r="K89" s="82" t="s">
        <v>2530</v>
      </c>
      <c r="L89" s="98"/>
      <c r="M89" s="98"/>
      <c r="N89" s="98"/>
      <c r="O89" s="98"/>
      <c r="P89" s="99"/>
    </row>
    <row r="90" spans="2:19" ht="20.100000000000001" customHeight="1">
      <c r="B90" s="152" t="s">
        <v>45</v>
      </c>
      <c r="C90" s="90"/>
      <c r="D90" s="237" t="s">
        <v>46</v>
      </c>
      <c r="E90" s="76"/>
      <c r="F90" s="116"/>
      <c r="G90" s="81" t="s">
        <v>2573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10.8</v>
      </c>
      <c r="K95" s="50" t="s">
        <v>472</v>
      </c>
      <c r="L95" s="82">
        <v>20</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12.5</v>
      </c>
      <c r="K96" s="50" t="s">
        <v>472</v>
      </c>
      <c r="L96" s="82">
        <v>3</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2359</v>
      </c>
      <c r="G97" s="81"/>
      <c r="H97" s="81" t="s">
        <v>2360</v>
      </c>
      <c r="I97" s="81"/>
      <c r="J97" s="23">
        <v>22.65</v>
      </c>
      <c r="K97" s="50" t="s">
        <v>472</v>
      </c>
      <c r="L97" s="82">
        <v>2</v>
      </c>
      <c r="M97" s="159"/>
      <c r="N97" s="149" t="s">
        <v>2397</v>
      </c>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7</v>
      </c>
      <c r="H105" s="141" t="s">
        <v>474</v>
      </c>
      <c r="I105" s="244" t="s">
        <v>66</v>
      </c>
      <c r="J105" s="244"/>
      <c r="K105" s="244"/>
      <c r="L105" s="244"/>
      <c r="M105" s="244"/>
      <c r="N105" s="82">
        <v>5</v>
      </c>
      <c r="O105" s="98"/>
      <c r="P105" s="37" t="s">
        <v>474</v>
      </c>
    </row>
    <row r="106" spans="2:19" ht="20.100000000000001" customHeight="1">
      <c r="B106" s="242"/>
      <c r="C106" s="243"/>
      <c r="D106" s="78"/>
      <c r="E106" s="79"/>
      <c r="F106" s="80"/>
      <c r="G106" s="82"/>
      <c r="H106" s="141"/>
      <c r="I106" s="239" t="s">
        <v>67</v>
      </c>
      <c r="J106" s="239"/>
      <c r="K106" s="239"/>
      <c r="L106" s="239"/>
      <c r="M106" s="239"/>
      <c r="N106" s="82">
        <v>7</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0</v>
      </c>
      <c r="O107" s="98"/>
      <c r="P107" s="37" t="s">
        <v>474</v>
      </c>
    </row>
    <row r="108" spans="2:19" ht="20.100000000000001" customHeight="1">
      <c r="B108" s="242"/>
      <c r="C108" s="243"/>
      <c r="D108" s="117"/>
      <c r="E108" s="118"/>
      <c r="F108" s="119"/>
      <c r="G108" s="241"/>
      <c r="H108" s="119"/>
      <c r="I108" s="90" t="s">
        <v>69</v>
      </c>
      <c r="J108" s="90"/>
      <c r="K108" s="90"/>
      <c r="L108" s="90"/>
      <c r="M108" s="90"/>
      <c r="N108" s="82">
        <v>2</v>
      </c>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2530</v>
      </c>
      <c r="H113" s="81"/>
      <c r="I113" s="81"/>
      <c r="J113" s="81"/>
      <c r="K113" s="81"/>
      <c r="L113" s="81"/>
      <c r="M113" s="81"/>
      <c r="N113" s="81"/>
      <c r="O113" s="82"/>
      <c r="P113" s="83"/>
    </row>
    <row r="114" spans="2:16" ht="20.100000000000001" customHeight="1">
      <c r="B114" s="242"/>
      <c r="C114" s="243"/>
      <c r="D114" s="237" t="s">
        <v>79</v>
      </c>
      <c r="E114" s="220"/>
      <c r="F114" s="221"/>
      <c r="G114" s="240" t="s">
        <v>2530</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2574</v>
      </c>
      <c r="H116" s="81"/>
      <c r="I116" s="81"/>
      <c r="J116" s="81"/>
      <c r="K116" s="81"/>
      <c r="L116" s="81"/>
      <c r="M116" s="81"/>
      <c r="N116" s="81"/>
      <c r="O116" s="82"/>
      <c r="P116" s="83"/>
    </row>
    <row r="117" spans="2:16" ht="20.100000000000001" customHeight="1">
      <c r="B117" s="219" t="s">
        <v>70</v>
      </c>
      <c r="C117" s="221"/>
      <c r="D117" s="232" t="s">
        <v>72</v>
      </c>
      <c r="E117" s="140"/>
      <c r="F117" s="141"/>
      <c r="G117" s="81" t="s">
        <v>2530</v>
      </c>
      <c r="H117" s="81"/>
      <c r="I117" s="81"/>
      <c r="J117" s="81"/>
      <c r="K117" s="81"/>
      <c r="L117" s="81"/>
      <c r="M117" s="81"/>
      <c r="N117" s="81"/>
      <c r="O117" s="82"/>
      <c r="P117" s="83"/>
    </row>
    <row r="118" spans="2:16" ht="20.100000000000001" customHeight="1">
      <c r="B118" s="222"/>
      <c r="C118" s="224"/>
      <c r="D118" s="78" t="s">
        <v>73</v>
      </c>
      <c r="E118" s="79"/>
      <c r="F118" s="80"/>
      <c r="G118" s="81" t="s">
        <v>2530</v>
      </c>
      <c r="H118" s="81"/>
      <c r="I118" s="81"/>
      <c r="J118" s="81"/>
      <c r="K118" s="81"/>
      <c r="L118" s="81"/>
      <c r="M118" s="81"/>
      <c r="N118" s="81"/>
      <c r="O118" s="82"/>
      <c r="P118" s="83"/>
    </row>
    <row r="119" spans="2:16" ht="20.100000000000001" customHeight="1">
      <c r="B119" s="222"/>
      <c r="C119" s="224"/>
      <c r="D119" s="245" t="s">
        <v>74</v>
      </c>
      <c r="E119" s="246"/>
      <c r="F119" s="247"/>
      <c r="G119" s="81" t="s">
        <v>2530</v>
      </c>
      <c r="H119" s="81"/>
      <c r="I119" s="81"/>
      <c r="J119" s="81"/>
      <c r="K119" s="81"/>
      <c r="L119" s="81"/>
      <c r="M119" s="81"/>
      <c r="N119" s="81"/>
      <c r="O119" s="82"/>
      <c r="P119" s="83"/>
    </row>
    <row r="120" spans="2:16" ht="20.100000000000001" customHeight="1">
      <c r="B120" s="222"/>
      <c r="C120" s="224"/>
      <c r="D120" s="232" t="s">
        <v>75</v>
      </c>
      <c r="E120" s="140"/>
      <c r="F120" s="141"/>
      <c r="G120" s="81" t="s">
        <v>2530</v>
      </c>
      <c r="H120" s="81"/>
      <c r="I120" s="81"/>
      <c r="J120" s="81"/>
      <c r="K120" s="81"/>
      <c r="L120" s="81"/>
      <c r="M120" s="81"/>
      <c r="N120" s="81"/>
      <c r="O120" s="82"/>
      <c r="P120" s="83"/>
    </row>
    <row r="121" spans="2:16" ht="20.100000000000001" customHeight="1">
      <c r="B121" s="222"/>
      <c r="C121" s="224"/>
      <c r="D121" s="232" t="s">
        <v>76</v>
      </c>
      <c r="E121" s="140"/>
      <c r="F121" s="141"/>
      <c r="G121" s="81" t="s">
        <v>2530</v>
      </c>
      <c r="H121" s="81"/>
      <c r="I121" s="81"/>
      <c r="J121" s="81"/>
      <c r="K121" s="81"/>
      <c r="L121" s="81"/>
      <c r="M121" s="81"/>
      <c r="N121" s="81"/>
      <c r="O121" s="82"/>
      <c r="P121" s="83"/>
    </row>
    <row r="122" spans="2:16" ht="20.100000000000001" customHeight="1">
      <c r="B122" s="248"/>
      <c r="C122" s="249"/>
      <c r="D122" s="232" t="s">
        <v>77</v>
      </c>
      <c r="E122" s="140"/>
      <c r="F122" s="141"/>
      <c r="G122" s="81" t="s">
        <v>2530</v>
      </c>
      <c r="H122" s="81"/>
      <c r="I122" s="81"/>
      <c r="J122" s="81"/>
      <c r="K122" s="81"/>
      <c r="L122" s="81"/>
      <c r="M122" s="81"/>
      <c r="N122" s="81"/>
      <c r="O122" s="82"/>
      <c r="P122" s="83"/>
    </row>
    <row r="123" spans="2:16" ht="20.100000000000001" customHeight="1">
      <c r="B123" s="219" t="s">
        <v>412</v>
      </c>
      <c r="C123" s="221"/>
      <c r="D123" s="232" t="s">
        <v>430</v>
      </c>
      <c r="E123" s="140"/>
      <c r="F123" s="141"/>
      <c r="G123" s="81" t="s">
        <v>2575</v>
      </c>
      <c r="H123" s="81"/>
      <c r="I123" s="81"/>
      <c r="J123" s="81"/>
      <c r="K123" s="81"/>
      <c r="L123" s="81"/>
      <c r="M123" s="81"/>
      <c r="N123" s="81"/>
      <c r="O123" s="82"/>
      <c r="P123" s="83"/>
    </row>
    <row r="124" spans="2:16" ht="20.100000000000001" customHeight="1">
      <c r="B124" s="222"/>
      <c r="C124" s="224"/>
      <c r="D124" s="78" t="s">
        <v>431</v>
      </c>
      <c r="E124" s="79"/>
      <c r="F124" s="80"/>
      <c r="G124" s="81" t="s">
        <v>2576</v>
      </c>
      <c r="H124" s="81"/>
      <c r="I124" s="81"/>
      <c r="J124" s="81"/>
      <c r="K124" s="81"/>
      <c r="L124" s="81"/>
      <c r="M124" s="81"/>
      <c r="N124" s="81"/>
      <c r="O124" s="82"/>
      <c r="P124" s="83"/>
    </row>
    <row r="125" spans="2:16" ht="20.100000000000001" customHeight="1">
      <c r="B125" s="222"/>
      <c r="C125" s="224"/>
      <c r="D125" s="245" t="s">
        <v>432</v>
      </c>
      <c r="E125" s="246"/>
      <c r="F125" s="247"/>
      <c r="G125" s="81" t="s">
        <v>2577</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2578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2579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2580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2581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2580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2580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2580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2580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2531</v>
      </c>
      <c r="G196" s="202" t="s">
        <v>456</v>
      </c>
      <c r="H196" s="202"/>
      <c r="I196" s="202"/>
      <c r="J196" s="202"/>
      <c r="K196" s="202"/>
      <c r="L196" s="202"/>
      <c r="M196" s="202"/>
      <c r="N196" s="202"/>
      <c r="O196" s="202"/>
      <c r="P196" s="216"/>
    </row>
    <row r="197" spans="1:20" ht="20.100000000000001" customHeight="1">
      <c r="B197" s="152"/>
      <c r="C197" s="90"/>
      <c r="D197" s="90"/>
      <c r="E197" s="90"/>
      <c r="F197" s="14" t="s">
        <v>2531</v>
      </c>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2585</v>
      </c>
      <c r="J200" s="92"/>
      <c r="K200" s="92"/>
      <c r="L200" s="92"/>
      <c r="M200" s="92"/>
      <c r="N200" s="92"/>
      <c r="O200" s="93"/>
      <c r="P200" s="94"/>
    </row>
    <row r="201" spans="1:20" ht="39.950000000000003" customHeight="1">
      <c r="B201" s="293"/>
      <c r="C201" s="294"/>
      <c r="D201" s="106"/>
      <c r="E201" s="107"/>
      <c r="F201" s="90" t="s">
        <v>103</v>
      </c>
      <c r="G201" s="90"/>
      <c r="H201" s="90"/>
      <c r="I201" s="91" t="s">
        <v>2582</v>
      </c>
      <c r="J201" s="92"/>
      <c r="K201" s="92"/>
      <c r="L201" s="92"/>
      <c r="M201" s="92"/>
      <c r="N201" s="92"/>
      <c r="O201" s="93"/>
      <c r="P201" s="94"/>
    </row>
    <row r="202" spans="1:20" ht="79.5" customHeight="1">
      <c r="B202" s="293"/>
      <c r="C202" s="294"/>
      <c r="D202" s="106"/>
      <c r="E202" s="107"/>
      <c r="F202" s="90" t="s">
        <v>104</v>
      </c>
      <c r="G202" s="90"/>
      <c r="H202" s="90"/>
      <c r="I202" s="91" t="s">
        <v>2583</v>
      </c>
      <c r="J202" s="92"/>
      <c r="K202" s="92"/>
      <c r="L202" s="92"/>
      <c r="M202" s="92"/>
      <c r="N202" s="92"/>
      <c r="O202" s="93"/>
      <c r="P202" s="94"/>
    </row>
    <row r="203" spans="1:20" ht="79.5" customHeight="1">
      <c r="B203" s="293"/>
      <c r="C203" s="294"/>
      <c r="D203" s="106"/>
      <c r="E203" s="107"/>
      <c r="F203" s="90" t="s">
        <v>414</v>
      </c>
      <c r="G203" s="90"/>
      <c r="H203" s="90"/>
      <c r="I203" s="91" t="s">
        <v>2584</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2530</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2534</v>
      </c>
      <c r="N205" s="98"/>
      <c r="O205" s="98"/>
      <c r="P205" s="99"/>
      <c r="T205" s="69"/>
    </row>
    <row r="206" spans="1:20" ht="39.950000000000003" customHeight="1">
      <c r="B206" s="293"/>
      <c r="C206" s="294"/>
      <c r="D206" s="104">
        <v>2</v>
      </c>
      <c r="E206" s="105"/>
      <c r="F206" s="90" t="s">
        <v>5</v>
      </c>
      <c r="G206" s="90"/>
      <c r="H206" s="90"/>
      <c r="I206" s="87" t="s">
        <v>2587</v>
      </c>
      <c r="J206" s="88"/>
      <c r="K206" s="88"/>
      <c r="L206" s="88"/>
      <c r="M206" s="88"/>
      <c r="N206" s="88"/>
      <c r="O206" s="88"/>
      <c r="P206" s="89"/>
    </row>
    <row r="207" spans="1:20" ht="39.950000000000003" customHeight="1">
      <c r="B207" s="293"/>
      <c r="C207" s="294"/>
      <c r="D207" s="106"/>
      <c r="E207" s="107"/>
      <c r="F207" s="90" t="s">
        <v>103</v>
      </c>
      <c r="G207" s="90"/>
      <c r="H207" s="90"/>
      <c r="I207" s="91" t="s">
        <v>2586</v>
      </c>
      <c r="J207" s="92"/>
      <c r="K207" s="92"/>
      <c r="L207" s="92"/>
      <c r="M207" s="92"/>
      <c r="N207" s="92"/>
      <c r="O207" s="93"/>
      <c r="P207" s="94"/>
    </row>
    <row r="208" spans="1:20" ht="79.5" customHeight="1">
      <c r="B208" s="293"/>
      <c r="C208" s="294"/>
      <c r="D208" s="106"/>
      <c r="E208" s="107"/>
      <c r="F208" s="90" t="s">
        <v>104</v>
      </c>
      <c r="G208" s="90"/>
      <c r="H208" s="90"/>
      <c r="I208" s="91" t="s">
        <v>2588</v>
      </c>
      <c r="J208" s="92"/>
      <c r="K208" s="92"/>
      <c r="L208" s="92"/>
      <c r="M208" s="92"/>
      <c r="N208" s="92"/>
      <c r="O208" s="93"/>
      <c r="P208" s="94"/>
    </row>
    <row r="209" spans="1:20" ht="79.5" customHeight="1">
      <c r="B209" s="293"/>
      <c r="C209" s="294"/>
      <c r="D209" s="106"/>
      <c r="E209" s="107"/>
      <c r="F209" s="90" t="s">
        <v>414</v>
      </c>
      <c r="G209" s="90"/>
      <c r="H209" s="90"/>
      <c r="I209" s="91" t="s">
        <v>2589</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2530</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2530</v>
      </c>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2530</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t="s">
        <v>2587</v>
      </c>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t="s">
        <v>2586</v>
      </c>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2531</v>
      </c>
      <c r="G244" s="286" t="s">
        <v>433</v>
      </c>
      <c r="H244" s="140"/>
      <c r="I244" s="141"/>
      <c r="J244" s="87" t="s">
        <v>2590</v>
      </c>
      <c r="K244" s="102"/>
      <c r="L244" s="102"/>
      <c r="M244" s="102"/>
      <c r="N244" s="102"/>
      <c r="O244" s="102"/>
      <c r="P244" s="103"/>
    </row>
    <row r="245" spans="2:16" ht="120" customHeight="1">
      <c r="B245" s="152" t="s">
        <v>109</v>
      </c>
      <c r="C245" s="90"/>
      <c r="D245" s="90"/>
      <c r="E245" s="90"/>
      <c r="F245" s="87" t="s">
        <v>2591</v>
      </c>
      <c r="G245" s="88"/>
      <c r="H245" s="88"/>
      <c r="I245" s="88"/>
      <c r="J245" s="88"/>
      <c r="K245" s="88"/>
      <c r="L245" s="88"/>
      <c r="M245" s="88"/>
      <c r="N245" s="88"/>
      <c r="O245" s="88"/>
      <c r="P245" s="89"/>
    </row>
    <row r="246" spans="2:16" ht="120" customHeight="1">
      <c r="B246" s="152" t="s">
        <v>110</v>
      </c>
      <c r="C246" s="90"/>
      <c r="D246" s="90"/>
      <c r="E246" s="90"/>
      <c r="F246" s="87" t="s">
        <v>2592</v>
      </c>
      <c r="G246" s="88"/>
      <c r="H246" s="88"/>
      <c r="I246" s="88"/>
      <c r="J246" s="88"/>
      <c r="K246" s="88"/>
      <c r="L246" s="88"/>
      <c r="M246" s="88"/>
      <c r="N246" s="88"/>
      <c r="O246" s="88"/>
      <c r="P246" s="89"/>
    </row>
    <row r="247" spans="2:16" ht="20.100000000000001" customHeight="1">
      <c r="B247" s="152" t="s">
        <v>111</v>
      </c>
      <c r="C247" s="90"/>
      <c r="D247" s="90"/>
      <c r="E247" s="90"/>
      <c r="F247" s="82" t="s">
        <v>2530</v>
      </c>
      <c r="G247" s="98"/>
      <c r="H247" s="98"/>
      <c r="I247" s="98"/>
      <c r="J247" s="98"/>
      <c r="K247" s="98"/>
      <c r="L247" s="98"/>
      <c r="M247" s="98"/>
      <c r="N247" s="98"/>
      <c r="O247" s="98"/>
      <c r="P247" s="99"/>
    </row>
    <row r="248" spans="2:16" ht="120" customHeight="1">
      <c r="B248" s="152" t="s">
        <v>112</v>
      </c>
      <c r="C248" s="90"/>
      <c r="D248" s="90"/>
      <c r="E248" s="90"/>
      <c r="F248" s="87" t="s">
        <v>2593</v>
      </c>
      <c r="G248" s="88"/>
      <c r="H248" s="88"/>
      <c r="I248" s="88"/>
      <c r="J248" s="88"/>
      <c r="K248" s="88"/>
      <c r="L248" s="88"/>
      <c r="M248" s="88"/>
      <c r="N248" s="88"/>
      <c r="O248" s="88"/>
      <c r="P248" s="89"/>
    </row>
    <row r="249" spans="2:16" ht="20.100000000000001" customHeight="1">
      <c r="B249" s="305" t="s">
        <v>114</v>
      </c>
      <c r="C249" s="297"/>
      <c r="D249" s="297"/>
      <c r="E249" s="297"/>
      <c r="F249" s="82" t="s">
        <v>2534</v>
      </c>
      <c r="G249" s="98"/>
      <c r="H249" s="98"/>
      <c r="I249" s="98"/>
      <c r="J249" s="98"/>
      <c r="K249" s="98"/>
      <c r="L249" s="98"/>
      <c r="M249" s="98"/>
      <c r="N249" s="98"/>
      <c r="O249" s="98"/>
      <c r="P249" s="99"/>
    </row>
    <row r="250" spans="2:16" ht="20.100000000000001" customHeight="1">
      <c r="B250" s="306" t="s">
        <v>115</v>
      </c>
      <c r="C250" s="298"/>
      <c r="D250" s="297" t="s">
        <v>116</v>
      </c>
      <c r="E250" s="297"/>
      <c r="F250" s="82" t="s">
        <v>2530</v>
      </c>
      <c r="G250" s="98"/>
      <c r="H250" s="98"/>
      <c r="I250" s="98"/>
      <c r="J250" s="98"/>
      <c r="K250" s="98"/>
      <c r="L250" s="98"/>
      <c r="M250" s="98"/>
      <c r="N250" s="98"/>
      <c r="O250" s="98"/>
      <c r="P250" s="99"/>
    </row>
    <row r="251" spans="2:16" ht="20.100000000000001" customHeight="1">
      <c r="B251" s="306"/>
      <c r="C251" s="298"/>
      <c r="D251" s="297" t="s">
        <v>117</v>
      </c>
      <c r="E251" s="297"/>
      <c r="F251" s="82" t="s">
        <v>2534</v>
      </c>
      <c r="G251" s="98"/>
      <c r="H251" s="98"/>
      <c r="I251" s="98"/>
      <c r="J251" s="98"/>
      <c r="K251" s="98"/>
      <c r="L251" s="98"/>
      <c r="M251" s="98"/>
      <c r="N251" s="98"/>
      <c r="O251" s="98"/>
      <c r="P251" s="99"/>
    </row>
    <row r="252" spans="2:16" ht="20.100000000000001" customHeight="1">
      <c r="B252" s="306"/>
      <c r="C252" s="298"/>
      <c r="D252" s="297" t="s">
        <v>118</v>
      </c>
      <c r="E252" s="297"/>
      <c r="F252" s="82" t="s">
        <v>2534</v>
      </c>
      <c r="G252" s="98"/>
      <c r="H252" s="98"/>
      <c r="I252" s="98"/>
      <c r="J252" s="98"/>
      <c r="K252" s="98"/>
      <c r="L252" s="98"/>
      <c r="M252" s="98"/>
      <c r="N252" s="98"/>
      <c r="O252" s="98"/>
      <c r="P252" s="99"/>
    </row>
    <row r="253" spans="2:16" ht="20.100000000000001" customHeight="1">
      <c r="B253" s="306"/>
      <c r="C253" s="298"/>
      <c r="D253" s="297" t="s">
        <v>119</v>
      </c>
      <c r="E253" s="297"/>
      <c r="F253" s="82" t="s">
        <v>2534</v>
      </c>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t="s">
        <v>2534</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2534</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2530</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2530</v>
      </c>
      <c r="K262" s="81"/>
      <c r="L262" s="81"/>
      <c r="M262" s="81"/>
      <c r="N262" s="81"/>
      <c r="O262" s="82"/>
      <c r="P262" s="83"/>
      <c r="S262" s="15" t="str">
        <f>IF(J262="","未記入","")</f>
        <v/>
      </c>
    </row>
    <row r="263" spans="2:20" ht="120" customHeight="1">
      <c r="B263" s="152" t="s">
        <v>123</v>
      </c>
      <c r="C263" s="90"/>
      <c r="D263" s="90"/>
      <c r="E263" s="90"/>
      <c r="F263" s="87" t="s">
        <v>2594</v>
      </c>
      <c r="G263" s="88"/>
      <c r="H263" s="88"/>
      <c r="I263" s="88"/>
      <c r="J263" s="88"/>
      <c r="K263" s="88"/>
      <c r="L263" s="88"/>
      <c r="M263" s="88"/>
      <c r="N263" s="88"/>
      <c r="O263" s="88"/>
      <c r="P263" s="89"/>
    </row>
    <row r="264" spans="2:20" ht="60" customHeight="1">
      <c r="B264" s="152" t="s">
        <v>475</v>
      </c>
      <c r="C264" s="90"/>
      <c r="D264" s="90"/>
      <c r="E264" s="90"/>
      <c r="F264" s="87" t="s">
        <v>2595</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2596</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2530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2597</v>
      </c>
      <c r="K270" s="102"/>
      <c r="L270" s="102"/>
      <c r="M270" s="102"/>
      <c r="N270" s="102"/>
      <c r="O270" s="102"/>
      <c r="P270" s="103"/>
    </row>
    <row r="271" spans="2:20" ht="20.100000000000001" customHeight="1">
      <c r="B271" s="152" t="s">
        <v>127</v>
      </c>
      <c r="C271" s="90"/>
      <c r="D271" s="90"/>
      <c r="E271" s="90"/>
      <c r="F271" s="82">
        <v>27</v>
      </c>
      <c r="G271" s="98"/>
      <c r="H271" s="98"/>
      <c r="I271" s="98"/>
      <c r="J271" s="98"/>
      <c r="K271" s="98"/>
      <c r="L271" s="98"/>
      <c r="M271" s="98"/>
      <c r="N271" s="140" t="s">
        <v>477</v>
      </c>
      <c r="O271" s="140"/>
      <c r="P271" s="200"/>
    </row>
    <row r="272" spans="2:20" ht="120" customHeight="1" thickBot="1">
      <c r="B272" s="308" t="s">
        <v>71</v>
      </c>
      <c r="C272" s="300"/>
      <c r="D272" s="300"/>
      <c r="E272" s="301"/>
      <c r="F272" s="302" t="s">
        <v>2598</v>
      </c>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2</v>
      </c>
      <c r="F281" s="244"/>
      <c r="G281" s="244"/>
      <c r="H281" s="82">
        <v>1</v>
      </c>
      <c r="I281" s="98"/>
      <c r="J281" s="159"/>
      <c r="K281" s="81">
        <v>1</v>
      </c>
      <c r="L281" s="81"/>
      <c r="M281" s="81"/>
      <c r="N281" s="81"/>
      <c r="O281" s="82"/>
      <c r="P281" s="83"/>
    </row>
    <row r="282" spans="1:20" ht="20.100000000000001" customHeight="1">
      <c r="B282" s="152" t="s">
        <v>136</v>
      </c>
      <c r="C282" s="90"/>
      <c r="D282" s="90"/>
      <c r="E282" s="244">
        <f>IF(OR($H$282&lt;&gt;"",$K$282&lt;&gt;""),SUM($H$282,$K$282),"")</f>
        <v>0</v>
      </c>
      <c r="F282" s="244"/>
      <c r="G282" s="244"/>
      <c r="H282" s="82">
        <v>0</v>
      </c>
      <c r="I282" s="98"/>
      <c r="J282" s="159"/>
      <c r="K282" s="81">
        <v>0</v>
      </c>
      <c r="L282" s="81"/>
      <c r="M282" s="81"/>
      <c r="N282" s="81"/>
      <c r="O282" s="82"/>
      <c r="P282" s="83"/>
    </row>
    <row r="283" spans="1:20" ht="20.100000000000001" customHeight="1">
      <c r="B283" s="320" t="s">
        <v>137</v>
      </c>
      <c r="C283" s="90"/>
      <c r="D283" s="90"/>
      <c r="E283" s="244">
        <f>IF(OR($H$283&lt;&gt;"",$K$283&lt;&gt;""),SUM($H$283,$K$283),"")</f>
        <v>19</v>
      </c>
      <c r="F283" s="244"/>
      <c r="G283" s="244"/>
      <c r="H283" s="82">
        <v>10</v>
      </c>
      <c r="I283" s="98"/>
      <c r="J283" s="159"/>
      <c r="K283" s="81">
        <v>9</v>
      </c>
      <c r="L283" s="81"/>
      <c r="M283" s="81"/>
      <c r="N283" s="81"/>
      <c r="O283" s="82"/>
      <c r="P283" s="83"/>
    </row>
    <row r="284" spans="1:20" ht="20.100000000000001" customHeight="1">
      <c r="B284" s="44"/>
      <c r="C284" s="90" t="s">
        <v>138</v>
      </c>
      <c r="D284" s="90"/>
      <c r="E284" s="244">
        <f>IF(OR($H$284&lt;&gt;"",$K$284&lt;&gt;""),SUM($H$284,$K$284),"")</f>
        <v>17</v>
      </c>
      <c r="F284" s="244"/>
      <c r="G284" s="244"/>
      <c r="H284" s="82">
        <v>10</v>
      </c>
      <c r="I284" s="98"/>
      <c r="J284" s="159"/>
      <c r="K284" s="81">
        <v>7</v>
      </c>
      <c r="L284" s="81"/>
      <c r="M284" s="81"/>
      <c r="N284" s="81"/>
      <c r="O284" s="82"/>
      <c r="P284" s="83"/>
    </row>
    <row r="285" spans="1:20" ht="20.100000000000001" customHeight="1">
      <c r="B285" s="45"/>
      <c r="C285" s="90" t="s">
        <v>139</v>
      </c>
      <c r="D285" s="90"/>
      <c r="E285" s="244">
        <f>IF(OR($H$285&lt;&gt;"",$K$285&lt;&gt;""),SUM($H$285,$K$285),"")</f>
        <v>2</v>
      </c>
      <c r="F285" s="244"/>
      <c r="G285" s="244"/>
      <c r="H285" s="82">
        <v>0</v>
      </c>
      <c r="I285" s="98"/>
      <c r="J285" s="159"/>
      <c r="K285" s="81">
        <v>2</v>
      </c>
      <c r="L285" s="81"/>
      <c r="M285" s="81"/>
      <c r="N285" s="81"/>
      <c r="O285" s="82"/>
      <c r="P285" s="83"/>
    </row>
    <row r="286" spans="1:20" ht="20.100000000000001" customHeight="1">
      <c r="B286" s="152" t="s">
        <v>140</v>
      </c>
      <c r="C286" s="90"/>
      <c r="D286" s="90"/>
      <c r="E286" s="244">
        <f>IF(OR($H$286&lt;&gt;"",$K$286&lt;&gt;""),SUM($H$286,$K$286),"")</f>
        <v>0</v>
      </c>
      <c r="F286" s="244"/>
      <c r="G286" s="244"/>
      <c r="H286" s="82">
        <v>0</v>
      </c>
      <c r="I286" s="98"/>
      <c r="J286" s="159"/>
      <c r="K286" s="81">
        <v>0</v>
      </c>
      <c r="L286" s="81"/>
      <c r="M286" s="81"/>
      <c r="N286" s="81"/>
      <c r="O286" s="82"/>
      <c r="P286" s="83"/>
    </row>
    <row r="287" spans="1:20" ht="20.100000000000001" customHeight="1">
      <c r="B287" s="152" t="s">
        <v>141</v>
      </c>
      <c r="C287" s="90"/>
      <c r="D287" s="90"/>
      <c r="E287" s="244">
        <f>IF(OR($H$287&lt;&gt;"",$K$287&lt;&gt;""),SUM($H$287,$K$287),"")</f>
        <v>0</v>
      </c>
      <c r="F287" s="244"/>
      <c r="G287" s="244"/>
      <c r="H287" s="82">
        <v>0</v>
      </c>
      <c r="I287" s="98"/>
      <c r="J287" s="159"/>
      <c r="K287" s="81">
        <v>0</v>
      </c>
      <c r="L287" s="81"/>
      <c r="M287" s="81"/>
      <c r="N287" s="81"/>
      <c r="O287" s="82"/>
      <c r="P287" s="83"/>
    </row>
    <row r="288" spans="1:20" ht="20.100000000000001" customHeight="1">
      <c r="B288" s="152" t="s">
        <v>142</v>
      </c>
      <c r="C288" s="90"/>
      <c r="D288" s="90"/>
      <c r="E288" s="244">
        <f>IF(OR($H$288&lt;&gt;"",$K$288&lt;&gt;""),SUM($H$288,$K$288),"")</f>
        <v>1</v>
      </c>
      <c r="F288" s="244"/>
      <c r="G288" s="244"/>
      <c r="H288" s="82">
        <v>0</v>
      </c>
      <c r="I288" s="98"/>
      <c r="J288" s="159"/>
      <c r="K288" s="81">
        <v>1</v>
      </c>
      <c r="L288" s="81"/>
      <c r="M288" s="81"/>
      <c r="N288" s="81"/>
      <c r="O288" s="82"/>
      <c r="P288" s="83"/>
    </row>
    <row r="289" spans="2:20" ht="20.100000000000001" customHeight="1">
      <c r="B289" s="152" t="s">
        <v>143</v>
      </c>
      <c r="C289" s="90"/>
      <c r="D289" s="90"/>
      <c r="E289" s="244">
        <f>IF(OR($H$289&lt;&gt;"",$K$289&lt;&gt;""),SUM($H$289,$K$289),"")</f>
        <v>3</v>
      </c>
      <c r="F289" s="244"/>
      <c r="G289" s="244"/>
      <c r="H289" s="82">
        <v>1</v>
      </c>
      <c r="I289" s="98"/>
      <c r="J289" s="159"/>
      <c r="K289" s="81">
        <v>2</v>
      </c>
      <c r="L289" s="81"/>
      <c r="M289" s="81"/>
      <c r="N289" s="81"/>
      <c r="O289" s="82"/>
      <c r="P289" s="83"/>
    </row>
    <row r="290" spans="2:20" ht="20.100000000000001" customHeight="1">
      <c r="B290" s="152" t="s">
        <v>144</v>
      </c>
      <c r="C290" s="90"/>
      <c r="D290" s="90"/>
      <c r="E290" s="244">
        <f>IF(OR($H$290&lt;&gt;"",$K$290&lt;&gt;""),SUM($H$290,$K$290),"")</f>
        <v>1</v>
      </c>
      <c r="F290" s="244"/>
      <c r="G290" s="244"/>
      <c r="H290" s="82">
        <v>0</v>
      </c>
      <c r="I290" s="98"/>
      <c r="J290" s="159"/>
      <c r="K290" s="81">
        <v>1</v>
      </c>
      <c r="L290" s="81"/>
      <c r="M290" s="81"/>
      <c r="N290" s="81"/>
      <c r="O290" s="82"/>
      <c r="P290" s="83"/>
    </row>
    <row r="291" spans="2:20" ht="20.100000000000001" customHeight="1">
      <c r="B291" s="152" t="s">
        <v>145</v>
      </c>
      <c r="C291" s="90"/>
      <c r="D291" s="90"/>
      <c r="E291" s="244">
        <f>IF(OR($H$291&lt;&gt;"",$K$291&lt;&gt;""),SUM($H$291,$K$291),"")</f>
        <v>0</v>
      </c>
      <c r="F291" s="244"/>
      <c r="G291" s="244"/>
      <c r="H291" s="82">
        <v>0</v>
      </c>
      <c r="I291" s="98"/>
      <c r="J291" s="159"/>
      <c r="K291" s="81">
        <v>0</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100000000000001" customHeight="1">
      <c r="B302" s="152" t="s">
        <v>157</v>
      </c>
      <c r="C302" s="90"/>
      <c r="D302" s="90"/>
      <c r="E302" s="90"/>
      <c r="F302" s="90"/>
      <c r="G302" s="100">
        <f>IF(OR($J$302&lt;&gt;"",$M$302&lt;&gt;""),SUM($J$302,$M$302),"")</f>
        <v>1</v>
      </c>
      <c r="H302" s="138"/>
      <c r="I302" s="101"/>
      <c r="J302" s="81">
        <v>1</v>
      </c>
      <c r="K302" s="81"/>
      <c r="L302" s="81"/>
      <c r="M302" s="81">
        <v>0</v>
      </c>
      <c r="N302" s="81"/>
      <c r="O302" s="82"/>
      <c r="P302" s="83"/>
    </row>
    <row r="303" spans="2:20" ht="20.100000000000001" customHeight="1">
      <c r="B303" s="152" t="s">
        <v>158</v>
      </c>
      <c r="C303" s="90"/>
      <c r="D303" s="90"/>
      <c r="E303" s="90"/>
      <c r="F303" s="90"/>
      <c r="G303" s="100">
        <f>IF(OR($J$303&lt;&gt;"",$M$303&lt;&gt;""),SUM($J$303,$M$303),"")</f>
        <v>5</v>
      </c>
      <c r="H303" s="138"/>
      <c r="I303" s="101"/>
      <c r="J303" s="81">
        <v>4</v>
      </c>
      <c r="K303" s="81"/>
      <c r="L303" s="81"/>
      <c r="M303" s="81">
        <v>1</v>
      </c>
      <c r="N303" s="81"/>
      <c r="O303" s="82"/>
      <c r="P303" s="83"/>
    </row>
    <row r="304" spans="2:20" ht="20.100000000000001" customHeight="1">
      <c r="B304" s="152" t="s">
        <v>390</v>
      </c>
      <c r="C304" s="90"/>
      <c r="D304" s="90"/>
      <c r="E304" s="90"/>
      <c r="F304" s="90"/>
      <c r="G304" s="100">
        <f>IF(OR($J$304&lt;&gt;"",$M$304&lt;&gt;""),SUM($J$304,$M$304),"")</f>
        <v>9</v>
      </c>
      <c r="H304" s="138"/>
      <c r="I304" s="101"/>
      <c r="J304" s="81">
        <v>6</v>
      </c>
      <c r="K304" s="81"/>
      <c r="L304" s="81"/>
      <c r="M304" s="81">
        <v>3</v>
      </c>
      <c r="N304" s="81"/>
      <c r="O304" s="82"/>
      <c r="P304" s="83"/>
    </row>
    <row r="305" spans="1:20" ht="20.100000000000001" customHeight="1" thickBot="1">
      <c r="B305" s="181" t="s">
        <v>159</v>
      </c>
      <c r="C305" s="182"/>
      <c r="D305" s="182"/>
      <c r="E305" s="182"/>
      <c r="F305" s="182"/>
      <c r="G305" s="325">
        <f>IF(OR($J$305&lt;&gt;"",$M$305&lt;&gt;""),SUM($J$305,$M$305),"")</f>
        <v>0</v>
      </c>
      <c r="H305" s="326"/>
      <c r="I305" s="327"/>
      <c r="J305" s="328">
        <v>0</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2</v>
      </c>
      <c r="H310" s="138"/>
      <c r="I310" s="101"/>
      <c r="J310" s="81">
        <v>1</v>
      </c>
      <c r="K310" s="81"/>
      <c r="L310" s="81"/>
      <c r="M310" s="81">
        <v>1</v>
      </c>
      <c r="N310" s="81"/>
      <c r="O310" s="82"/>
      <c r="P310" s="83"/>
    </row>
    <row r="311" spans="1:20" ht="20.100000000000001" customHeight="1">
      <c r="B311" s="152" t="s">
        <v>162</v>
      </c>
      <c r="C311" s="90"/>
      <c r="D311" s="90"/>
      <c r="E311" s="90"/>
      <c r="F311" s="90"/>
      <c r="G311" s="100">
        <f>IF(OR($J$311&lt;&gt;"",$M$311&lt;&gt;""),SUM($J$311,$M$311),"")</f>
        <v>0</v>
      </c>
      <c r="H311" s="138"/>
      <c r="I311" s="101"/>
      <c r="J311" s="81">
        <v>0</v>
      </c>
      <c r="K311" s="81"/>
      <c r="L311" s="81"/>
      <c r="M311" s="81">
        <v>0</v>
      </c>
      <c r="N311" s="81"/>
      <c r="O311" s="82"/>
      <c r="P311" s="83"/>
    </row>
    <row r="312" spans="1:20" ht="20.100000000000001" customHeight="1">
      <c r="B312" s="152" t="s">
        <v>163</v>
      </c>
      <c r="C312" s="90"/>
      <c r="D312" s="90"/>
      <c r="E312" s="90"/>
      <c r="F312" s="90"/>
      <c r="G312" s="100">
        <f>IF(OR($J$312&lt;&gt;"",$M$312&lt;&gt;""),SUM($J$312,$M$312),"")</f>
        <v>0</v>
      </c>
      <c r="H312" s="138"/>
      <c r="I312" s="101"/>
      <c r="J312" s="81">
        <v>0</v>
      </c>
      <c r="K312" s="81"/>
      <c r="L312" s="81"/>
      <c r="M312" s="81">
        <v>0</v>
      </c>
      <c r="N312" s="81"/>
      <c r="O312" s="82"/>
      <c r="P312" s="83"/>
    </row>
    <row r="313" spans="1:20" ht="20.100000000000001" customHeight="1">
      <c r="B313" s="152" t="s">
        <v>164</v>
      </c>
      <c r="C313" s="90"/>
      <c r="D313" s="90"/>
      <c r="E313" s="90"/>
      <c r="F313" s="90"/>
      <c r="G313" s="100">
        <f>IF(OR($J$313&lt;&gt;"",$M$313&lt;&gt;""),SUM($J$313,$M$313),"")</f>
        <v>0</v>
      </c>
      <c r="H313" s="138"/>
      <c r="I313" s="101"/>
      <c r="J313" s="81">
        <v>0</v>
      </c>
      <c r="K313" s="81"/>
      <c r="L313" s="81"/>
      <c r="M313" s="81">
        <v>0</v>
      </c>
      <c r="N313" s="81"/>
      <c r="O313" s="82"/>
      <c r="P313" s="83"/>
    </row>
    <row r="314" spans="1:20" ht="20.100000000000001" customHeight="1">
      <c r="B314" s="152" t="s">
        <v>165</v>
      </c>
      <c r="C314" s="90"/>
      <c r="D314" s="90"/>
      <c r="E314" s="90"/>
      <c r="F314" s="90"/>
      <c r="G314" s="100">
        <f>IF(OR($J$314&lt;&gt;"",$M$314&lt;&gt;""),SUM($J$314,$M$314),"")</f>
        <v>0</v>
      </c>
      <c r="H314" s="138"/>
      <c r="I314" s="101"/>
      <c r="J314" s="81">
        <v>0</v>
      </c>
      <c r="K314" s="81"/>
      <c r="L314" s="81"/>
      <c r="M314" s="81">
        <v>0</v>
      </c>
      <c r="N314" s="81"/>
      <c r="O314" s="82"/>
      <c r="P314" s="83"/>
    </row>
    <row r="315" spans="1:20" ht="20.100000000000001" customHeight="1">
      <c r="B315" s="320" t="s">
        <v>166</v>
      </c>
      <c r="C315" s="193"/>
      <c r="D315" s="193"/>
      <c r="E315" s="193"/>
      <c r="F315" s="193"/>
      <c r="G315" s="100">
        <f>IF(OR($J$315&lt;&gt;"",$M$315&lt;&gt;""),SUM($J$315,$M$315),"")</f>
        <v>0</v>
      </c>
      <c r="H315" s="138"/>
      <c r="I315" s="101"/>
      <c r="J315" s="81">
        <v>0</v>
      </c>
      <c r="K315" s="81"/>
      <c r="L315" s="81"/>
      <c r="M315" s="81">
        <v>0</v>
      </c>
      <c r="N315" s="81"/>
      <c r="O315" s="82"/>
      <c r="P315" s="83"/>
    </row>
    <row r="316" spans="1:20" ht="20.100000000000001" customHeight="1">
      <c r="A316" s="4"/>
      <c r="B316" s="140" t="s">
        <v>400</v>
      </c>
      <c r="C316" s="140"/>
      <c r="D316" s="140"/>
      <c r="E316" s="140"/>
      <c r="F316" s="141"/>
      <c r="G316" s="100">
        <f>IF(OR($J$316&lt;&gt;"",$M$316&lt;&gt;""),SUM($J$316,$M$316),"")</f>
        <v>0</v>
      </c>
      <c r="H316" s="138"/>
      <c r="I316" s="101"/>
      <c r="J316" s="81">
        <v>0</v>
      </c>
      <c r="K316" s="81"/>
      <c r="L316" s="81"/>
      <c r="M316" s="81">
        <v>0</v>
      </c>
      <c r="N316" s="81"/>
      <c r="O316" s="82"/>
      <c r="P316" s="83"/>
    </row>
    <row r="317" spans="1:20" ht="20.100000000000001" customHeight="1" thickBot="1">
      <c r="A317" s="4"/>
      <c r="B317" s="300" t="s">
        <v>401</v>
      </c>
      <c r="C317" s="300"/>
      <c r="D317" s="300"/>
      <c r="E317" s="300"/>
      <c r="F317" s="301"/>
      <c r="G317" s="325">
        <f>IF(OR($J$317&lt;&gt;"",$M$317&lt;&gt;""),SUM($J$317,$M$317),"")</f>
        <v>0</v>
      </c>
      <c r="H317" s="326"/>
      <c r="I317" s="327"/>
      <c r="J317" s="328">
        <v>0</v>
      </c>
      <c r="K317" s="328"/>
      <c r="L317" s="328"/>
      <c r="M317" s="328">
        <v>0</v>
      </c>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19</v>
      </c>
      <c r="H320" s="47" t="s">
        <v>486</v>
      </c>
      <c r="I320" s="29">
        <v>0</v>
      </c>
      <c r="J320" s="47" t="s">
        <v>487</v>
      </c>
      <c r="K320" s="48" t="s">
        <v>435</v>
      </c>
      <c r="L320" s="29">
        <v>7</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3</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2534</v>
      </c>
      <c r="M338" s="147"/>
      <c r="N338" s="147"/>
      <c r="O338" s="147"/>
      <c r="P338" s="148"/>
    </row>
    <row r="339" spans="2:20" ht="20.100000000000001" customHeight="1">
      <c r="B339" s="135"/>
      <c r="C339" s="136"/>
      <c r="D339" s="136"/>
      <c r="E339" s="136"/>
      <c r="F339" s="137"/>
      <c r="G339" s="237" t="s">
        <v>441</v>
      </c>
      <c r="H339" s="221"/>
      <c r="I339" s="82" t="s">
        <v>2530</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2599</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0</v>
      </c>
      <c r="H344" s="28">
        <v>1</v>
      </c>
      <c r="I344" s="28">
        <v>1</v>
      </c>
      <c r="J344" s="28">
        <v>2</v>
      </c>
      <c r="K344" s="28">
        <v>0</v>
      </c>
      <c r="L344" s="28">
        <v>0</v>
      </c>
      <c r="M344" s="28">
        <v>0</v>
      </c>
      <c r="N344" s="28">
        <v>0</v>
      </c>
      <c r="O344" s="28">
        <v>0</v>
      </c>
      <c r="P344" s="28">
        <v>0</v>
      </c>
      <c r="Q344" s="12"/>
    </row>
    <row r="345" spans="2:20" ht="20.100000000000001" customHeight="1">
      <c r="B345" s="219" t="s">
        <v>181</v>
      </c>
      <c r="C345" s="220"/>
      <c r="D345" s="220"/>
      <c r="E345" s="220"/>
      <c r="F345" s="221"/>
      <c r="G345" s="28">
        <v>0</v>
      </c>
      <c r="H345" s="28">
        <v>1</v>
      </c>
      <c r="I345" s="28">
        <v>0</v>
      </c>
      <c r="J345" s="28">
        <v>1</v>
      </c>
      <c r="K345" s="28">
        <v>0</v>
      </c>
      <c r="L345" s="28">
        <v>0</v>
      </c>
      <c r="M345" s="28">
        <v>0</v>
      </c>
      <c r="N345" s="28">
        <v>0</v>
      </c>
      <c r="O345" s="28">
        <v>0</v>
      </c>
      <c r="P345" s="28">
        <v>0</v>
      </c>
      <c r="Q345" s="12"/>
    </row>
    <row r="346" spans="2:20" ht="20.100000000000001" customHeight="1">
      <c r="B346" s="348" t="s">
        <v>182</v>
      </c>
      <c r="C346" s="349"/>
      <c r="D346" s="232" t="s">
        <v>183</v>
      </c>
      <c r="E346" s="140"/>
      <c r="F346" s="141"/>
      <c r="G346" s="28">
        <v>0</v>
      </c>
      <c r="H346" s="28">
        <v>0</v>
      </c>
      <c r="I346" s="28">
        <v>1</v>
      </c>
      <c r="J346" s="28">
        <v>3</v>
      </c>
      <c r="K346" s="28">
        <v>0</v>
      </c>
      <c r="L346" s="28">
        <v>0</v>
      </c>
      <c r="M346" s="28">
        <v>0</v>
      </c>
      <c r="N346" s="28">
        <v>0</v>
      </c>
      <c r="O346" s="28">
        <v>0</v>
      </c>
      <c r="P346" s="28">
        <v>0</v>
      </c>
      <c r="Q346" s="12"/>
    </row>
    <row r="347" spans="2:20" ht="20.100000000000001" customHeight="1">
      <c r="B347" s="350"/>
      <c r="C347" s="351"/>
      <c r="D347" s="237" t="s">
        <v>184</v>
      </c>
      <c r="E347" s="220"/>
      <c r="F347" s="221"/>
      <c r="G347" s="346">
        <v>0</v>
      </c>
      <c r="H347" s="346">
        <v>0</v>
      </c>
      <c r="I347" s="346">
        <v>0</v>
      </c>
      <c r="J347" s="346">
        <v>3</v>
      </c>
      <c r="K347" s="346">
        <v>0</v>
      </c>
      <c r="L347" s="346">
        <v>0</v>
      </c>
      <c r="M347" s="346">
        <v>0</v>
      </c>
      <c r="N347" s="346">
        <v>0</v>
      </c>
      <c r="O347" s="346">
        <v>0</v>
      </c>
      <c r="P347" s="346">
        <v>0</v>
      </c>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v>0</v>
      </c>
      <c r="H349" s="346">
        <v>1</v>
      </c>
      <c r="I349" s="346">
        <v>2</v>
      </c>
      <c r="J349" s="346">
        <v>2</v>
      </c>
      <c r="K349" s="346">
        <v>0</v>
      </c>
      <c r="L349" s="346">
        <v>0</v>
      </c>
      <c r="M349" s="346">
        <v>0</v>
      </c>
      <c r="N349" s="346">
        <v>0</v>
      </c>
      <c r="O349" s="346">
        <v>0</v>
      </c>
      <c r="P349" s="346">
        <v>0</v>
      </c>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v>0</v>
      </c>
      <c r="H351" s="346">
        <v>0</v>
      </c>
      <c r="I351" s="346">
        <v>1</v>
      </c>
      <c r="J351" s="346">
        <v>0</v>
      </c>
      <c r="K351" s="346">
        <v>0</v>
      </c>
      <c r="L351" s="346">
        <v>0</v>
      </c>
      <c r="M351" s="346">
        <v>0</v>
      </c>
      <c r="N351" s="346">
        <v>0</v>
      </c>
      <c r="O351" s="346">
        <v>0</v>
      </c>
      <c r="P351" s="346">
        <v>0</v>
      </c>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0</v>
      </c>
      <c r="H353" s="28">
        <v>1</v>
      </c>
      <c r="I353" s="28">
        <v>1</v>
      </c>
      <c r="J353" s="28">
        <v>1</v>
      </c>
      <c r="K353" s="28">
        <v>0</v>
      </c>
      <c r="L353" s="28">
        <v>0</v>
      </c>
      <c r="M353" s="28">
        <v>0</v>
      </c>
      <c r="N353" s="28">
        <v>0</v>
      </c>
      <c r="O353" s="28">
        <v>0</v>
      </c>
      <c r="P353" s="28">
        <v>0</v>
      </c>
      <c r="Q353" s="12"/>
    </row>
    <row r="354" spans="1:20" ht="20.100000000000001" customHeight="1" thickBot="1">
      <c r="B354" s="181" t="s">
        <v>188</v>
      </c>
      <c r="C354" s="182"/>
      <c r="D354" s="182"/>
      <c r="E354" s="182"/>
      <c r="F354" s="182"/>
      <c r="G354" s="182"/>
      <c r="H354" s="267" t="s">
        <v>2530</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2600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2601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2534</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2530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2602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2603</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2604</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255</v>
      </c>
      <c r="J375" s="81"/>
      <c r="K375" s="81"/>
      <c r="L375" s="81"/>
      <c r="M375" s="82" t="s">
        <v>255</v>
      </c>
      <c r="N375" s="98"/>
      <c r="O375" s="98"/>
      <c r="P375" s="99"/>
    </row>
    <row r="376" spans="2:20" ht="20.100000000000001" customHeight="1">
      <c r="B376" s="152"/>
      <c r="C376" s="90"/>
      <c r="D376" s="90"/>
      <c r="E376" s="232" t="s">
        <v>210</v>
      </c>
      <c r="F376" s="140"/>
      <c r="G376" s="140"/>
      <c r="H376" s="141"/>
      <c r="I376" s="82">
        <v>80</v>
      </c>
      <c r="J376" s="98"/>
      <c r="K376" s="98"/>
      <c r="L376" s="55" t="s">
        <v>480</v>
      </c>
      <c r="M376" s="82">
        <v>80</v>
      </c>
      <c r="N376" s="98"/>
      <c r="O376" s="98"/>
      <c r="P376" s="40" t="s">
        <v>480</v>
      </c>
    </row>
    <row r="377" spans="2:20" ht="20.100000000000001" customHeight="1">
      <c r="B377" s="152" t="s">
        <v>45</v>
      </c>
      <c r="C377" s="90"/>
      <c r="D377" s="90"/>
      <c r="E377" s="232" t="s">
        <v>211</v>
      </c>
      <c r="F377" s="140"/>
      <c r="G377" s="140"/>
      <c r="H377" s="141"/>
      <c r="I377" s="82">
        <v>12.5</v>
      </c>
      <c r="J377" s="98"/>
      <c r="K377" s="98"/>
      <c r="L377" s="55" t="s">
        <v>472</v>
      </c>
      <c r="M377" s="82">
        <v>22.65</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35000</v>
      </c>
      <c r="J382" s="98"/>
      <c r="K382" s="98"/>
      <c r="L382" s="50" t="s">
        <v>481</v>
      </c>
      <c r="M382" s="82">
        <v>60000</v>
      </c>
      <c r="N382" s="98"/>
      <c r="O382" s="98"/>
      <c r="P382" s="37" t="s">
        <v>481</v>
      </c>
    </row>
    <row r="383" spans="2:20" ht="20.100000000000001" customHeight="1">
      <c r="B383" s="130" t="s">
        <v>204</v>
      </c>
      <c r="C383" s="76"/>
      <c r="D383" s="76"/>
      <c r="E383" s="76"/>
      <c r="F383" s="76"/>
      <c r="G383" s="76"/>
      <c r="H383" s="116"/>
      <c r="I383" s="82">
        <v>110000</v>
      </c>
      <c r="J383" s="98"/>
      <c r="K383" s="98"/>
      <c r="L383" s="50" t="s">
        <v>481</v>
      </c>
      <c r="M383" s="82">
        <v>97500</v>
      </c>
      <c r="N383" s="98"/>
      <c r="O383" s="98"/>
      <c r="P383" s="37" t="s">
        <v>481</v>
      </c>
    </row>
    <row r="384" spans="2:20" ht="20.100000000000001" customHeight="1">
      <c r="B384" s="373"/>
      <c r="C384" s="232" t="s">
        <v>205</v>
      </c>
      <c r="D384" s="140"/>
      <c r="E384" s="140"/>
      <c r="F384" s="140"/>
      <c r="G384" s="140"/>
      <c r="H384" s="141"/>
      <c r="I384" s="82">
        <v>35000</v>
      </c>
      <c r="J384" s="98"/>
      <c r="K384" s="98"/>
      <c r="L384" s="50" t="s">
        <v>481</v>
      </c>
      <c r="M384" s="82">
        <v>30000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30000</v>
      </c>
      <c r="J386" s="98"/>
      <c r="K386" s="98"/>
      <c r="L386" s="50" t="s">
        <v>481</v>
      </c>
      <c r="M386" s="82">
        <v>30000</v>
      </c>
      <c r="N386" s="98"/>
      <c r="O386" s="98"/>
      <c r="P386" s="37" t="s">
        <v>481</v>
      </c>
    </row>
    <row r="387" spans="2:20" ht="20.100000000000001" customHeight="1">
      <c r="B387" s="152"/>
      <c r="C387" s="374"/>
      <c r="D387" s="374"/>
      <c r="E387" s="232" t="s">
        <v>217</v>
      </c>
      <c r="F387" s="140"/>
      <c r="G387" s="140"/>
      <c r="H387" s="141"/>
      <c r="I387" s="82">
        <v>15000</v>
      </c>
      <c r="J387" s="98"/>
      <c r="K387" s="98"/>
      <c r="L387" s="50" t="s">
        <v>481</v>
      </c>
      <c r="M387" s="82">
        <v>10000</v>
      </c>
      <c r="N387" s="98"/>
      <c r="O387" s="98"/>
      <c r="P387" s="37" t="s">
        <v>481</v>
      </c>
    </row>
    <row r="388" spans="2:20" ht="20.100000000000001" customHeight="1">
      <c r="B388" s="152"/>
      <c r="C388" s="374"/>
      <c r="D388" s="374"/>
      <c r="E388" s="232" t="s">
        <v>218</v>
      </c>
      <c r="F388" s="140"/>
      <c r="G388" s="140"/>
      <c r="H388" s="141"/>
      <c r="I388" s="82">
        <v>20000</v>
      </c>
      <c r="J388" s="98"/>
      <c r="K388" s="98"/>
      <c r="L388" s="50" t="s">
        <v>481</v>
      </c>
      <c r="M388" s="82">
        <v>20000</v>
      </c>
      <c r="N388" s="98"/>
      <c r="O388" s="98"/>
      <c r="P388" s="37" t="s">
        <v>481</v>
      </c>
    </row>
    <row r="389" spans="2:20" ht="20.100000000000001" customHeight="1">
      <c r="B389" s="152"/>
      <c r="C389" s="374"/>
      <c r="D389" s="374"/>
      <c r="E389" s="232" t="s">
        <v>219</v>
      </c>
      <c r="F389" s="140"/>
      <c r="G389" s="140"/>
      <c r="H389" s="141"/>
      <c r="I389" s="82">
        <v>10000</v>
      </c>
      <c r="J389" s="98"/>
      <c r="K389" s="98"/>
      <c r="L389" s="50" t="s">
        <v>481</v>
      </c>
      <c r="M389" s="82">
        <v>7500</v>
      </c>
      <c r="N389" s="98"/>
      <c r="O389" s="98"/>
      <c r="P389" s="37" t="s">
        <v>481</v>
      </c>
    </row>
    <row r="390" spans="2:20" ht="20.100000000000001" customHeight="1">
      <c r="B390" s="152"/>
      <c r="C390" s="374"/>
      <c r="D390" s="374"/>
      <c r="E390" s="232" t="s">
        <v>71</v>
      </c>
      <c r="F390" s="140"/>
      <c r="G390" s="140"/>
      <c r="H390" s="141"/>
      <c r="I390" s="82">
        <v>0</v>
      </c>
      <c r="J390" s="98"/>
      <c r="K390" s="98"/>
      <c r="L390" s="50" t="s">
        <v>481</v>
      </c>
      <c r="M390" s="82">
        <v>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2605</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1</v>
      </c>
      <c r="J398" s="98"/>
      <c r="K398" s="140" t="s">
        <v>483</v>
      </c>
      <c r="L398" s="140"/>
      <c r="M398" s="140"/>
      <c r="N398" s="140"/>
      <c r="O398" s="140"/>
      <c r="P398" s="200"/>
    </row>
    <row r="399" spans="2:20" ht="120" customHeight="1">
      <c r="B399" s="386" t="s">
        <v>567</v>
      </c>
      <c r="C399" s="168"/>
      <c r="D399" s="168"/>
      <c r="E399" s="168"/>
      <c r="F399" s="169"/>
      <c r="G399" s="87" t="s">
        <v>2606</v>
      </c>
      <c r="H399" s="88"/>
      <c r="I399" s="88"/>
      <c r="J399" s="88"/>
      <c r="K399" s="88"/>
      <c r="L399" s="88"/>
      <c r="M399" s="88"/>
      <c r="N399" s="88"/>
      <c r="O399" s="88"/>
      <c r="P399" s="89"/>
    </row>
    <row r="400" spans="2:20" ht="120" customHeight="1">
      <c r="B400" s="139" t="s">
        <v>217</v>
      </c>
      <c r="C400" s="140"/>
      <c r="D400" s="140"/>
      <c r="E400" s="140"/>
      <c r="F400" s="141"/>
      <c r="G400" s="87" t="s">
        <v>2607</v>
      </c>
      <c r="H400" s="88"/>
      <c r="I400" s="88"/>
      <c r="J400" s="88"/>
      <c r="K400" s="88"/>
      <c r="L400" s="88"/>
      <c r="M400" s="88"/>
      <c r="N400" s="88"/>
      <c r="O400" s="88"/>
      <c r="P400" s="89"/>
    </row>
    <row r="401" spans="2:20" ht="120" customHeight="1">
      <c r="B401" s="139" t="s">
        <v>216</v>
      </c>
      <c r="C401" s="140"/>
      <c r="D401" s="140"/>
      <c r="E401" s="140"/>
      <c r="F401" s="141"/>
      <c r="G401" s="87" t="s">
        <v>2608</v>
      </c>
      <c r="H401" s="88"/>
      <c r="I401" s="88"/>
      <c r="J401" s="88"/>
      <c r="K401" s="88"/>
      <c r="L401" s="88"/>
      <c r="M401" s="88"/>
      <c r="N401" s="88"/>
      <c r="O401" s="88"/>
      <c r="P401" s="89"/>
    </row>
    <row r="402" spans="2:20" ht="120" customHeight="1">
      <c r="B402" s="139" t="s">
        <v>219</v>
      </c>
      <c r="C402" s="140"/>
      <c r="D402" s="140"/>
      <c r="E402" s="140"/>
      <c r="F402" s="141"/>
      <c r="G402" s="87" t="s">
        <v>2609</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10</v>
      </c>
      <c r="I430" s="147"/>
      <c r="J430" s="147"/>
      <c r="K430" s="147"/>
      <c r="L430" s="147"/>
      <c r="M430" s="147"/>
      <c r="N430" s="147"/>
      <c r="O430" s="147"/>
      <c r="P430" s="49" t="s">
        <v>477</v>
      </c>
    </row>
    <row r="431" spans="1:20" ht="20.100000000000001" customHeight="1">
      <c r="B431" s="131"/>
      <c r="C431" s="119"/>
      <c r="D431" s="90" t="s">
        <v>245</v>
      </c>
      <c r="E431" s="90"/>
      <c r="F431" s="90"/>
      <c r="G431" s="90"/>
      <c r="H431" s="82">
        <v>15</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5</v>
      </c>
      <c r="I433" s="98"/>
      <c r="J433" s="98"/>
      <c r="K433" s="98"/>
      <c r="L433" s="98"/>
      <c r="M433" s="98"/>
      <c r="N433" s="98"/>
      <c r="O433" s="98"/>
      <c r="P433" s="37" t="s">
        <v>479</v>
      </c>
    </row>
    <row r="434" spans="2:16" ht="20.100000000000001" customHeight="1">
      <c r="B434" s="152"/>
      <c r="C434" s="90"/>
      <c r="D434" s="90" t="s">
        <v>248</v>
      </c>
      <c r="E434" s="90"/>
      <c r="F434" s="90"/>
      <c r="G434" s="90"/>
      <c r="H434" s="82">
        <v>8</v>
      </c>
      <c r="I434" s="98"/>
      <c r="J434" s="98"/>
      <c r="K434" s="98"/>
      <c r="L434" s="98"/>
      <c r="M434" s="98"/>
      <c r="N434" s="98"/>
      <c r="O434" s="98"/>
      <c r="P434" s="37" t="s">
        <v>479</v>
      </c>
    </row>
    <row r="435" spans="2:16" ht="20.100000000000001" customHeight="1">
      <c r="B435" s="152"/>
      <c r="C435" s="90"/>
      <c r="D435" s="90" t="s">
        <v>249</v>
      </c>
      <c r="E435" s="90"/>
      <c r="F435" s="90"/>
      <c r="G435" s="90"/>
      <c r="H435" s="82">
        <v>12</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2</v>
      </c>
      <c r="I438" s="98"/>
      <c r="J438" s="98"/>
      <c r="K438" s="98"/>
      <c r="L438" s="98"/>
      <c r="M438" s="98"/>
      <c r="N438" s="98"/>
      <c r="O438" s="98"/>
      <c r="P438" s="37" t="s">
        <v>479</v>
      </c>
    </row>
    <row r="439" spans="2:16" ht="20.100000000000001" customHeight="1">
      <c r="B439" s="398"/>
      <c r="C439" s="399"/>
      <c r="D439" s="90" t="s">
        <v>253</v>
      </c>
      <c r="E439" s="90"/>
      <c r="F439" s="90"/>
      <c r="G439" s="90"/>
      <c r="H439" s="82">
        <v>3</v>
      </c>
      <c r="I439" s="98"/>
      <c r="J439" s="98"/>
      <c r="K439" s="98"/>
      <c r="L439" s="98"/>
      <c r="M439" s="98"/>
      <c r="N439" s="98"/>
      <c r="O439" s="98"/>
      <c r="P439" s="37" t="s">
        <v>479</v>
      </c>
    </row>
    <row r="440" spans="2:16" ht="20.100000000000001" customHeight="1">
      <c r="B440" s="398"/>
      <c r="C440" s="399"/>
      <c r="D440" s="90" t="s">
        <v>254</v>
      </c>
      <c r="E440" s="90"/>
      <c r="F440" s="90"/>
      <c r="G440" s="90"/>
      <c r="H440" s="82">
        <v>5</v>
      </c>
      <c r="I440" s="98"/>
      <c r="J440" s="98"/>
      <c r="K440" s="98"/>
      <c r="L440" s="98"/>
      <c r="M440" s="98"/>
      <c r="N440" s="98"/>
      <c r="O440" s="98"/>
      <c r="P440" s="37" t="s">
        <v>479</v>
      </c>
    </row>
    <row r="441" spans="2:16" ht="20.100000000000001" customHeight="1">
      <c r="B441" s="398"/>
      <c r="C441" s="399"/>
      <c r="D441" s="90" t="s">
        <v>255</v>
      </c>
      <c r="E441" s="90"/>
      <c r="F441" s="90"/>
      <c r="G441" s="90"/>
      <c r="H441" s="82">
        <v>9</v>
      </c>
      <c r="I441" s="98"/>
      <c r="J441" s="98"/>
      <c r="K441" s="98"/>
      <c r="L441" s="98"/>
      <c r="M441" s="98"/>
      <c r="N441" s="98"/>
      <c r="O441" s="98"/>
      <c r="P441" s="37" t="s">
        <v>479</v>
      </c>
    </row>
    <row r="442" spans="2:16" ht="20.100000000000001" customHeight="1">
      <c r="B442" s="398"/>
      <c r="C442" s="399"/>
      <c r="D442" s="90" t="s">
        <v>256</v>
      </c>
      <c r="E442" s="90"/>
      <c r="F442" s="90"/>
      <c r="G442" s="90"/>
      <c r="H442" s="82">
        <v>6</v>
      </c>
      <c r="I442" s="98"/>
      <c r="J442" s="98"/>
      <c r="K442" s="98"/>
      <c r="L442" s="98"/>
      <c r="M442" s="98"/>
      <c r="N442" s="98"/>
      <c r="O442" s="98"/>
      <c r="P442" s="37" t="s">
        <v>479</v>
      </c>
    </row>
    <row r="443" spans="2:16" ht="20.100000000000001" customHeight="1">
      <c r="B443" s="400"/>
      <c r="C443" s="401"/>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0</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23</v>
      </c>
      <c r="I446" s="98"/>
      <c r="J446" s="98"/>
      <c r="K446" s="98"/>
      <c r="L446" s="98"/>
      <c r="M446" s="98"/>
      <c r="N446" s="98"/>
      <c r="O446" s="98"/>
      <c r="P446" s="37" t="s">
        <v>479</v>
      </c>
    </row>
    <row r="447" spans="2:16" ht="20.100000000000001" customHeight="1">
      <c r="B447" s="152"/>
      <c r="C447" s="90"/>
      <c r="D447" s="90" t="s">
        <v>261</v>
      </c>
      <c r="E447" s="90"/>
      <c r="F447" s="90"/>
      <c r="G447" s="90"/>
      <c r="H447" s="82">
        <v>0</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86.8</v>
      </c>
      <c r="I452" s="147"/>
      <c r="J452" s="147"/>
      <c r="K452" s="147"/>
      <c r="L452" s="147"/>
      <c r="M452" s="147"/>
      <c r="N452" s="147"/>
      <c r="O452" s="147"/>
      <c r="P452" s="49" t="s">
        <v>485</v>
      </c>
    </row>
    <row r="453" spans="2:20" ht="20.100000000000001" customHeight="1">
      <c r="B453" s="152" t="s">
        <v>266</v>
      </c>
      <c r="C453" s="90"/>
      <c r="D453" s="90"/>
      <c r="E453" s="90"/>
      <c r="F453" s="90"/>
      <c r="G453" s="90"/>
      <c r="H453" s="82">
        <v>25</v>
      </c>
      <c r="I453" s="98"/>
      <c r="J453" s="98"/>
      <c r="K453" s="98"/>
      <c r="L453" s="98"/>
      <c r="M453" s="98"/>
      <c r="N453" s="98"/>
      <c r="O453" s="98"/>
      <c r="P453" s="37" t="s">
        <v>477</v>
      </c>
    </row>
    <row r="454" spans="2:20" ht="20.100000000000001" customHeight="1">
      <c r="B454" s="152" t="s">
        <v>267</v>
      </c>
      <c r="C454" s="90"/>
      <c r="D454" s="90"/>
      <c r="E454" s="90"/>
      <c r="F454" s="90"/>
      <c r="G454" s="90"/>
      <c r="H454" s="82">
        <v>93</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1</v>
      </c>
      <c r="I460" s="98"/>
      <c r="J460" s="98"/>
      <c r="K460" s="98"/>
      <c r="L460" s="98"/>
      <c r="M460" s="98"/>
      <c r="N460" s="98"/>
      <c r="O460" s="98"/>
      <c r="P460" s="37" t="s">
        <v>479</v>
      </c>
    </row>
    <row r="461" spans="2:20" ht="20.100000000000001" customHeight="1">
      <c r="B461" s="414"/>
      <c r="C461" s="415"/>
      <c r="D461" s="415"/>
      <c r="E461" s="90" t="s">
        <v>277</v>
      </c>
      <c r="F461" s="90"/>
      <c r="G461" s="90"/>
      <c r="H461" s="82">
        <v>0</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1</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2610</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2611</v>
      </c>
      <c r="I474" s="88"/>
      <c r="J474" s="88"/>
      <c r="K474" s="88"/>
      <c r="L474" s="88"/>
      <c r="M474" s="88"/>
      <c r="N474" s="88"/>
      <c r="O474" s="88"/>
      <c r="P474" s="89"/>
    </row>
    <row r="475" spans="1:20" ht="20.100000000000001" customHeight="1">
      <c r="B475" s="408"/>
      <c r="C475" s="232" t="s">
        <v>14</v>
      </c>
      <c r="D475" s="140"/>
      <c r="E475" s="140"/>
      <c r="F475" s="140"/>
      <c r="G475" s="141"/>
      <c r="H475" s="228" t="s">
        <v>2549</v>
      </c>
      <c r="I475" s="229"/>
      <c r="J475" s="35" t="s">
        <v>469</v>
      </c>
      <c r="K475" s="229" t="s">
        <v>2550</v>
      </c>
      <c r="L475" s="229"/>
      <c r="M475" s="35" t="s">
        <v>469</v>
      </c>
      <c r="N475" s="229" t="s">
        <v>2551</v>
      </c>
      <c r="O475" s="229"/>
      <c r="P475" s="230"/>
    </row>
    <row r="476" spans="1:20" ht="20.100000000000001" customHeight="1">
      <c r="B476" s="408"/>
      <c r="C476" s="78" t="s">
        <v>280</v>
      </c>
      <c r="D476" s="79"/>
      <c r="E476" s="80"/>
      <c r="F476" s="245" t="s">
        <v>281</v>
      </c>
      <c r="G476" s="247"/>
      <c r="H476" s="23">
        <v>8</v>
      </c>
      <c r="I476" s="35" t="s">
        <v>486</v>
      </c>
      <c r="J476" s="24">
        <v>30</v>
      </c>
      <c r="K476" s="35" t="s">
        <v>487</v>
      </c>
      <c r="L476" s="56" t="s">
        <v>435</v>
      </c>
      <c r="M476" s="24">
        <v>17</v>
      </c>
      <c r="N476" s="35" t="s">
        <v>486</v>
      </c>
      <c r="O476" s="24">
        <v>15</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2530</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2612</v>
      </c>
      <c r="M512" s="92"/>
      <c r="N512" s="92"/>
      <c r="O512" s="93"/>
      <c r="P512" s="94"/>
    </row>
    <row r="513" spans="2:20" ht="20.100000000000001" customHeight="1">
      <c r="B513" s="219" t="s">
        <v>287</v>
      </c>
      <c r="C513" s="220"/>
      <c r="D513" s="220"/>
      <c r="E513" s="220"/>
      <c r="F513" s="220"/>
      <c r="G513" s="221"/>
      <c r="H513" s="82" t="s">
        <v>2530</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2613</v>
      </c>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2530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v>42795</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2530</v>
      </c>
      <c r="K522" s="81"/>
      <c r="L522" s="81"/>
      <c r="M522" s="81"/>
      <c r="N522" s="81"/>
      <c r="O522" s="82"/>
      <c r="P522" s="83"/>
      <c r="S522" s="15" t="str">
        <f>IF($F$519=MST!$I$6,IF(J522="","未記入",""),"")</f>
        <v/>
      </c>
    </row>
    <row r="523" spans="2:20" ht="20.100000000000001" customHeight="1">
      <c r="B523" s="219" t="s">
        <v>2514</v>
      </c>
      <c r="C523" s="220"/>
      <c r="D523" s="220"/>
      <c r="E523" s="221"/>
      <c r="F523" s="82" t="s">
        <v>2534</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2614</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2615</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2615</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2614</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2616</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2530</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t="s">
        <v>2617</v>
      </c>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2530</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2530</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2530</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2530</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2530</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2530</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2530</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2530</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2530</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2530</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2530</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2530</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2530</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2530</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2530</v>
      </c>
      <c r="M560" s="98"/>
      <c r="N560" s="98"/>
      <c r="O560" s="98"/>
      <c r="P560" s="99"/>
      <c r="Q560" s="2"/>
      <c r="R560" s="2"/>
      <c r="S560" s="15" t="str">
        <f t="shared" si="4"/>
        <v/>
      </c>
      <c r="T560" s="69"/>
      <c r="U560" s="2"/>
      <c r="V560" s="2"/>
    </row>
    <row r="561" spans="2:20" ht="20.100000000000001" customHeight="1">
      <c r="B561" s="306" t="s">
        <v>296</v>
      </c>
      <c r="C561" s="90"/>
      <c r="D561" s="90"/>
      <c r="E561" s="90"/>
      <c r="F561" s="82" t="s">
        <v>2534</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2530</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2534</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2534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t="s">
        <v>2618</v>
      </c>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1"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199"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0" zoomScale="70" zoomScaleNormal="85" zoomScaleSheetLayoutView="70" workbookViewId="0">
      <selection activeCell="H48" sqref="H48:I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2527</v>
      </c>
      <c r="K4" s="492"/>
      <c r="L4" s="492"/>
      <c r="M4" s="491" t="s">
        <v>2528</v>
      </c>
      <c r="N4" s="492"/>
      <c r="O4" s="492"/>
      <c r="P4" s="492"/>
      <c r="Q4" s="492"/>
      <c r="R4" s="65"/>
      <c r="S4" s="25"/>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2360</v>
      </c>
      <c r="I6" s="499"/>
      <c r="J6" s="491"/>
      <c r="K6" s="492"/>
      <c r="L6" s="492"/>
      <c r="M6" s="491"/>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2359</v>
      </c>
      <c r="I9" s="499"/>
      <c r="J9" s="491" t="s">
        <v>2529</v>
      </c>
      <c r="K9" s="492"/>
      <c r="L9" s="492"/>
      <c r="M9" s="491" t="s">
        <v>2528</v>
      </c>
      <c r="N9" s="492"/>
      <c r="O9" s="492"/>
      <c r="P9" s="492"/>
      <c r="Q9" s="492"/>
      <c r="R9" s="65"/>
      <c r="S9" s="25"/>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2360</v>
      </c>
      <c r="I11" s="499"/>
      <c r="J11" s="491"/>
      <c r="K11" s="492"/>
      <c r="L11" s="492"/>
      <c r="M11" s="491"/>
      <c r="N11" s="492"/>
      <c r="O11" s="492"/>
      <c r="P11" s="492"/>
      <c r="Q11" s="492"/>
      <c r="R11" s="65"/>
      <c r="S11" s="25"/>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2360</v>
      </c>
      <c r="I17" s="499"/>
      <c r="J17" s="491"/>
      <c r="K17" s="492"/>
      <c r="L17" s="492"/>
      <c r="M17" s="491"/>
      <c r="N17" s="492"/>
      <c r="O17" s="492"/>
      <c r="P17" s="492"/>
      <c r="Q17" s="492"/>
      <c r="R17" s="65"/>
      <c r="S17" s="25"/>
    </row>
    <row r="18" spans="2:19" ht="50.1" customHeight="1">
      <c r="B18" s="59"/>
      <c r="C18" s="500" t="s">
        <v>341</v>
      </c>
      <c r="D18" s="500"/>
      <c r="E18" s="500"/>
      <c r="F18" s="500"/>
      <c r="G18" s="500"/>
      <c r="H18" s="498" t="s">
        <v>2360</v>
      </c>
      <c r="I18" s="499"/>
      <c r="J18" s="491"/>
      <c r="K18" s="492"/>
      <c r="L18" s="492"/>
      <c r="M18" s="491"/>
      <c r="N18" s="492"/>
      <c r="O18" s="492"/>
      <c r="P18" s="492"/>
      <c r="Q18" s="492"/>
      <c r="R18" s="65"/>
      <c r="S18" s="25"/>
    </row>
    <row r="19" spans="2:19" ht="50.1" customHeight="1">
      <c r="B19" s="59"/>
      <c r="C19" s="504" t="s">
        <v>406</v>
      </c>
      <c r="D19" s="505"/>
      <c r="E19" s="505"/>
      <c r="F19" s="505"/>
      <c r="G19" s="506"/>
      <c r="H19" s="498" t="s">
        <v>2360</v>
      </c>
      <c r="I19" s="499"/>
      <c r="J19" s="491"/>
      <c r="K19" s="492"/>
      <c r="L19" s="492"/>
      <c r="M19" s="491"/>
      <c r="N19" s="492"/>
      <c r="O19" s="492"/>
      <c r="P19" s="492"/>
      <c r="Q19" s="492"/>
      <c r="R19" s="65"/>
      <c r="S19" s="25"/>
    </row>
    <row r="20" spans="2:19" ht="50.1" customHeight="1">
      <c r="B20" s="59"/>
      <c r="C20" s="500" t="s">
        <v>334</v>
      </c>
      <c r="D20" s="500"/>
      <c r="E20" s="500"/>
      <c r="F20" s="500"/>
      <c r="G20" s="500"/>
      <c r="H20" s="498" t="s">
        <v>2360</v>
      </c>
      <c r="I20" s="499"/>
      <c r="J20" s="491"/>
      <c r="K20" s="492"/>
      <c r="L20" s="492"/>
      <c r="M20" s="491"/>
      <c r="N20" s="492"/>
      <c r="O20" s="492"/>
      <c r="P20" s="492"/>
      <c r="Q20" s="492"/>
      <c r="R20" s="65"/>
      <c r="S20" s="25"/>
    </row>
    <row r="21" spans="2:19" ht="50.1" customHeight="1">
      <c r="B21" s="59"/>
      <c r="C21" s="500" t="s">
        <v>338</v>
      </c>
      <c r="D21" s="500"/>
      <c r="E21" s="500"/>
      <c r="F21" s="500"/>
      <c r="G21" s="500"/>
      <c r="H21" s="498" t="s">
        <v>2360</v>
      </c>
      <c r="I21" s="499"/>
      <c r="J21" s="491"/>
      <c r="K21" s="492"/>
      <c r="L21" s="492"/>
      <c r="M21" s="491"/>
      <c r="N21" s="492"/>
      <c r="O21" s="492"/>
      <c r="P21" s="492"/>
      <c r="Q21" s="492"/>
      <c r="R21" s="65"/>
      <c r="S21" s="25"/>
    </row>
    <row r="22" spans="2:19" ht="50.1" customHeight="1">
      <c r="B22" s="59"/>
      <c r="C22" s="500" t="s">
        <v>337</v>
      </c>
      <c r="D22" s="500"/>
      <c r="E22" s="500"/>
      <c r="F22" s="500"/>
      <c r="G22" s="500"/>
      <c r="H22" s="498" t="s">
        <v>2360</v>
      </c>
      <c r="I22" s="499"/>
      <c r="J22" s="491"/>
      <c r="K22" s="492"/>
      <c r="L22" s="492"/>
      <c r="M22" s="491"/>
      <c r="N22" s="492"/>
      <c r="O22" s="492"/>
      <c r="P22" s="492"/>
      <c r="Q22" s="492"/>
      <c r="R22" s="65"/>
      <c r="S22" s="25"/>
    </row>
    <row r="23" spans="2:19" ht="50.1" customHeight="1">
      <c r="B23" s="59"/>
      <c r="C23" s="500" t="s">
        <v>342</v>
      </c>
      <c r="D23" s="500"/>
      <c r="E23" s="500"/>
      <c r="F23" s="500"/>
      <c r="G23" s="500"/>
      <c r="H23" s="498" t="s">
        <v>2360</v>
      </c>
      <c r="I23" s="499"/>
      <c r="J23" s="491"/>
      <c r="K23" s="492"/>
      <c r="L23" s="492"/>
      <c r="M23" s="491"/>
      <c r="N23" s="492"/>
      <c r="O23" s="492"/>
      <c r="P23" s="492"/>
      <c r="Q23" s="492"/>
      <c r="R23" s="65"/>
      <c r="S23" s="25"/>
    </row>
    <row r="24" spans="2:19" ht="50.1" customHeight="1">
      <c r="B24" s="59"/>
      <c r="C24" s="500" t="s">
        <v>395</v>
      </c>
      <c r="D24" s="500"/>
      <c r="E24" s="500"/>
      <c r="F24" s="500"/>
      <c r="G24" s="500"/>
      <c r="H24" s="498" t="s">
        <v>2360</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2360</v>
      </c>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2360</v>
      </c>
      <c r="I29" s="499"/>
      <c r="J29" s="491"/>
      <c r="K29" s="492"/>
      <c r="L29" s="492"/>
      <c r="M29" s="491"/>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2360</v>
      </c>
      <c r="I33" s="499"/>
      <c r="J33" s="491"/>
      <c r="K33" s="492"/>
      <c r="L33" s="492"/>
      <c r="M33" s="491"/>
      <c r="N33" s="492"/>
      <c r="O33" s="492"/>
      <c r="P33" s="492"/>
      <c r="Q33" s="492"/>
      <c r="R33" s="65"/>
      <c r="S33" s="25"/>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t="s">
        <v>2360</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2360</v>
      </c>
      <c r="I44" s="499"/>
      <c r="J44" s="491"/>
      <c r="K44" s="492"/>
      <c r="L44" s="492"/>
      <c r="M44" s="491"/>
      <c r="N44" s="492"/>
      <c r="O44" s="492"/>
      <c r="P44" s="492"/>
      <c r="Q44" s="492"/>
      <c r="R44" s="65"/>
      <c r="S44" s="25"/>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2360</v>
      </c>
      <c r="I48" s="499"/>
      <c r="J48" s="491"/>
      <c r="K48" s="492"/>
      <c r="L48" s="492"/>
      <c r="M48" s="491"/>
      <c r="N48" s="492"/>
      <c r="O48" s="492"/>
      <c r="P48" s="492"/>
      <c r="Q48" s="492"/>
      <c r="R48" s="65"/>
      <c r="S48" s="25"/>
    </row>
    <row r="49" spans="2:19" ht="50.1" customHeight="1">
      <c r="B49" s="516"/>
      <c r="C49" s="500" t="s">
        <v>409</v>
      </c>
      <c r="D49" s="500"/>
      <c r="E49" s="500"/>
      <c r="F49" s="500"/>
      <c r="G49" s="500"/>
      <c r="H49" s="498" t="s">
        <v>2360</v>
      </c>
      <c r="I49" s="499"/>
      <c r="J49" s="491"/>
      <c r="K49" s="492"/>
      <c r="L49" s="492"/>
      <c r="M49" s="491"/>
      <c r="N49" s="492"/>
      <c r="O49" s="492"/>
      <c r="P49" s="492"/>
      <c r="Q49" s="492"/>
      <c r="R49" s="65"/>
      <c r="S49" s="25"/>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70" zoomScaleNormal="85" zoomScaleSheetLayoutView="70" workbookViewId="0">
      <selection activeCell="Y17" sqref="Y17:AA1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t="s">
        <v>2530</v>
      </c>
      <c r="Q7" s="579"/>
      <c r="R7" s="579"/>
      <c r="S7" s="579"/>
      <c r="T7" s="579"/>
      <c r="U7" s="580"/>
      <c r="V7" s="550" t="s">
        <v>2531</v>
      </c>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t="s">
        <v>2530</v>
      </c>
      <c r="Q8" s="539"/>
      <c r="R8" s="539"/>
      <c r="S8" s="539"/>
      <c r="T8" s="539"/>
      <c r="U8" s="540"/>
      <c r="V8" s="553" t="s">
        <v>2531</v>
      </c>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2530</v>
      </c>
      <c r="Q9" s="539"/>
      <c r="R9" s="539"/>
      <c r="S9" s="539"/>
      <c r="T9" s="539"/>
      <c r="U9" s="540"/>
      <c r="V9" s="553"/>
      <c r="W9" s="553"/>
      <c r="X9" s="553"/>
      <c r="Y9" s="553" t="s">
        <v>2531</v>
      </c>
      <c r="Z9" s="553"/>
      <c r="AA9" s="553"/>
      <c r="AB9" s="544" t="s">
        <v>2532</v>
      </c>
      <c r="AC9" s="545"/>
      <c r="AD9" s="545"/>
      <c r="AE9" s="544" t="s">
        <v>2533</v>
      </c>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t="s">
        <v>2530</v>
      </c>
      <c r="Q10" s="539"/>
      <c r="R10" s="539"/>
      <c r="S10" s="539"/>
      <c r="T10" s="539"/>
      <c r="U10" s="540"/>
      <c r="V10" s="553" t="s">
        <v>2531</v>
      </c>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t="s">
        <v>2534</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t="s">
        <v>2530</v>
      </c>
      <c r="Q12" s="539"/>
      <c r="R12" s="539"/>
      <c r="S12" s="539"/>
      <c r="T12" s="539"/>
      <c r="U12" s="540"/>
      <c r="V12" s="553" t="s">
        <v>2531</v>
      </c>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t="s">
        <v>2534</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t="s">
        <v>2530</v>
      </c>
      <c r="Q14" s="539"/>
      <c r="R14" s="539"/>
      <c r="S14" s="539"/>
      <c r="T14" s="539"/>
      <c r="U14" s="540"/>
      <c r="V14" s="553"/>
      <c r="W14" s="553"/>
      <c r="X14" s="553"/>
      <c r="Y14" s="553" t="s">
        <v>2531</v>
      </c>
      <c r="Z14" s="553"/>
      <c r="AA14" s="553"/>
      <c r="AB14" s="544" t="s">
        <v>2535</v>
      </c>
      <c r="AC14" s="545"/>
      <c r="AD14" s="545"/>
      <c r="AE14" s="544" t="s">
        <v>2536</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t="s">
        <v>2530</v>
      </c>
      <c r="Q15" s="591"/>
      <c r="R15" s="591"/>
      <c r="S15" s="591"/>
      <c r="T15" s="591"/>
      <c r="U15" s="592"/>
      <c r="V15" s="593" t="s">
        <v>2531</v>
      </c>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t="s">
        <v>2530</v>
      </c>
      <c r="Q17" s="579"/>
      <c r="R17" s="579"/>
      <c r="S17" s="579"/>
      <c r="T17" s="579"/>
      <c r="U17" s="580"/>
      <c r="V17" s="550" t="s">
        <v>2531</v>
      </c>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t="s">
        <v>2530</v>
      </c>
      <c r="Q18" s="539"/>
      <c r="R18" s="539"/>
      <c r="S18" s="539"/>
      <c r="T18" s="539"/>
      <c r="U18" s="540"/>
      <c r="V18" s="553" t="s">
        <v>2531</v>
      </c>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t="s">
        <v>2530</v>
      </c>
      <c r="Q19" s="539"/>
      <c r="R19" s="539"/>
      <c r="S19" s="539"/>
      <c r="T19" s="539"/>
      <c r="U19" s="540"/>
      <c r="V19" s="553" t="s">
        <v>2531</v>
      </c>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t="s">
        <v>2530</v>
      </c>
      <c r="Q20" s="539"/>
      <c r="R20" s="539"/>
      <c r="S20" s="539"/>
      <c r="T20" s="539"/>
      <c r="U20" s="540"/>
      <c r="V20" s="553" t="s">
        <v>2531</v>
      </c>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2534</v>
      </c>
      <c r="Q21" s="539"/>
      <c r="R21" s="539"/>
      <c r="S21" s="539"/>
      <c r="T21" s="539"/>
      <c r="U21" s="540"/>
      <c r="V21" s="553"/>
      <c r="W21" s="553"/>
      <c r="X21" s="553"/>
      <c r="Y21" s="553" t="s">
        <v>2531</v>
      </c>
      <c r="Z21" s="553"/>
      <c r="AA21" s="553"/>
      <c r="AB21" s="544" t="s">
        <v>2537</v>
      </c>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2530</v>
      </c>
      <c r="Q22" s="539"/>
      <c r="R22" s="539"/>
      <c r="S22" s="539"/>
      <c r="T22" s="539"/>
      <c r="U22" s="540"/>
      <c r="V22" s="553"/>
      <c r="W22" s="553"/>
      <c r="X22" s="553"/>
      <c r="Y22" s="553" t="s">
        <v>2531</v>
      </c>
      <c r="Z22" s="553"/>
      <c r="AA22" s="553"/>
      <c r="AB22" s="544" t="s">
        <v>2538</v>
      </c>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2530</v>
      </c>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2534</v>
      </c>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2534</v>
      </c>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2534</v>
      </c>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2530</v>
      </c>
      <c r="Q28" s="579"/>
      <c r="R28" s="579"/>
      <c r="S28" s="579"/>
      <c r="T28" s="579"/>
      <c r="U28" s="580"/>
      <c r="V28" s="550"/>
      <c r="W28" s="550"/>
      <c r="X28" s="550"/>
      <c r="Y28" s="550" t="s">
        <v>2531</v>
      </c>
      <c r="Z28" s="550"/>
      <c r="AA28" s="550"/>
      <c r="AB28" s="541" t="s">
        <v>2539</v>
      </c>
      <c r="AC28" s="542"/>
      <c r="AD28" s="542"/>
      <c r="AE28" s="541" t="s">
        <v>2540</v>
      </c>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t="s">
        <v>2530</v>
      </c>
      <c r="Q29" s="539"/>
      <c r="R29" s="539"/>
      <c r="S29" s="539"/>
      <c r="T29" s="539"/>
      <c r="U29" s="540"/>
      <c r="V29" s="553" t="s">
        <v>2531</v>
      </c>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t="s">
        <v>2530</v>
      </c>
      <c r="Q30" s="539"/>
      <c r="R30" s="539"/>
      <c r="S30" s="539"/>
      <c r="T30" s="539"/>
      <c r="U30" s="540"/>
      <c r="V30" s="553" t="s">
        <v>2531</v>
      </c>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t="s">
        <v>2530</v>
      </c>
      <c r="Q31" s="539"/>
      <c r="R31" s="539"/>
      <c r="S31" s="539"/>
      <c r="T31" s="539"/>
      <c r="U31" s="540"/>
      <c r="V31" s="553" t="s">
        <v>2531</v>
      </c>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t="s">
        <v>2530</v>
      </c>
      <c r="Q32" s="582"/>
      <c r="R32" s="582"/>
      <c r="S32" s="582"/>
      <c r="T32" s="582"/>
      <c r="U32" s="583"/>
      <c r="V32" s="552" t="s">
        <v>2531</v>
      </c>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t="s">
        <v>2530</v>
      </c>
      <c r="Q34" s="579"/>
      <c r="R34" s="579"/>
      <c r="S34" s="579"/>
      <c r="T34" s="579"/>
      <c r="U34" s="580"/>
      <c r="V34" s="550"/>
      <c r="W34" s="550"/>
      <c r="X34" s="550"/>
      <c r="Y34" s="550" t="s">
        <v>2531</v>
      </c>
      <c r="Z34" s="550"/>
      <c r="AA34" s="550"/>
      <c r="AB34" s="541" t="s">
        <v>2535</v>
      </c>
      <c r="AC34" s="542"/>
      <c r="AD34" s="542"/>
      <c r="AE34" s="541" t="s">
        <v>2536</v>
      </c>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t="s">
        <v>2534</v>
      </c>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t="s">
        <v>2534</v>
      </c>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0007457</cp:lastModifiedBy>
  <cp:lastPrinted>2021-03-04T10:23:32Z</cp:lastPrinted>
  <dcterms:created xsi:type="dcterms:W3CDTF">2020-12-23T05:28:24Z</dcterms:created>
  <dcterms:modified xsi:type="dcterms:W3CDTF">2025-03-24T11:32:59Z</dcterms:modified>
</cp:coreProperties>
</file>