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002 衛生生物班\☆暫定_感染症情報センター\00_R08\02_nesid関連\02_nesid関連\集計作業フォルダ\週報作業\04_還元用データ作成\R08週報\R08年第39週\"/>
    </mc:Choice>
  </mc:AlternateContent>
  <xr:revisionPtr revIDLastSave="0" documentId="13_ncr:1_{CD3D8AF8-5383-4A07-9F69-EFA175A0A345}" xr6:coauthVersionLast="47" xr6:coauthVersionMax="47" xr10:uidLastSave="{00000000-0000-0000-0000-000000000000}"/>
  <bookViews>
    <workbookView xWindow="22932" yWindow="-108" windowWidth="23256" windowHeight="12456" tabRatio="768" activeTab="1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F32" i="29" l="1"/>
  <c r="D32" i="29"/>
  <c r="E32" i="29"/>
  <c r="H32" i="29"/>
  <c r="G32" i="29"/>
  <c r="I32" i="29"/>
  <c r="C32" i="29" l="1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F152" i="29" l="1"/>
  <c r="D152" i="29"/>
  <c r="E152" i="29"/>
  <c r="I152" i="29"/>
  <c r="H152" i="29"/>
  <c r="G152" i="29"/>
  <c r="E80" i="29"/>
  <c r="D80" i="29"/>
  <c r="F80" i="29"/>
  <c r="G80" i="29"/>
  <c r="I80" i="29"/>
  <c r="H80" i="29"/>
  <c r="G24" i="29"/>
  <c r="I24" i="29"/>
  <c r="H24" i="29"/>
  <c r="F24" i="29"/>
  <c r="D24" i="29"/>
  <c r="C24" i="29" s="1"/>
  <c r="E24" i="29"/>
  <c r="F48" i="29"/>
  <c r="G48" i="29"/>
  <c r="H48" i="29"/>
  <c r="E48" i="29"/>
  <c r="D48" i="29"/>
  <c r="C48" i="29" s="1"/>
  <c r="I48" i="29"/>
  <c r="I96" i="29"/>
  <c r="E96" i="29"/>
  <c r="F96" i="29"/>
  <c r="G96" i="29"/>
  <c r="H96" i="29"/>
  <c r="D96" i="29"/>
  <c r="C96" i="29" s="1"/>
  <c r="G64" i="29"/>
  <c r="F64" i="29"/>
  <c r="I64" i="29"/>
  <c r="E64" i="29"/>
  <c r="H64" i="29"/>
  <c r="D64" i="29"/>
  <c r="C64" i="29" s="1"/>
  <c r="D72" i="29"/>
  <c r="G72" i="29"/>
  <c r="H72" i="29"/>
  <c r="I72" i="29"/>
  <c r="E72" i="29"/>
  <c r="F72" i="29"/>
  <c r="G56" i="29"/>
  <c r="H56" i="29"/>
  <c r="F56" i="29"/>
  <c r="D56" i="29"/>
  <c r="I56" i="29"/>
  <c r="E56" i="29"/>
  <c r="G88" i="29"/>
  <c r="H88" i="29"/>
  <c r="E88" i="29"/>
  <c r="D88" i="29"/>
  <c r="F88" i="29"/>
  <c r="I88" i="29"/>
  <c r="H104" i="29"/>
  <c r="I104" i="29"/>
  <c r="E104" i="29"/>
  <c r="F104" i="29"/>
  <c r="G104" i="29"/>
  <c r="D104" i="29"/>
  <c r="C104" i="29" s="1"/>
  <c r="D40" i="29" a="1"/>
  <c r="C88" i="29" l="1"/>
  <c r="C56" i="29"/>
  <c r="C80" i="29"/>
  <c r="D40" i="29"/>
  <c r="G40" i="29"/>
  <c r="H40" i="29"/>
  <c r="F40" i="29"/>
  <c r="E40" i="29"/>
  <c r="I40" i="29"/>
  <c r="C72" i="29"/>
  <c r="C152" i="29"/>
  <c r="C40" i="29" l="1"/>
  <c r="D8" i="29" a="1"/>
  <c r="D16" i="29" a="1"/>
  <c r="E16" i="29" l="1"/>
  <c r="I16" i="29"/>
  <c r="D16" i="29"/>
  <c r="G16" i="29"/>
  <c r="F16" i="29"/>
  <c r="H16" i="29"/>
  <c r="I8" i="29"/>
  <c r="G8" i="29"/>
  <c r="E8" i="29"/>
  <c r="H8" i="29"/>
  <c r="D8" i="29"/>
  <c r="C8" i="29" s="1"/>
  <c r="F8" i="29"/>
  <c r="C16" i="29" l="1"/>
  <c r="D136" i="29" l="1" a="1"/>
  <c r="D128" i="29" a="1"/>
  <c r="D112" i="29" a="1"/>
  <c r="D144" i="29" a="1"/>
  <c r="D120" i="29" a="1"/>
  <c r="D120" i="29" l="1"/>
  <c r="E120" i="29"/>
  <c r="F120" i="29"/>
  <c r="I120" i="29"/>
  <c r="G120" i="29"/>
  <c r="H120" i="29"/>
  <c r="E144" i="29"/>
  <c r="I144" i="29"/>
  <c r="H144" i="29"/>
  <c r="G144" i="29"/>
  <c r="F144" i="29"/>
  <c r="D144" i="29"/>
  <c r="I112" i="29"/>
  <c r="F112" i="29"/>
  <c r="G112" i="29"/>
  <c r="D112" i="29"/>
  <c r="E112" i="29"/>
  <c r="H112" i="29"/>
  <c r="G128" i="29"/>
  <c r="F128" i="29"/>
  <c r="I128" i="29"/>
  <c r="E128" i="29"/>
  <c r="D128" i="29"/>
  <c r="H128" i="29"/>
  <c r="G136" i="29"/>
  <c r="D136" i="29"/>
  <c r="F136" i="29"/>
  <c r="E136" i="29"/>
  <c r="I136" i="29"/>
  <c r="H136" i="29"/>
  <c r="C128" i="29" l="1"/>
  <c r="C144" i="29"/>
  <c r="C112" i="29"/>
  <c r="C136" i="29"/>
  <c r="C120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<sst xmlns="http://schemas.openxmlformats.org/spreadsheetml/2006/main" count="4029" uniqueCount="276">
  <si>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</si>
  <si>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</si>
  <si>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</si>
  <si>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</si>
  <si>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</si>
  <si>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</si>
  <si>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</si>
  <si>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</si>
  <si>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</si>
  <si>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</si>
  <si>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</si>
  <si>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</si>
  <si>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</si>
  <si>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</si>
  <si>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</si>
  <si>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</si>
  <si>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</si>
  <si>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</si>
  <si>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</si>
  <si>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</si>
  <si>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</si>
  <si>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</si>
  <si>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</si>
  <si>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</si>
  <si>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</si>
  <si>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</si>
  <si>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</si>
  <si>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</si>
  <si>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</si>
  <si>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</si>
  <si>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</si>
  <si>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</si>
  <si>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</si>
  <si>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</si>
  <si>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</si>
  <si>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</si>
  <si>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</si>
  <si>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</si>
  <si>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</si>
  <si>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</si>
  <si>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</si>
  <si>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</si>
  <si>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</si>
  <si>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</si>
  <si>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</si>
  <si>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</si>
  <si>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</si>
  <si>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</si>
  <si>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</si>
  <si>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</si>
  <si>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</si>
  <si>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</si>
  <si>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</si>
  <si>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</si>
  <si>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</si>
  <si>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</si>
  <si>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</si>
  <si>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</si>
  <si>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</si>
  <si>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</si>
  <si>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</si>
  <si>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</si>
  <si>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</si>
  <si>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</si>
  <si>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</si>
  <si>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</si>
  <si>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</si>
  <si>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</si>
  <si>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</si>
  <si>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</si>
  <si>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</si>
  <si>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</si>
  <si>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</si>
  <si>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</si>
  <si>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</si>
  <si>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</si>
  <si>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</si>
  <si>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</si>
  <si>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</si>
  <si>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</si>
  <si>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</si>
  <si>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</si>
  <si>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</si>
  <si>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</si>
  <si>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</si>
  <si>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</si>
  <si>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</si>
  <si>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</si>
  <si>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</si>
  <si>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</si>
  <si>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</si>
  <si>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</si>
  <si>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</si>
  <si>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</si>
  <si>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</si>
  <si>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</si>
  <si>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</si>
  <si>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</si>
  <si>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</si>
  <si>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</si>
  <si>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</si>
  <si>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</si>
  <si>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</si>
  <si>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</si>
  <si>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</si>
  <si>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</si>
  <si>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</si>
  <si>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</si>
  <si>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</si>
  <si>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</si>
  <si>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</si>
  <si>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</si>
  <si>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</si>
  <si>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</si>
  <si>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</si>
  <si>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</si>
  <si>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</si>
  <si>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</si>
  <si>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</si>
  <si>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</si>
  <si>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</si>
  <si>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</si>
  <si>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</si>
  <si>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</si>
  <si>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</si>
  <si>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</si>
  <si>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</si>
  <si>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</si>
  <si>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</si>
  <si>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</si>
  <si>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</si>
  <si>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</si>
  <si>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</si>
  <si>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</si>
  <si>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</si>
  <si>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</si>
  <si>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</si>
  <si>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</si>
  <si>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</si>
  <si>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</si>
  <si>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</si>
  <si>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</si>
  <si>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</si>
  <si>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</si>
  <si>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</si>
  <si>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</si>
  <si>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</si>
  <si>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</si>
  <si>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</si>
  <si>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</si>
  <si>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</si>
  <si>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</si>
  <si>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</si>
  <si>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</si>
  <si>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</si>
  <si>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</si>
  <si>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</si>
  <si>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</si>
  <si>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</si>
  <si>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</si>
  <si>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</si>
  <si>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</si>
  <si>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</si>
  <si>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</si>
  <si>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</si>
  <si>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</si>
  <si>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</si>
  <si>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</si>
  <si>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</si>
  <si>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</si>
  <si>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</si>
  <si>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</si>
  <si>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</si>
  <si>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</si>
  <si>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</si>
  <si>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</si>
  <si>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</si>
  <si>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</si>
  <si>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</si>
  <si>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</si>
  <si>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</si>
  <si>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</si>
  <si>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</si>
  <si>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</si>
  <si>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</si>
  <si>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</si>
  <si>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</si>
  <si>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</si>
  <si>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</si>
  <si>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</si>
  <si>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</si>
  <si>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</si>
  <si>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</si>
  <si>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</si>
  <si>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</si>
  <si>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</si>
  <si>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</si>
  <si>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</si>
  <si>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</si>
  <si>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</si>
  <si>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</si>
  <si>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</si>
  <si>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</si>
  <si>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</si>
  <si>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</si>
  <si>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</si>
  <si>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</si>
  <si>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</si>
  <si>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</si>
  <si>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</si>
  <si>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</si>
  <si>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</si>
  <si>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</si>
  <si>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</si>
  <si>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</si>
  <si>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</si>
  <si>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</si>
  <si>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</si>
  <si>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</si>
  <si>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</si>
  <si>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</si>
  <si>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</si>
  <si>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</si>
  <si>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</si>
  <si>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</si>
  <si>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</si>
  <si>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</si>
  <si>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</si>
  <si>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</si>
  <si>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</si>
  <si>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</si>
  <si>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</si>
  <si>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</si>
  <si>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</si>
  <si>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</si>
  <si>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</si>
  <si>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</si>
  <si>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</si>
  <si>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</si>
  <si>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</si>
  <si>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</si>
  <si>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</si>
  <si>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</si>
  <si>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</si>
  <si>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</si>
  <si>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</si>
  <si>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</si>
  <si>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</si>
  <si>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</si>
  <si>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</si>
  <si>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</si>
  <si>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</si>
  <si>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</si>
  <si>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</si>
  <si>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</si>
  <si>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</si>
  <si>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</si>
  <si>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</si>
  <si>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</si>
  <si>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</si>
  <si>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</si>
  <si>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</si>
  <si>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</si>
  <si>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</si>
  <si>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</si>
  <si>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</si>
  <si>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</si>
  <si>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</si>
  <si>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</si>
  <si>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</si>
  <si>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</si>
  <si>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</si>
  <si>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</si>
  <si>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11月</t>
    <rPh sb="2" eb="3">
      <t>ガツ</t>
    </rPh>
    <phoneticPr fontId="2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</si>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</sst>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0"/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19.149999999999999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4.8960000000000008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23"/>
                <c:pt idx="0" formatCode="#,##0.00_ ">
                  <c:v>1.82</c:v>
                </c:pt>
                <c:pt idx="1">
                  <c:v>2.2000000000000002</c:v>
                </c:pt>
                <c:pt idx="2">
                  <c:v>2.2999999999999998</c:v>
                </c:pt>
                <c:pt idx="3">
                  <c:v>2.89</c:v>
                </c:pt>
                <c:pt idx="4">
                  <c:v>4.43</c:v>
                </c:pt>
                <c:pt idx="5">
                  <c:v>8.5</c:v>
                </c:pt>
                <c:pt idx="6">
                  <c:v>10.34</c:v>
                </c:pt>
                <c:pt idx="7">
                  <c:v>16.61</c:v>
                </c:pt>
                <c:pt idx="8">
                  <c:v>26.3</c:v>
                </c:pt>
                <c:pt idx="9">
                  <c:v>42.5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23"/>
                <c:pt idx="0" formatCode="#,##0.00_ ">
                  <c:v>0.24</c:v>
                </c:pt>
                <c:pt idx="1">
                  <c:v>0.37</c:v>
                </c:pt>
                <c:pt idx="2">
                  <c:v>0.52</c:v>
                </c:pt>
                <c:pt idx="3">
                  <c:v>0.69</c:v>
                </c:pt>
                <c:pt idx="4">
                  <c:v>1.1100000000000001</c:v>
                </c:pt>
                <c:pt idx="5">
                  <c:v>1.76</c:v>
                </c:pt>
                <c:pt idx="6">
                  <c:v>3.29</c:v>
                </c:pt>
                <c:pt idx="7">
                  <c:v>5.54</c:v>
                </c:pt>
                <c:pt idx="8">
                  <c:v>8.48</c:v>
                </c:pt>
                <c:pt idx="9">
                  <c:v>7.17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23"/>
                <c:pt idx="0" formatCode="#,##0.00_ ">
                  <c:v>1.2</c:v>
                </c:pt>
                <c:pt idx="1">
                  <c:v>0.4</c:v>
                </c:pt>
                <c:pt idx="2">
                  <c:v>1</c:v>
                </c:pt>
                <c:pt idx="3">
                  <c:v>2.4</c:v>
                </c:pt>
                <c:pt idx="4">
                  <c:v>2</c:v>
                </c:pt>
                <c:pt idx="5">
                  <c:v>3.2</c:v>
                </c:pt>
                <c:pt idx="6">
                  <c:v>4.8</c:v>
                </c:pt>
                <c:pt idx="7">
                  <c:v>8.8000000000000007</c:v>
                </c:pt>
                <c:pt idx="8">
                  <c:v>26</c:v>
                </c:pt>
                <c:pt idx="9">
                  <c:v>35.6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23"/>
                <c:pt idx="0" formatCode="#,##0.00_ ">
                  <c:v>1.46</c:v>
                </c:pt>
                <c:pt idx="1">
                  <c:v>1.92</c:v>
                </c:pt>
                <c:pt idx="2">
                  <c:v>1.62</c:v>
                </c:pt>
                <c:pt idx="3">
                  <c:v>3.08</c:v>
                </c:pt>
                <c:pt idx="4">
                  <c:v>3.69</c:v>
                </c:pt>
                <c:pt idx="5">
                  <c:v>6.92</c:v>
                </c:pt>
                <c:pt idx="6">
                  <c:v>10.92</c:v>
                </c:pt>
                <c:pt idx="7">
                  <c:v>21.77</c:v>
                </c:pt>
                <c:pt idx="8">
                  <c:v>28.54</c:v>
                </c:pt>
                <c:pt idx="9">
                  <c:v>25.77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23"/>
                <c:pt idx="0" formatCode="#,##0.00_ ">
                  <c:v>1.89</c:v>
                </c:pt>
                <c:pt idx="1">
                  <c:v>3.22</c:v>
                </c:pt>
                <c:pt idx="2">
                  <c:v>2.89</c:v>
                </c:pt>
                <c:pt idx="3">
                  <c:v>3.44</c:v>
                </c:pt>
                <c:pt idx="4">
                  <c:v>5.33</c:v>
                </c:pt>
                <c:pt idx="5">
                  <c:v>9</c:v>
                </c:pt>
                <c:pt idx="6">
                  <c:v>9.11</c:v>
                </c:pt>
                <c:pt idx="7">
                  <c:v>15.11</c:v>
                </c:pt>
                <c:pt idx="8">
                  <c:v>29</c:v>
                </c:pt>
                <c:pt idx="9">
                  <c:v>60.78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23"/>
                <c:pt idx="0" formatCode="#,##0.00_ ">
                  <c:v>2.75</c:v>
                </c:pt>
                <c:pt idx="1">
                  <c:v>3.08</c:v>
                </c:pt>
                <c:pt idx="2">
                  <c:v>4</c:v>
                </c:pt>
                <c:pt idx="3">
                  <c:v>3.58</c:v>
                </c:pt>
                <c:pt idx="4">
                  <c:v>7.25</c:v>
                </c:pt>
                <c:pt idx="5">
                  <c:v>14.42</c:v>
                </c:pt>
                <c:pt idx="6">
                  <c:v>13.17</c:v>
                </c:pt>
                <c:pt idx="7">
                  <c:v>20.329999999999998</c:v>
                </c:pt>
                <c:pt idx="8">
                  <c:v>28.42</c:v>
                </c:pt>
                <c:pt idx="9">
                  <c:v>57.17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23"/>
                <c:pt idx="0" formatCode="#,##0.00_ ">
                  <c:v>2.5</c:v>
                </c:pt>
                <c:pt idx="1">
                  <c:v>0.5</c:v>
                </c:pt>
                <c:pt idx="2">
                  <c:v>0.5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4.5</c:v>
                </c:pt>
                <c:pt idx="7">
                  <c:v>5</c:v>
                </c:pt>
                <c:pt idx="8">
                  <c:v>16</c:v>
                </c:pt>
                <c:pt idx="9">
                  <c:v>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0.33</c:v>
                </c:pt>
                <c:pt idx="4">
                  <c:v>0</c:v>
                </c:pt>
                <c:pt idx="5">
                  <c:v>3.33</c:v>
                </c:pt>
                <c:pt idx="6">
                  <c:v>13.33</c:v>
                </c:pt>
                <c:pt idx="7">
                  <c:v>4.67</c:v>
                </c:pt>
                <c:pt idx="8">
                  <c:v>7.33</c:v>
                </c:pt>
                <c:pt idx="9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0.41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0.84399999999999997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23"/>
                <c:pt idx="0" formatCode="#,##0.00_ ">
                  <c:v>4.21</c:v>
                </c:pt>
                <c:pt idx="1">
                  <c:v>3.54</c:v>
                </c:pt>
                <c:pt idx="2">
                  <c:v>2.54</c:v>
                </c:pt>
                <c:pt idx="3">
                  <c:v>2.58</c:v>
                </c:pt>
                <c:pt idx="4">
                  <c:v>1.63</c:v>
                </c:pt>
                <c:pt idx="5">
                  <c:v>0.92</c:v>
                </c:pt>
                <c:pt idx="6">
                  <c:v>0.88</c:v>
                </c:pt>
                <c:pt idx="7">
                  <c:v>0.57999999999999996</c:v>
                </c:pt>
                <c:pt idx="8">
                  <c:v>0.38</c:v>
                </c:pt>
                <c:pt idx="9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23"/>
                <c:pt idx="0" formatCode="#,##0.00_ ">
                  <c:v>0.46</c:v>
                </c:pt>
                <c:pt idx="1">
                  <c:v>0.51</c:v>
                </c:pt>
                <c:pt idx="2">
                  <c:v>0.64</c:v>
                </c:pt>
                <c:pt idx="3">
                  <c:v>0.51</c:v>
                </c:pt>
                <c:pt idx="4">
                  <c:v>0.49</c:v>
                </c:pt>
                <c:pt idx="5">
                  <c:v>0.78</c:v>
                </c:pt>
                <c:pt idx="6">
                  <c:v>1.02</c:v>
                </c:pt>
                <c:pt idx="7">
                  <c:v>1.1200000000000001</c:v>
                </c:pt>
                <c:pt idx="8">
                  <c:v>1.24</c:v>
                </c:pt>
                <c:pt idx="9">
                  <c:v>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23"/>
                <c:pt idx="0" formatCode="#,##0.00_ ">
                  <c:v>5.33</c:v>
                </c:pt>
                <c:pt idx="1">
                  <c:v>4.67</c:v>
                </c:pt>
                <c:pt idx="2">
                  <c:v>4</c:v>
                </c:pt>
                <c:pt idx="3">
                  <c:v>5.33</c:v>
                </c:pt>
                <c:pt idx="4">
                  <c:v>3</c:v>
                </c:pt>
                <c:pt idx="5">
                  <c:v>3.33</c:v>
                </c:pt>
                <c:pt idx="6">
                  <c:v>2.33</c:v>
                </c:pt>
                <c:pt idx="7">
                  <c:v>0.67</c:v>
                </c:pt>
                <c:pt idx="8">
                  <c:v>0.33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23"/>
                <c:pt idx="0" formatCode="#,##0.00_ ">
                  <c:v>4.43</c:v>
                </c:pt>
                <c:pt idx="1">
                  <c:v>4</c:v>
                </c:pt>
                <c:pt idx="2">
                  <c:v>1.86</c:v>
                </c:pt>
                <c:pt idx="3">
                  <c:v>2.29</c:v>
                </c:pt>
                <c:pt idx="4">
                  <c:v>1.29</c:v>
                </c:pt>
                <c:pt idx="5">
                  <c:v>0.56999999999999995</c:v>
                </c:pt>
                <c:pt idx="6">
                  <c:v>0.28999999999999998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23"/>
                <c:pt idx="0" formatCode="#,##0.00_ ">
                  <c:v>4</c:v>
                </c:pt>
                <c:pt idx="1">
                  <c:v>4.5999999999999996</c:v>
                </c:pt>
                <c:pt idx="2">
                  <c:v>3</c:v>
                </c:pt>
                <c:pt idx="3">
                  <c:v>2.8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1.2</c:v>
                </c:pt>
                <c:pt idx="8">
                  <c:v>0.2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23"/>
                <c:pt idx="0" formatCode="#,##0.00_ ">
                  <c:v>4.83</c:v>
                </c:pt>
                <c:pt idx="1">
                  <c:v>2</c:v>
                </c:pt>
                <c:pt idx="2">
                  <c:v>3</c:v>
                </c:pt>
                <c:pt idx="3">
                  <c:v>2.33</c:v>
                </c:pt>
                <c:pt idx="4">
                  <c:v>0.83</c:v>
                </c:pt>
                <c:pt idx="5">
                  <c:v>0.5</c:v>
                </c:pt>
                <c:pt idx="6">
                  <c:v>0.5</c:v>
                </c:pt>
                <c:pt idx="7">
                  <c:v>0.17</c:v>
                </c:pt>
                <c:pt idx="8">
                  <c:v>0.17</c:v>
                </c:pt>
                <c:pt idx="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23"/>
                <c:pt idx="0" formatCode="#,##0.00_ 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23"/>
                <c:pt idx="0" formatCode="#,##0.00_ ">
                  <c:v>1.5</c:v>
                </c:pt>
                <c:pt idx="1">
                  <c:v>2.5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1.5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2035430851436477"/>
          <c:y val="0.15613256054040875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0.36800000000000005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0.18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0.38</c:v>
                </c:pt>
                <c:pt idx="2">
                  <c:v>0.54</c:v>
                </c:pt>
                <c:pt idx="3">
                  <c:v>0.67</c:v>
                </c:pt>
                <c:pt idx="4">
                  <c:v>0.46</c:v>
                </c:pt>
                <c:pt idx="5">
                  <c:v>0.38</c:v>
                </c:pt>
                <c:pt idx="6">
                  <c:v>0.42</c:v>
                </c:pt>
                <c:pt idx="7">
                  <c:v>0.67</c:v>
                </c:pt>
                <c:pt idx="8">
                  <c:v>0.67</c:v>
                </c:pt>
                <c:pt idx="9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23"/>
                <c:pt idx="0" formatCode="#,##0.00_ ">
                  <c:v>0.28999999999999998</c:v>
                </c:pt>
                <c:pt idx="1">
                  <c:v>0.3</c:v>
                </c:pt>
                <c:pt idx="2">
                  <c:v>0.27</c:v>
                </c:pt>
                <c:pt idx="3">
                  <c:v>0.18</c:v>
                </c:pt>
                <c:pt idx="4">
                  <c:v>0.26</c:v>
                </c:pt>
                <c:pt idx="5">
                  <c:v>0.2</c:v>
                </c:pt>
                <c:pt idx="6">
                  <c:v>0.26</c:v>
                </c:pt>
                <c:pt idx="7">
                  <c:v>0.24</c:v>
                </c:pt>
                <c:pt idx="8">
                  <c:v>0.25</c:v>
                </c:pt>
                <c:pt idx="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0.67</c:v>
                </c:pt>
                <c:pt idx="8">
                  <c:v>0.33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23"/>
                <c:pt idx="0" formatCode="#,##0.00_ ">
                  <c:v>0.43</c:v>
                </c:pt>
                <c:pt idx="1">
                  <c:v>0</c:v>
                </c:pt>
                <c:pt idx="2">
                  <c:v>0.28999999999999998</c:v>
                </c:pt>
                <c:pt idx="3">
                  <c:v>1.1399999999999999</c:v>
                </c:pt>
                <c:pt idx="4">
                  <c:v>0.14000000000000001</c:v>
                </c:pt>
                <c:pt idx="5">
                  <c:v>0.56999999999999995</c:v>
                </c:pt>
                <c:pt idx="6">
                  <c:v>0.56999999999999995</c:v>
                </c:pt>
                <c:pt idx="7">
                  <c:v>1.1399999999999999</c:v>
                </c:pt>
                <c:pt idx="8">
                  <c:v>1.29</c:v>
                </c:pt>
                <c:pt idx="9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23"/>
                <c:pt idx="0" formatCode="#,##0.00_ ">
                  <c:v>0.6</c:v>
                </c:pt>
                <c:pt idx="1">
                  <c:v>0.4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0.2</c:v>
                </c:pt>
                <c:pt idx="6">
                  <c:v>0.4</c:v>
                </c:pt>
                <c:pt idx="7">
                  <c:v>0.2</c:v>
                </c:pt>
                <c:pt idx="8">
                  <c:v>0.4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23"/>
                <c:pt idx="0" formatCode="#,##0.00_ ">
                  <c:v>0.17</c:v>
                </c:pt>
                <c:pt idx="1">
                  <c:v>1</c:v>
                </c:pt>
                <c:pt idx="2">
                  <c:v>0.83</c:v>
                </c:pt>
                <c:pt idx="3">
                  <c:v>0.83</c:v>
                </c:pt>
                <c:pt idx="4">
                  <c:v>0.67</c:v>
                </c:pt>
                <c:pt idx="5">
                  <c:v>0.5</c:v>
                </c:pt>
                <c:pt idx="6">
                  <c:v>0.17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23"/>
                <c:pt idx="0" formatCode="#,##0.00_ 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0.69199999999999995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1.008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23"/>
                <c:pt idx="0" formatCode="#,##0.00_ ">
                  <c:v>0.54</c:v>
                </c:pt>
                <c:pt idx="1">
                  <c:v>1.21</c:v>
                </c:pt>
                <c:pt idx="2">
                  <c:v>1.1299999999999999</c:v>
                </c:pt>
                <c:pt idx="3">
                  <c:v>0.71</c:v>
                </c:pt>
                <c:pt idx="4">
                  <c:v>1.25</c:v>
                </c:pt>
                <c:pt idx="5">
                  <c:v>0.96</c:v>
                </c:pt>
                <c:pt idx="6">
                  <c:v>0.92</c:v>
                </c:pt>
                <c:pt idx="7">
                  <c:v>0.96</c:v>
                </c:pt>
                <c:pt idx="8">
                  <c:v>1.25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23"/>
                <c:pt idx="0" formatCode="#,##0.00_ ">
                  <c:v>1.32</c:v>
                </c:pt>
                <c:pt idx="1">
                  <c:v>1.37</c:v>
                </c:pt>
                <c:pt idx="2">
                  <c:v>1.3</c:v>
                </c:pt>
                <c:pt idx="3">
                  <c:v>0.82</c:v>
                </c:pt>
                <c:pt idx="4">
                  <c:v>1.0900000000000001</c:v>
                </c:pt>
                <c:pt idx="5">
                  <c:v>1.28</c:v>
                </c:pt>
                <c:pt idx="6">
                  <c:v>1.38</c:v>
                </c:pt>
                <c:pt idx="7">
                  <c:v>1.46</c:v>
                </c:pt>
                <c:pt idx="8">
                  <c:v>1.48</c:v>
                </c:pt>
                <c:pt idx="9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23"/>
                <c:pt idx="0" formatCode="#,##0.00_ ">
                  <c:v>0.67</c:v>
                </c:pt>
                <c:pt idx="1">
                  <c:v>1.33</c:v>
                </c:pt>
                <c:pt idx="2">
                  <c:v>0</c:v>
                </c:pt>
                <c:pt idx="3">
                  <c:v>0.67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0.33</c:v>
                </c:pt>
                <c:pt idx="8">
                  <c:v>0.67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23"/>
                <c:pt idx="0" formatCode="#,##0.00_ ">
                  <c:v>0.71</c:v>
                </c:pt>
                <c:pt idx="1">
                  <c:v>1.57</c:v>
                </c:pt>
                <c:pt idx="2">
                  <c:v>0.71</c:v>
                </c:pt>
                <c:pt idx="3">
                  <c:v>0.43</c:v>
                </c:pt>
                <c:pt idx="4">
                  <c:v>1.29</c:v>
                </c:pt>
                <c:pt idx="5">
                  <c:v>1</c:v>
                </c:pt>
                <c:pt idx="6">
                  <c:v>1.1399999999999999</c:v>
                </c:pt>
                <c:pt idx="7">
                  <c:v>0.86</c:v>
                </c:pt>
                <c:pt idx="8">
                  <c:v>1.43</c:v>
                </c:pt>
                <c:pt idx="9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23"/>
                <c:pt idx="0" formatCode="#,##0.00_ ">
                  <c:v>0.8</c:v>
                </c:pt>
                <c:pt idx="1">
                  <c:v>1</c:v>
                </c:pt>
                <c:pt idx="2">
                  <c:v>0.6</c:v>
                </c:pt>
                <c:pt idx="3">
                  <c:v>0.4</c:v>
                </c:pt>
                <c:pt idx="4">
                  <c:v>0.6</c:v>
                </c:pt>
                <c:pt idx="5">
                  <c:v>1</c:v>
                </c:pt>
                <c:pt idx="6">
                  <c:v>1.6</c:v>
                </c:pt>
                <c:pt idx="7">
                  <c:v>0.8</c:v>
                </c:pt>
                <c:pt idx="8">
                  <c:v>0.8</c:v>
                </c:pt>
                <c:pt idx="9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0.83</c:v>
                </c:pt>
                <c:pt idx="2">
                  <c:v>2.17</c:v>
                </c:pt>
                <c:pt idx="3">
                  <c:v>0.83</c:v>
                </c:pt>
                <c:pt idx="4">
                  <c:v>1.5</c:v>
                </c:pt>
                <c:pt idx="5">
                  <c:v>0.83</c:v>
                </c:pt>
                <c:pt idx="6">
                  <c:v>0.67</c:v>
                </c:pt>
                <c:pt idx="7">
                  <c:v>1.83</c:v>
                </c:pt>
                <c:pt idx="8">
                  <c:v>1.83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2.5</c:v>
                </c:pt>
                <c:pt idx="4">
                  <c:v>3</c:v>
                </c:pt>
                <c:pt idx="5">
                  <c:v>1.5</c:v>
                </c:pt>
                <c:pt idx="6">
                  <c:v>0.5</c:v>
                </c:pt>
                <c:pt idx="7">
                  <c:v>0.5</c:v>
                </c:pt>
                <c:pt idx="8">
                  <c:v>1.5</c:v>
                </c:pt>
                <c:pt idx="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16.521048451151707</c:v>
                </c:pt>
                <c:pt idx="1">
                  <c:v>29.229547259729944</c:v>
                </c:pt>
                <c:pt idx="2">
                  <c:v>34.471803018268467</c:v>
                </c:pt>
                <c:pt idx="3">
                  <c:v>13.105639396346305</c:v>
                </c:pt>
                <c:pt idx="4">
                  <c:v>4.5274027005559967</c:v>
                </c:pt>
                <c:pt idx="5">
                  <c:v>1.2708498808578237</c:v>
                </c:pt>
                <c:pt idx="6">
                  <c:v>0.39714058776806987</c:v>
                </c:pt>
                <c:pt idx="7">
                  <c:v>7.9428117553613981E-2</c:v>
                </c:pt>
                <c:pt idx="8">
                  <c:v>0.15885623510722796</c:v>
                </c:pt>
                <c:pt idx="9">
                  <c:v>7.9428117553613981E-2</c:v>
                </c:pt>
                <c:pt idx="10">
                  <c:v>0</c:v>
                </c:pt>
                <c:pt idx="11">
                  <c:v>7.9428117553613981E-2</c:v>
                </c:pt>
                <c:pt idx="12">
                  <c:v>0</c:v>
                </c:pt>
                <c:pt idx="13">
                  <c:v>7.9428117553613981E-2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0.57471264367816088</c:v>
                </c:pt>
                <c:pt idx="1">
                  <c:v>17.241379310344829</c:v>
                </c:pt>
                <c:pt idx="2">
                  <c:v>44.252873563218394</c:v>
                </c:pt>
                <c:pt idx="3">
                  <c:v>14.080459770114942</c:v>
                </c:pt>
                <c:pt idx="4">
                  <c:v>5.4597701149425291</c:v>
                </c:pt>
                <c:pt idx="5">
                  <c:v>4.0229885057471266</c:v>
                </c:pt>
                <c:pt idx="6">
                  <c:v>5.4597701149425291</c:v>
                </c:pt>
                <c:pt idx="7">
                  <c:v>2.5862068965517242</c:v>
                </c:pt>
                <c:pt idx="8">
                  <c:v>1.7241379310344827</c:v>
                </c:pt>
                <c:pt idx="9">
                  <c:v>1.7241379310344827</c:v>
                </c:pt>
                <c:pt idx="10">
                  <c:v>0.57471264367816088</c:v>
                </c:pt>
                <c:pt idx="11">
                  <c:v>1.7241379310344827</c:v>
                </c:pt>
                <c:pt idx="12">
                  <c:v>0.28735632183908044</c:v>
                </c:pt>
                <c:pt idx="13">
                  <c:v>0.28735632183908044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0.51194539249146753</c:v>
                </c:pt>
                <c:pt idx="2">
                  <c:v>5.5460750853242322</c:v>
                </c:pt>
                <c:pt idx="3">
                  <c:v>8.1058020477815695</c:v>
                </c:pt>
                <c:pt idx="4">
                  <c:v>11.177474402730375</c:v>
                </c:pt>
                <c:pt idx="5">
                  <c:v>11.177474402730375</c:v>
                </c:pt>
                <c:pt idx="6">
                  <c:v>11.604095563139932</c:v>
                </c:pt>
                <c:pt idx="7">
                  <c:v>10.068259385665529</c:v>
                </c:pt>
                <c:pt idx="8">
                  <c:v>7.8498293515358366</c:v>
                </c:pt>
                <c:pt idx="9">
                  <c:v>6.5699658703071675</c:v>
                </c:pt>
                <c:pt idx="10">
                  <c:v>5.972696245733788</c:v>
                </c:pt>
                <c:pt idx="11">
                  <c:v>11.604095563139932</c:v>
                </c:pt>
                <c:pt idx="12">
                  <c:v>1.1092150170648465</c:v>
                </c:pt>
                <c:pt idx="13">
                  <c:v>8.7030716723549499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23"/>
                <c:pt idx="0" formatCode="#,##0.00_ ">
                  <c:v>4.92</c:v>
                </c:pt>
                <c:pt idx="1">
                  <c:v>5.5</c:v>
                </c:pt>
                <c:pt idx="2">
                  <c:v>4.5</c:v>
                </c:pt>
                <c:pt idx="3">
                  <c:v>4.33</c:v>
                </c:pt>
                <c:pt idx="4">
                  <c:v>4.04</c:v>
                </c:pt>
                <c:pt idx="5">
                  <c:v>4.08</c:v>
                </c:pt>
                <c:pt idx="6">
                  <c:v>4.63</c:v>
                </c:pt>
                <c:pt idx="7">
                  <c:v>4.13</c:v>
                </c:pt>
                <c:pt idx="8">
                  <c:v>5.04</c:v>
                </c:pt>
                <c:pt idx="9">
                  <c:v>4.08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23"/>
                <c:pt idx="0" formatCode="#,##0.00_ ">
                  <c:v>3.2</c:v>
                </c:pt>
                <c:pt idx="1">
                  <c:v>3.43</c:v>
                </c:pt>
                <c:pt idx="2">
                  <c:v>3.46</c:v>
                </c:pt>
                <c:pt idx="3">
                  <c:v>2.11</c:v>
                </c:pt>
                <c:pt idx="4">
                  <c:v>3.29</c:v>
                </c:pt>
                <c:pt idx="5">
                  <c:v>3.67</c:v>
                </c:pt>
                <c:pt idx="6">
                  <c:v>3.86</c:v>
                </c:pt>
                <c:pt idx="7">
                  <c:v>3.8</c:v>
                </c:pt>
                <c:pt idx="8">
                  <c:v>3.7</c:v>
                </c:pt>
                <c:pt idx="9">
                  <c:v>2.2200000000000002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23"/>
                <c:pt idx="0" formatCode="#,##0.00_ ">
                  <c:v>4.67</c:v>
                </c:pt>
                <c:pt idx="1">
                  <c:v>2</c:v>
                </c:pt>
                <c:pt idx="2">
                  <c:v>3</c:v>
                </c:pt>
                <c:pt idx="3">
                  <c:v>1.33</c:v>
                </c:pt>
                <c:pt idx="4">
                  <c:v>2.33</c:v>
                </c:pt>
                <c:pt idx="5">
                  <c:v>2.33</c:v>
                </c:pt>
                <c:pt idx="6">
                  <c:v>1.33</c:v>
                </c:pt>
                <c:pt idx="7">
                  <c:v>1.67</c:v>
                </c:pt>
                <c:pt idx="8">
                  <c:v>2.67</c:v>
                </c:pt>
                <c:pt idx="9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23"/>
                <c:pt idx="0" formatCode="#,##0.00_ ">
                  <c:v>2.57</c:v>
                </c:pt>
                <c:pt idx="1">
                  <c:v>3.43</c:v>
                </c:pt>
                <c:pt idx="2">
                  <c:v>2</c:v>
                </c:pt>
                <c:pt idx="3">
                  <c:v>0.43</c:v>
                </c:pt>
                <c:pt idx="4">
                  <c:v>2.29</c:v>
                </c:pt>
                <c:pt idx="5">
                  <c:v>1.71</c:v>
                </c:pt>
                <c:pt idx="6">
                  <c:v>2.86</c:v>
                </c:pt>
                <c:pt idx="7">
                  <c:v>2.57</c:v>
                </c:pt>
                <c:pt idx="8">
                  <c:v>2.14</c:v>
                </c:pt>
                <c:pt idx="9">
                  <c:v>0.43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23"/>
                <c:pt idx="0" formatCode="#,##0.00_ ">
                  <c:v>6</c:v>
                </c:pt>
                <c:pt idx="1">
                  <c:v>4.5999999999999996</c:v>
                </c:pt>
                <c:pt idx="2">
                  <c:v>4.2</c:v>
                </c:pt>
                <c:pt idx="3">
                  <c:v>7.8</c:v>
                </c:pt>
                <c:pt idx="4">
                  <c:v>4.2</c:v>
                </c:pt>
                <c:pt idx="5">
                  <c:v>6.8</c:v>
                </c:pt>
                <c:pt idx="6">
                  <c:v>6</c:v>
                </c:pt>
                <c:pt idx="7">
                  <c:v>4</c:v>
                </c:pt>
                <c:pt idx="8">
                  <c:v>7</c:v>
                </c:pt>
                <c:pt idx="9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23"/>
                <c:pt idx="0" formatCode="#,##0.00_ ">
                  <c:v>8</c:v>
                </c:pt>
                <c:pt idx="1">
                  <c:v>11.83</c:v>
                </c:pt>
                <c:pt idx="2">
                  <c:v>10.17</c:v>
                </c:pt>
                <c:pt idx="3">
                  <c:v>8.33</c:v>
                </c:pt>
                <c:pt idx="4">
                  <c:v>8</c:v>
                </c:pt>
                <c:pt idx="5">
                  <c:v>6.83</c:v>
                </c:pt>
                <c:pt idx="6">
                  <c:v>9.17</c:v>
                </c:pt>
                <c:pt idx="7">
                  <c:v>8.17</c:v>
                </c:pt>
                <c:pt idx="8">
                  <c:v>9.83</c:v>
                </c:pt>
                <c:pt idx="9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23"/>
                <c:pt idx="0" formatCode="#,##0.00_ 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23"/>
                <c:pt idx="0" formatCode="#,##0.00_ ">
                  <c:v>2.5</c:v>
                </c:pt>
                <c:pt idx="1">
                  <c:v>2.5</c:v>
                </c:pt>
                <c:pt idx="2">
                  <c:v>1.5</c:v>
                </c:pt>
                <c:pt idx="3">
                  <c:v>2</c:v>
                </c:pt>
                <c:pt idx="4">
                  <c:v>1</c:v>
                </c:pt>
                <c:pt idx="5">
                  <c:v>1.5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2.0549773151854818</c:v>
                </c:pt>
                <c:pt idx="1">
                  <c:v>10.888710968775021</c:v>
                </c:pt>
                <c:pt idx="2">
                  <c:v>12.890312249799841</c:v>
                </c:pt>
                <c:pt idx="3">
                  <c:v>8.273285294902589</c:v>
                </c:pt>
                <c:pt idx="4">
                  <c:v>6.2449959967974378</c:v>
                </c:pt>
                <c:pt idx="5">
                  <c:v>5.8713637576728051</c:v>
                </c:pt>
                <c:pt idx="6">
                  <c:v>6.4851881505204156</c:v>
                </c:pt>
                <c:pt idx="7">
                  <c:v>4.830531091539898</c:v>
                </c:pt>
                <c:pt idx="8">
                  <c:v>3.3893781692020286</c:v>
                </c:pt>
                <c:pt idx="9">
                  <c:v>3.3093141179610353</c:v>
                </c:pt>
                <c:pt idx="10">
                  <c:v>2.8289298105150786</c:v>
                </c:pt>
                <c:pt idx="11">
                  <c:v>7.3392046970910059</c:v>
                </c:pt>
                <c:pt idx="12">
                  <c:v>2.7755537763544167</c:v>
                </c:pt>
                <c:pt idx="13">
                  <c:v>22.818254603682949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0.11800000000000002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23"/>
                <c:pt idx="0" formatCode="#,##0.00_ ">
                  <c:v>0.21</c:v>
                </c:pt>
                <c:pt idx="1">
                  <c:v>0.17</c:v>
                </c:pt>
                <c:pt idx="2">
                  <c:v>0.13</c:v>
                </c:pt>
                <c:pt idx="3">
                  <c:v>0.13</c:v>
                </c:pt>
                <c:pt idx="4">
                  <c:v>0.21</c:v>
                </c:pt>
                <c:pt idx="5">
                  <c:v>0.13</c:v>
                </c:pt>
                <c:pt idx="6">
                  <c:v>0.17</c:v>
                </c:pt>
                <c:pt idx="7">
                  <c:v>0.08</c:v>
                </c:pt>
                <c:pt idx="8">
                  <c:v>0.17</c:v>
                </c:pt>
                <c:pt idx="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23"/>
                <c:pt idx="0" formatCode="#,##0.00_ ">
                  <c:v>0.28999999999999998</c:v>
                </c:pt>
                <c:pt idx="1">
                  <c:v>0.26</c:v>
                </c:pt>
                <c:pt idx="2">
                  <c:v>0.25</c:v>
                </c:pt>
                <c:pt idx="3">
                  <c:v>0.18</c:v>
                </c:pt>
                <c:pt idx="4">
                  <c:v>0.27</c:v>
                </c:pt>
                <c:pt idx="5">
                  <c:v>0.19</c:v>
                </c:pt>
                <c:pt idx="6">
                  <c:v>0.21</c:v>
                </c:pt>
                <c:pt idx="7">
                  <c:v>0.16</c:v>
                </c:pt>
                <c:pt idx="8">
                  <c:v>0.22</c:v>
                </c:pt>
                <c:pt idx="9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</c:v>
                </c:pt>
                <c:pt idx="5">
                  <c:v>0.67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23"/>
                <c:pt idx="0" formatCode="#,##0.00_ ">
                  <c:v>0.28999999999999998</c:v>
                </c:pt>
                <c:pt idx="1">
                  <c:v>0</c:v>
                </c:pt>
                <c:pt idx="2">
                  <c:v>0.28999999999999998</c:v>
                </c:pt>
                <c:pt idx="3">
                  <c:v>0</c:v>
                </c:pt>
                <c:pt idx="4">
                  <c:v>0.56999999999999995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0.56999999999999995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0.17</c:v>
                </c:pt>
                <c:pt idx="2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1.1787819253438114</c:v>
                </c:pt>
                <c:pt idx="1">
                  <c:v>5.5009823182711202</c:v>
                </c:pt>
                <c:pt idx="2">
                  <c:v>6.4833005893909625</c:v>
                </c:pt>
                <c:pt idx="3">
                  <c:v>11.198428290766209</c:v>
                </c:pt>
                <c:pt idx="4">
                  <c:v>9.6267190569744603</c:v>
                </c:pt>
                <c:pt idx="5">
                  <c:v>8.0550098231827114</c:v>
                </c:pt>
                <c:pt idx="6">
                  <c:v>8.6444007858546161</c:v>
                </c:pt>
                <c:pt idx="7">
                  <c:v>6.8762278978389002</c:v>
                </c:pt>
                <c:pt idx="8">
                  <c:v>7.4656188605108058</c:v>
                </c:pt>
                <c:pt idx="9">
                  <c:v>7.4656188605108058</c:v>
                </c:pt>
                <c:pt idx="10">
                  <c:v>6.8762278978389002</c:v>
                </c:pt>
                <c:pt idx="11">
                  <c:v>15.913555992141454</c:v>
                </c:pt>
                <c:pt idx="12">
                  <c:v>1.768172888015717</c:v>
                </c:pt>
                <c:pt idx="13">
                  <c:v>2.9469548133595285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1.3679999999999999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1.0580000000000001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23"/>
                <c:pt idx="0" formatCode="#,##0.00_ ">
                  <c:v>4.79</c:v>
                </c:pt>
                <c:pt idx="1">
                  <c:v>4.08</c:v>
                </c:pt>
                <c:pt idx="2">
                  <c:v>3.17</c:v>
                </c:pt>
                <c:pt idx="3">
                  <c:v>2.04</c:v>
                </c:pt>
                <c:pt idx="4">
                  <c:v>2.42</c:v>
                </c:pt>
                <c:pt idx="5">
                  <c:v>2</c:v>
                </c:pt>
                <c:pt idx="6">
                  <c:v>1.63</c:v>
                </c:pt>
                <c:pt idx="7">
                  <c:v>2.04</c:v>
                </c:pt>
                <c:pt idx="8">
                  <c:v>2.13</c:v>
                </c:pt>
                <c:pt idx="9">
                  <c:v>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23"/>
                <c:pt idx="0" formatCode="#,##0.00_ ">
                  <c:v>6.98</c:v>
                </c:pt>
                <c:pt idx="1">
                  <c:v>6.03</c:v>
                </c:pt>
                <c:pt idx="2">
                  <c:v>4.6900000000000004</c:v>
                </c:pt>
                <c:pt idx="3">
                  <c:v>2.4</c:v>
                </c:pt>
                <c:pt idx="4">
                  <c:v>2.04</c:v>
                </c:pt>
                <c:pt idx="5">
                  <c:v>2</c:v>
                </c:pt>
                <c:pt idx="6">
                  <c:v>1.73</c:v>
                </c:pt>
                <c:pt idx="7">
                  <c:v>1.45</c:v>
                </c:pt>
                <c:pt idx="8">
                  <c:v>1.36</c:v>
                </c:pt>
                <c:pt idx="9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23"/>
                <c:pt idx="0" formatCode="#,##0.00_ ">
                  <c:v>4</c:v>
                </c:pt>
                <c:pt idx="1">
                  <c:v>3.33</c:v>
                </c:pt>
                <c:pt idx="2">
                  <c:v>4.33</c:v>
                </c:pt>
                <c:pt idx="3">
                  <c:v>2.67</c:v>
                </c:pt>
                <c:pt idx="4">
                  <c:v>1.67</c:v>
                </c:pt>
                <c:pt idx="5">
                  <c:v>0.33</c:v>
                </c:pt>
                <c:pt idx="6">
                  <c:v>1</c:v>
                </c:pt>
                <c:pt idx="7">
                  <c:v>4.67</c:v>
                </c:pt>
                <c:pt idx="8">
                  <c:v>1.67</c:v>
                </c:pt>
                <c:pt idx="9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23"/>
                <c:pt idx="0" formatCode="#,##0.00_ ">
                  <c:v>5.57</c:v>
                </c:pt>
                <c:pt idx="1">
                  <c:v>4.71</c:v>
                </c:pt>
                <c:pt idx="2">
                  <c:v>3.71</c:v>
                </c:pt>
                <c:pt idx="3">
                  <c:v>2.29</c:v>
                </c:pt>
                <c:pt idx="4">
                  <c:v>4.1399999999999997</c:v>
                </c:pt>
                <c:pt idx="5">
                  <c:v>3.71</c:v>
                </c:pt>
                <c:pt idx="6">
                  <c:v>1.71</c:v>
                </c:pt>
                <c:pt idx="7">
                  <c:v>1.86</c:v>
                </c:pt>
                <c:pt idx="8">
                  <c:v>1.71</c:v>
                </c:pt>
                <c:pt idx="9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23"/>
                <c:pt idx="0" formatCode="#,##0.00_ ">
                  <c:v>2.6</c:v>
                </c:pt>
                <c:pt idx="1">
                  <c:v>3.4</c:v>
                </c:pt>
                <c:pt idx="2">
                  <c:v>2</c:v>
                </c:pt>
                <c:pt idx="3">
                  <c:v>2.2000000000000002</c:v>
                </c:pt>
                <c:pt idx="4">
                  <c:v>1.4</c:v>
                </c:pt>
                <c:pt idx="5">
                  <c:v>1.6</c:v>
                </c:pt>
                <c:pt idx="6">
                  <c:v>1.2</c:v>
                </c:pt>
                <c:pt idx="7">
                  <c:v>2.2000000000000002</c:v>
                </c:pt>
                <c:pt idx="8">
                  <c:v>1.6</c:v>
                </c:pt>
                <c:pt idx="9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23"/>
                <c:pt idx="0" formatCode="#,##0.00_ ">
                  <c:v>5.5</c:v>
                </c:pt>
                <c:pt idx="1">
                  <c:v>5.5</c:v>
                </c:pt>
                <c:pt idx="2">
                  <c:v>3.5</c:v>
                </c:pt>
                <c:pt idx="3">
                  <c:v>2</c:v>
                </c:pt>
                <c:pt idx="4">
                  <c:v>2.83</c:v>
                </c:pt>
                <c:pt idx="5">
                  <c:v>2.17</c:v>
                </c:pt>
                <c:pt idx="6">
                  <c:v>3</c:v>
                </c:pt>
                <c:pt idx="7">
                  <c:v>1.33</c:v>
                </c:pt>
                <c:pt idx="8">
                  <c:v>2.33</c:v>
                </c:pt>
                <c:pt idx="9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23"/>
                <c:pt idx="0" formatCode="#,##0.00_ ">
                  <c:v>9</c:v>
                </c:pt>
                <c:pt idx="1">
                  <c:v>2.5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</c:v>
                </c:pt>
                <c:pt idx="8">
                  <c:v>6</c:v>
                </c:pt>
                <c:pt idx="9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1.3564431047475507</c:v>
                </c:pt>
                <c:pt idx="1">
                  <c:v>22.908816880180861</c:v>
                </c:pt>
                <c:pt idx="2">
                  <c:v>48.982667671439337</c:v>
                </c:pt>
                <c:pt idx="3">
                  <c:v>15.448379804069329</c:v>
                </c:pt>
                <c:pt idx="4">
                  <c:v>4.5968349660889221</c:v>
                </c:pt>
                <c:pt idx="5">
                  <c:v>2.6375282592313489</c:v>
                </c:pt>
                <c:pt idx="6">
                  <c:v>1.5825169555388092</c:v>
                </c:pt>
                <c:pt idx="7">
                  <c:v>0.37678975131876413</c:v>
                </c:pt>
                <c:pt idx="8">
                  <c:v>0.67822155237377535</c:v>
                </c:pt>
                <c:pt idx="9">
                  <c:v>0.37678975131876413</c:v>
                </c:pt>
                <c:pt idx="10">
                  <c:v>0.30143180105501133</c:v>
                </c:pt>
                <c:pt idx="11">
                  <c:v>0.37678975131876413</c:v>
                </c:pt>
                <c:pt idx="12">
                  <c:v>0.15071590052750566</c:v>
                </c:pt>
                <c:pt idx="13">
                  <c:v>0.22607385079125847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2.1999999999999999E-2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23"/>
                <c:pt idx="0" formatCode="#,##0.00_ ">
                  <c:v>0.06</c:v>
                </c:pt>
                <c:pt idx="1">
                  <c:v>0.04</c:v>
                </c:pt>
                <c:pt idx="2">
                  <c:v>0.04</c:v>
                </c:pt>
                <c:pt idx="3">
                  <c:v>0.02</c:v>
                </c:pt>
                <c:pt idx="4">
                  <c:v>0.04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8</c:v>
                </c:pt>
                <c:pt idx="4">
                  <c:v>12</c:v>
                </c:pt>
                <c:pt idx="5">
                  <c:v>12</c:v>
                </c:pt>
                <c:pt idx="6">
                  <c:v>4</c:v>
                </c:pt>
                <c:pt idx="7">
                  <c:v>4</c:v>
                </c:pt>
                <c:pt idx="8">
                  <c:v>6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4</c:v>
                </c:pt>
                <c:pt idx="13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0.31799999999999995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0.22199999999999998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23"/>
                <c:pt idx="0" formatCode="#,##0.00_ ">
                  <c:v>0.08</c:v>
                </c:pt>
                <c:pt idx="1">
                  <c:v>0.5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0.42</c:v>
                </c:pt>
                <c:pt idx="5">
                  <c:v>0.38</c:v>
                </c:pt>
                <c:pt idx="6">
                  <c:v>0.46</c:v>
                </c:pt>
                <c:pt idx="7">
                  <c:v>0.57999999999999996</c:v>
                </c:pt>
                <c:pt idx="8">
                  <c:v>0.38</c:v>
                </c:pt>
                <c:pt idx="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23"/>
                <c:pt idx="0" formatCode="#,##0.00_ ">
                  <c:v>0.25</c:v>
                </c:pt>
                <c:pt idx="1">
                  <c:v>0.3</c:v>
                </c:pt>
                <c:pt idx="2">
                  <c:v>0.28999999999999998</c:v>
                </c:pt>
                <c:pt idx="3">
                  <c:v>0.19</c:v>
                </c:pt>
                <c:pt idx="4">
                  <c:v>0.28999999999999998</c:v>
                </c:pt>
                <c:pt idx="5">
                  <c:v>0.34</c:v>
                </c:pt>
                <c:pt idx="6">
                  <c:v>0.31</c:v>
                </c:pt>
                <c:pt idx="7">
                  <c:v>0.31</c:v>
                </c:pt>
                <c:pt idx="8">
                  <c:v>0.3</c:v>
                </c:pt>
                <c:pt idx="9">
                  <c:v>0.19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0.33</c:v>
                </c:pt>
                <c:pt idx="2">
                  <c:v>0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23"/>
                <c:pt idx="0" formatCode="#,##0.00_ ">
                  <c:v>0.14000000000000001</c:v>
                </c:pt>
                <c:pt idx="1">
                  <c:v>0.86</c:v>
                </c:pt>
                <c:pt idx="2">
                  <c:v>0.43</c:v>
                </c:pt>
                <c:pt idx="3">
                  <c:v>0.56999999999999995</c:v>
                </c:pt>
                <c:pt idx="4">
                  <c:v>0.86</c:v>
                </c:pt>
                <c:pt idx="5">
                  <c:v>0.14000000000000001</c:v>
                </c:pt>
                <c:pt idx="6">
                  <c:v>0.71</c:v>
                </c:pt>
                <c:pt idx="7">
                  <c:v>0.56999999999999995</c:v>
                </c:pt>
                <c:pt idx="8">
                  <c:v>0.71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23"/>
                <c:pt idx="0" formatCode="#,##0.00_ ">
                  <c:v>0.2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0.17</c:v>
                </c:pt>
                <c:pt idx="5">
                  <c:v>0.83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0.5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53237619659195"/>
          <c:y val="0.1827137204968568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1.5625</c:v>
                </c:pt>
                <c:pt idx="1">
                  <c:v>26.171875</c:v>
                </c:pt>
                <c:pt idx="2">
                  <c:v>54.296875</c:v>
                </c:pt>
                <c:pt idx="3">
                  <c:v>10.546875</c:v>
                </c:pt>
                <c:pt idx="4">
                  <c:v>5.859375</c:v>
                </c:pt>
                <c:pt idx="5">
                  <c:v>0.390625</c:v>
                </c:pt>
                <c:pt idx="6">
                  <c:v>1.171875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0.35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0.76999999999999991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23"/>
                <c:pt idx="0" formatCode="#,##0.00_ ">
                  <c:v>1.17</c:v>
                </c:pt>
                <c:pt idx="1">
                  <c:v>1.38</c:v>
                </c:pt>
                <c:pt idx="2">
                  <c:v>0.28999999999999998</c:v>
                </c:pt>
                <c:pt idx="3">
                  <c:v>0.33</c:v>
                </c:pt>
                <c:pt idx="4">
                  <c:v>0.5</c:v>
                </c:pt>
                <c:pt idx="5">
                  <c:v>0.63</c:v>
                </c:pt>
                <c:pt idx="6">
                  <c:v>0.67</c:v>
                </c:pt>
                <c:pt idx="7">
                  <c:v>0.57999999999999996</c:v>
                </c:pt>
                <c:pt idx="8">
                  <c:v>0.28999999999999998</c:v>
                </c:pt>
                <c:pt idx="9">
                  <c:v>0.21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23"/>
                <c:pt idx="0" formatCode="#,##0.00_ ">
                  <c:v>1.57</c:v>
                </c:pt>
                <c:pt idx="1">
                  <c:v>1.59</c:v>
                </c:pt>
                <c:pt idx="2">
                  <c:v>1.31</c:v>
                </c:pt>
                <c:pt idx="3">
                  <c:v>0.69</c:v>
                </c:pt>
                <c:pt idx="4">
                  <c:v>0.67</c:v>
                </c:pt>
                <c:pt idx="5">
                  <c:v>0.87</c:v>
                </c:pt>
                <c:pt idx="6">
                  <c:v>0.96</c:v>
                </c:pt>
                <c:pt idx="7">
                  <c:v>1</c:v>
                </c:pt>
                <c:pt idx="8">
                  <c:v>1.3</c:v>
                </c:pt>
                <c:pt idx="9">
                  <c:v>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0.67</c:v>
                </c:pt>
                <c:pt idx="2">
                  <c:v>0</c:v>
                </c:pt>
                <c:pt idx="3">
                  <c:v>0</c:v>
                </c:pt>
                <c:pt idx="4">
                  <c:v>0.33</c:v>
                </c:pt>
                <c:pt idx="5">
                  <c:v>0.67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23"/>
                <c:pt idx="0" formatCode="#,##0.00_ ">
                  <c:v>0.56999999999999995</c:v>
                </c:pt>
                <c:pt idx="1">
                  <c:v>1.1399999999999999</c:v>
                </c:pt>
                <c:pt idx="2">
                  <c:v>0.28999999999999998</c:v>
                </c:pt>
                <c:pt idx="3">
                  <c:v>0.14000000000000001</c:v>
                </c:pt>
                <c:pt idx="4">
                  <c:v>0.71</c:v>
                </c:pt>
                <c:pt idx="5">
                  <c:v>0.43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23"/>
                <c:pt idx="0" formatCode="#,##0.00_ ">
                  <c:v>1.2</c:v>
                </c:pt>
                <c:pt idx="1">
                  <c:v>1.6</c:v>
                </c:pt>
                <c:pt idx="2">
                  <c:v>0.8</c:v>
                </c:pt>
                <c:pt idx="3">
                  <c:v>0.4</c:v>
                </c:pt>
                <c:pt idx="4">
                  <c:v>0.2</c:v>
                </c:pt>
                <c:pt idx="5">
                  <c:v>0.4</c:v>
                </c:pt>
                <c:pt idx="6">
                  <c:v>0.2</c:v>
                </c:pt>
                <c:pt idx="7">
                  <c:v>1</c:v>
                </c:pt>
                <c:pt idx="8">
                  <c:v>0.2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23"/>
                <c:pt idx="0" formatCode="#,##0.00_ ">
                  <c:v>2.17</c:v>
                </c:pt>
                <c:pt idx="1">
                  <c:v>2.33</c:v>
                </c:pt>
                <c:pt idx="2">
                  <c:v>0.17</c:v>
                </c:pt>
                <c:pt idx="3">
                  <c:v>0.67</c:v>
                </c:pt>
                <c:pt idx="4">
                  <c:v>0.83</c:v>
                </c:pt>
                <c:pt idx="5">
                  <c:v>1.33</c:v>
                </c:pt>
                <c:pt idx="6">
                  <c:v>1.67</c:v>
                </c:pt>
                <c:pt idx="7">
                  <c:v>0.83</c:v>
                </c:pt>
                <c:pt idx="8">
                  <c:v>0.83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23"/>
                <c:pt idx="0" formatCode="#,##0.00_ ">
                  <c:v>2</c:v>
                </c:pt>
                <c:pt idx="1">
                  <c:v>0.5</c:v>
                </c:pt>
                <c:pt idx="2">
                  <c:v>0</c:v>
                </c:pt>
                <c:pt idx="3">
                  <c:v>0.5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1.4285714285714286</c:v>
                </c:pt>
                <c:pt idx="1">
                  <c:v>28.095238095238095</c:v>
                </c:pt>
                <c:pt idx="2">
                  <c:v>36.428571428571423</c:v>
                </c:pt>
                <c:pt idx="3">
                  <c:v>16.666666666666664</c:v>
                </c:pt>
                <c:pt idx="4">
                  <c:v>7.6190476190476195</c:v>
                </c:pt>
                <c:pt idx="5">
                  <c:v>4.7619047619047619</c:v>
                </c:pt>
                <c:pt idx="6">
                  <c:v>0.95238095238095244</c:v>
                </c:pt>
                <c:pt idx="7">
                  <c:v>1.4285714285714286</c:v>
                </c:pt>
                <c:pt idx="8">
                  <c:v>1.1904761904761905</c:v>
                </c:pt>
                <c:pt idx="9">
                  <c:v>0.7142857142857143</c:v>
                </c:pt>
                <c:pt idx="10">
                  <c:v>0</c:v>
                </c:pt>
                <c:pt idx="11">
                  <c:v>0.7142857142857143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3.2000000000000001E-2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0.03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0.04</c:v>
                </c:pt>
                <c:pt idx="2">
                  <c:v>0.13</c:v>
                </c:pt>
                <c:pt idx="3">
                  <c:v>0.04</c:v>
                </c:pt>
                <c:pt idx="4">
                  <c:v>0.04</c:v>
                </c:pt>
                <c:pt idx="5">
                  <c:v>0</c:v>
                </c:pt>
                <c:pt idx="6">
                  <c:v>0.04</c:v>
                </c:pt>
                <c:pt idx="7">
                  <c:v>0</c:v>
                </c:pt>
                <c:pt idx="8">
                  <c:v>0.04</c:v>
                </c:pt>
                <c:pt idx="9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23"/>
                <c:pt idx="0" formatCode="#,##0.00_ ">
                  <c:v>0.04</c:v>
                </c:pt>
                <c:pt idx="1">
                  <c:v>0.04</c:v>
                </c:pt>
                <c:pt idx="2">
                  <c:v>0.03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0.03</c:v>
                </c:pt>
                <c:pt idx="7">
                  <c:v>0.05</c:v>
                </c:pt>
                <c:pt idx="8">
                  <c:v>0.04</c:v>
                </c:pt>
                <c:pt idx="9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0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0.17</c:v>
                </c:pt>
                <c:pt idx="2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0.5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13.793103448275861</c:v>
                </c:pt>
                <c:pt idx="3">
                  <c:v>10.344827586206897</c:v>
                </c:pt>
                <c:pt idx="4">
                  <c:v>13.793103448275861</c:v>
                </c:pt>
                <c:pt idx="5">
                  <c:v>17.241379310344829</c:v>
                </c:pt>
                <c:pt idx="6">
                  <c:v>17.241379310344829</c:v>
                </c:pt>
                <c:pt idx="7">
                  <c:v>10.344827586206897</c:v>
                </c:pt>
                <c:pt idx="8">
                  <c:v>0</c:v>
                </c:pt>
                <c:pt idx="9">
                  <c:v>6.8965517241379306</c:v>
                </c:pt>
                <c:pt idx="10">
                  <c:v>0</c:v>
                </c:pt>
                <c:pt idx="11">
                  <c:v>10.344827586206897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6.0000000000000001E-3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23"/>
                <c:pt idx="0" formatCode="#,##0.00_ ">
                  <c:v>0.02</c:v>
                </c:pt>
                <c:pt idx="1">
                  <c:v>0.01</c:v>
                </c:pt>
                <c:pt idx="2">
                  <c:v>0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1.736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0.49000000000000005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23"/>
                <c:pt idx="0" formatCode="#,##0.00_ ">
                  <c:v>2</c:v>
                </c:pt>
                <c:pt idx="1">
                  <c:v>1.44</c:v>
                </c:pt>
                <c:pt idx="2">
                  <c:v>2.2200000000000002</c:v>
                </c:pt>
                <c:pt idx="3">
                  <c:v>2.2200000000000002</c:v>
                </c:pt>
                <c:pt idx="4">
                  <c:v>2.56</c:v>
                </c:pt>
                <c:pt idx="5">
                  <c:v>2.33</c:v>
                </c:pt>
                <c:pt idx="6">
                  <c:v>1.78</c:v>
                </c:pt>
                <c:pt idx="7">
                  <c:v>1.67</c:v>
                </c:pt>
                <c:pt idx="8">
                  <c:v>2.67</c:v>
                </c:pt>
                <c:pt idx="9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23"/>
                <c:pt idx="0" formatCode="#,##0.00_ ">
                  <c:v>0.51</c:v>
                </c:pt>
                <c:pt idx="1">
                  <c:v>0.49</c:v>
                </c:pt>
                <c:pt idx="2">
                  <c:v>0.5</c:v>
                </c:pt>
                <c:pt idx="3">
                  <c:v>0.35</c:v>
                </c:pt>
                <c:pt idx="4">
                  <c:v>0.84</c:v>
                </c:pt>
                <c:pt idx="5">
                  <c:v>0.7</c:v>
                </c:pt>
                <c:pt idx="6">
                  <c:v>0.65</c:v>
                </c:pt>
                <c:pt idx="7">
                  <c:v>0.66</c:v>
                </c:pt>
                <c:pt idx="8">
                  <c:v>0.63</c:v>
                </c:pt>
                <c:pt idx="9">
                  <c:v>0.51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23"/>
                <c:pt idx="0" formatCode="#,##0.00_ ">
                  <c:v>0.5</c:v>
                </c:pt>
                <c:pt idx="1">
                  <c:v>1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0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23"/>
                <c:pt idx="0" formatCode="#,##0.00_ ">
                  <c:v>3</c:v>
                </c:pt>
                <c:pt idx="1">
                  <c:v>0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23"/>
                <c:pt idx="0" formatCode="#,##0.00_ 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5.33</c:v>
                </c:pt>
                <c:pt idx="5">
                  <c:v>5.33</c:v>
                </c:pt>
                <c:pt idx="6">
                  <c:v>3.67</c:v>
                </c:pt>
                <c:pt idx="7">
                  <c:v>4</c:v>
                </c:pt>
                <c:pt idx="8">
                  <c:v>5.67</c:v>
                </c:pt>
                <c:pt idx="9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23"/>
                <c:pt idx="0" formatCode="#,##0.00_ 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23"/>
                <c:pt idx="0" formatCode="#,##0.00_ 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2736313909403547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0.25062656641604009</c:v>
                </c:pt>
                <c:pt idx="1">
                  <c:v>1.1278195488721803</c:v>
                </c:pt>
                <c:pt idx="2">
                  <c:v>2.1303258145363406</c:v>
                </c:pt>
                <c:pt idx="3">
                  <c:v>3.007518796992481</c:v>
                </c:pt>
                <c:pt idx="4">
                  <c:v>1.1278195488721803</c:v>
                </c:pt>
                <c:pt idx="5">
                  <c:v>2.6315789473684208</c:v>
                </c:pt>
                <c:pt idx="6">
                  <c:v>3.2581453634085209</c:v>
                </c:pt>
                <c:pt idx="7">
                  <c:v>1.6290726817042605</c:v>
                </c:pt>
                <c:pt idx="8">
                  <c:v>3.2581453634085209</c:v>
                </c:pt>
                <c:pt idx="9">
                  <c:v>2.2556390977443606</c:v>
                </c:pt>
                <c:pt idx="10">
                  <c:v>2.3809523809523809</c:v>
                </c:pt>
                <c:pt idx="11">
                  <c:v>5.3884711779448615</c:v>
                </c:pt>
                <c:pt idx="12">
                  <c:v>2.8822055137844611</c:v>
                </c:pt>
                <c:pt idx="13">
                  <c:v>9.8997493734335826</c:v>
                </c:pt>
                <c:pt idx="14">
                  <c:v>14.411027568922306</c:v>
                </c:pt>
                <c:pt idx="15">
                  <c:v>13.032581453634084</c:v>
                </c:pt>
                <c:pt idx="16">
                  <c:v>10.025062656641603</c:v>
                </c:pt>
                <c:pt idx="17">
                  <c:v>12.280701754385964</c:v>
                </c:pt>
                <c:pt idx="18">
                  <c:v>9.0225563909774422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5.6000000000000008E-2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23"/>
                <c:pt idx="0" formatCode="#,##0.00_ ">
                  <c:v>0.01</c:v>
                </c:pt>
                <c:pt idx="1">
                  <c:v>0.02</c:v>
                </c:pt>
                <c:pt idx="2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0.02</c:v>
                </c:pt>
                <c:pt idx="6">
                  <c:v>0.03</c:v>
                </c:pt>
                <c:pt idx="7">
                  <c:v>0.01</c:v>
                </c:pt>
                <c:pt idx="8">
                  <c:v>0.02</c:v>
                </c:pt>
                <c:pt idx="9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33.333333333333329</c:v>
                </c:pt>
                <c:pt idx="1">
                  <c:v>5.5555555555555554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  <c:pt idx="5">
                  <c:v>0</c:v>
                </c:pt>
                <c:pt idx="6">
                  <c:v>5.5555555555555554</c:v>
                </c:pt>
                <c:pt idx="7">
                  <c:v>5.5555555555555554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5.5555555555555554</c:v>
                </c:pt>
                <c:pt idx="12">
                  <c:v>0</c:v>
                </c:pt>
                <c:pt idx="13">
                  <c:v>11.111111111111111</c:v>
                </c:pt>
                <c:pt idx="14">
                  <c:v>16.666666666666664</c:v>
                </c:pt>
                <c:pt idx="15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0.11400000000000002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0.04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23"/>
                <c:pt idx="0" formatCode="#,##0.00_ ">
                  <c:v>0.43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0</c:v>
                </c:pt>
                <c:pt idx="5">
                  <c:v>0.33</c:v>
                </c:pt>
                <c:pt idx="6">
                  <c:v>0.28999999999999998</c:v>
                </c:pt>
                <c:pt idx="7">
                  <c:v>0.14000000000000001</c:v>
                </c:pt>
                <c:pt idx="8">
                  <c:v>0</c:v>
                </c:pt>
                <c:pt idx="9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23"/>
                <c:pt idx="0" formatCode="#,##0.00_ ">
                  <c:v>0.06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0.04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23"/>
                <c:pt idx="0" formatCode="#,##0.00_ 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23"/>
                <c:pt idx="0" formatCode="#,##0.00_ 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21.212121212121211</c:v>
                </c:pt>
                <c:pt idx="1">
                  <c:v>3.0303030303030303</c:v>
                </c:pt>
                <c:pt idx="2">
                  <c:v>0</c:v>
                </c:pt>
                <c:pt idx="3">
                  <c:v>3.0303030303030303</c:v>
                </c:pt>
                <c:pt idx="4">
                  <c:v>9.0909090909090917</c:v>
                </c:pt>
                <c:pt idx="5">
                  <c:v>0</c:v>
                </c:pt>
                <c:pt idx="6">
                  <c:v>9.0909090909090917</c:v>
                </c:pt>
                <c:pt idx="7">
                  <c:v>3.0303030303030303</c:v>
                </c:pt>
                <c:pt idx="8">
                  <c:v>9.0909090909090917</c:v>
                </c:pt>
                <c:pt idx="9">
                  <c:v>9.0909090909090917</c:v>
                </c:pt>
                <c:pt idx="10">
                  <c:v>9.0909090909090917</c:v>
                </c:pt>
                <c:pt idx="11">
                  <c:v>6.0606060606060606</c:v>
                </c:pt>
                <c:pt idx="12">
                  <c:v>3.0303030303030303</c:v>
                </c:pt>
                <c:pt idx="13">
                  <c:v>3.0303030303030303</c:v>
                </c:pt>
                <c:pt idx="14">
                  <c:v>0</c:v>
                </c:pt>
                <c:pt idx="15">
                  <c:v>12.121212121212121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0.38200000000000001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23"/>
                <c:pt idx="0" formatCode="#,##0.00_ ">
                  <c:v>0.37</c:v>
                </c:pt>
                <c:pt idx="1">
                  <c:v>0.35</c:v>
                </c:pt>
                <c:pt idx="2">
                  <c:v>0.4</c:v>
                </c:pt>
                <c:pt idx="3">
                  <c:v>0.45</c:v>
                </c:pt>
                <c:pt idx="4">
                  <c:v>0.44</c:v>
                </c:pt>
                <c:pt idx="5">
                  <c:v>0.41</c:v>
                </c:pt>
                <c:pt idx="6">
                  <c:v>0.4</c:v>
                </c:pt>
                <c:pt idx="7">
                  <c:v>0.44</c:v>
                </c:pt>
                <c:pt idx="8">
                  <c:v>0.55000000000000004</c:v>
                </c:pt>
                <c:pt idx="9">
                  <c:v>0.52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0.01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23"/>
                <c:pt idx="0" formatCode="#,##0.00_ 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0.02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0.28999999999999998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23"/>
                <c:pt idx="0" formatCode="#,##0.00_ ">
                  <c:v>0.02</c:v>
                </c:pt>
                <c:pt idx="1">
                  <c:v>0</c:v>
                </c:pt>
                <c:pt idx="2">
                  <c:v>0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23"/>
                <c:pt idx="0" formatCode="#,##0.00_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3.5760000000000005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2.7160000000000002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0_);[Red]\(0\)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0_);[Red]\(0\)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0_);[Red]\(0\)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0_);[Red]\(0\)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0_);[Red]\(0\)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1157</c:v>
                </c:pt>
                <c:pt idx="3">
                  <c:v>1870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0_);[Red]\(0\)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0_);[Red]\(0\)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0_);[Red]\(0\)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0_);[Red]\(0\)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0_);[Red]\(0\)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0_);[Red]\(0\)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5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0_);[Red]\(0\)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0_);[Red]\(0\)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0_);[Red]\(0\)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0_);[Red]\(0\)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0_);[Red]\(0\)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0_);[Red]\(0\)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98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0_);[Red]\(0\)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0_);[Red]\(0\)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 formatCode="#,##0_);[Red]\(#,##0\)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0_);[Red]\(0\)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 formatCode="#,##0_);[Red]\(#,##0\)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0_);[Red]\(0\)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0_);[Red]\(0\)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0_);[Red]\(0\)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2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0_);[Red]\(0\)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 formatCode="#,##0_);[Red]\(#,##0\)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0_);[Red]\(0\)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 formatCode="#,##0_);[Red]\(#,##0\)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0_);[Red]\(0\)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 formatCode="#,##0_);[Red]\(#,##0\)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0_);[Red]\(0\)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 formatCode="#,##0_);[Red]\(#,##0\)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0_);[Red]\(0\)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 formatCode="#,##0_);[Red]\(#,##0\)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0_);[Red]\(0\)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8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0_);[Red]\(0\)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0_);[Red]\(0\)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0_);[Red]\(0\)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0_);[Red]\(0\)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0_);[Red]\(0\)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 formatCode="#,##0_);[Red]\(#,##0\)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0_);[Red]\(0\)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4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0_);[Red]\(0\)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0_);[Red]\(0\)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 formatCode="#,##0_);[Red]\(#,##0\)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0_);[Red]\(0\)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0_);[Red]\(0\)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 formatCode="#,##0_);[Red]\(#,##0\)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 formatCode="#,##0_);[Red]\(#,##0\)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0_);[Red]\(0\)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25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0_);[Red]\(0\)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0_);[Red]\(0\)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0_);[Red]\(0\)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0_);[Red]\(0\)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 formatCode="#,##0_);[Red]\(#,##0\)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0_);[Red]\(0\)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 formatCode="#,##0_);[Red]\(#,##0\)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0_);[Red]\(0\)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 formatCode="#,##0_);[Red]\(#,##0\)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0_);[Red]\(0\)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4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0_);[Red]\(0\)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0_);[Red]\(0\)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 formatCode="#,##0_);[Red]\(#,##0\)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0_);[Red]\(0\)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0_);[Red]\(0\)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5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0_);[Red]\(0\)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0_);[Red]\(0\)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 formatCode="#,##0_);[Red]\(#,##0\)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0_);[Red]\(0\)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 formatCode="#,##0_);[Red]\(#,##0\)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0_);[Red]\(0\)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 formatCode="#,##0_);[Red]\(#,##0\)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0_);[Red]\(0\)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 formatCode="#,##0_);[Red]\(#,##0\)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0_);[Red]\(0\)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23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0_);[Red]\(0\)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 formatCode="#,##0_);[Red]\(#,##0\)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0_);[Red]\(0\)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 formatCode="#,##0_);[Red]\(#,##0\)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0_);[Red]\(0\)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0_);[Red]\(0\)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 formatCode="#,##0_);[Red]\(#,##0\)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0_);[Red]\(0\)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21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205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140</c:v>
                </c:pt>
                <c:pt idx="38">
                  <c:v>188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193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111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150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162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214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189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437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46858044159906"/>
          <c:y val="0.17929555920378001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23"/>
                <c:pt idx="0" formatCode="#,##0.00_ ">
                  <c:v>0.66</c:v>
                </c:pt>
                <c:pt idx="1">
                  <c:v>0.86</c:v>
                </c:pt>
                <c:pt idx="2">
                  <c:v>0.7</c:v>
                </c:pt>
                <c:pt idx="3">
                  <c:v>1.36</c:v>
                </c:pt>
                <c:pt idx="4">
                  <c:v>1.45</c:v>
                </c:pt>
                <c:pt idx="5">
                  <c:v>1.34</c:v>
                </c:pt>
                <c:pt idx="6">
                  <c:v>1.1599999999999999</c:v>
                </c:pt>
                <c:pt idx="7">
                  <c:v>1.5</c:v>
                </c:pt>
                <c:pt idx="8">
                  <c:v>2.16</c:v>
                </c:pt>
                <c:pt idx="9">
                  <c:v>1.77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23"/>
                <c:pt idx="0" formatCode="#,##0.00_ ">
                  <c:v>1.53</c:v>
                </c:pt>
                <c:pt idx="1">
                  <c:v>1.7</c:v>
                </c:pt>
                <c:pt idx="2">
                  <c:v>1.79</c:v>
                </c:pt>
                <c:pt idx="3">
                  <c:v>1.1200000000000001</c:v>
                </c:pt>
                <c:pt idx="4">
                  <c:v>1.18</c:v>
                </c:pt>
                <c:pt idx="5">
                  <c:v>1.47</c:v>
                </c:pt>
                <c:pt idx="6">
                  <c:v>2.08</c:v>
                </c:pt>
                <c:pt idx="7">
                  <c:v>2.44</c:v>
                </c:pt>
                <c:pt idx="8">
                  <c:v>2.65</c:v>
                </c:pt>
                <c:pt idx="9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23"/>
                <c:pt idx="0" formatCode="#,##0.00_ ">
                  <c:v>0.6</c:v>
                </c:pt>
                <c:pt idx="1">
                  <c:v>1</c:v>
                </c:pt>
                <c:pt idx="2">
                  <c:v>0</c:v>
                </c:pt>
                <c:pt idx="3">
                  <c:v>0.2</c:v>
                </c:pt>
                <c:pt idx="4">
                  <c:v>0.8</c:v>
                </c:pt>
                <c:pt idx="5">
                  <c:v>1.2</c:v>
                </c:pt>
                <c:pt idx="6">
                  <c:v>0.2</c:v>
                </c:pt>
                <c:pt idx="7">
                  <c:v>1.2</c:v>
                </c:pt>
                <c:pt idx="8">
                  <c:v>1.8</c:v>
                </c:pt>
                <c:pt idx="9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23"/>
                <c:pt idx="0" formatCode="#,##0.00_ ">
                  <c:v>0.62</c:v>
                </c:pt>
                <c:pt idx="1">
                  <c:v>0.92</c:v>
                </c:pt>
                <c:pt idx="2">
                  <c:v>1</c:v>
                </c:pt>
                <c:pt idx="3">
                  <c:v>1.46</c:v>
                </c:pt>
                <c:pt idx="4">
                  <c:v>1.38</c:v>
                </c:pt>
                <c:pt idx="5">
                  <c:v>1.1499999999999999</c:v>
                </c:pt>
                <c:pt idx="6">
                  <c:v>1.54</c:v>
                </c:pt>
                <c:pt idx="7">
                  <c:v>1.38</c:v>
                </c:pt>
                <c:pt idx="8">
                  <c:v>1.62</c:v>
                </c:pt>
                <c:pt idx="9">
                  <c:v>1.08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23"/>
                <c:pt idx="0" formatCode="#,##0.00_ ">
                  <c:v>0.56000000000000005</c:v>
                </c:pt>
                <c:pt idx="1">
                  <c:v>0.67</c:v>
                </c:pt>
                <c:pt idx="2">
                  <c:v>0.22</c:v>
                </c:pt>
                <c:pt idx="3">
                  <c:v>0.89</c:v>
                </c:pt>
                <c:pt idx="4">
                  <c:v>1.67</c:v>
                </c:pt>
                <c:pt idx="5">
                  <c:v>1.22</c:v>
                </c:pt>
                <c:pt idx="6">
                  <c:v>1.33</c:v>
                </c:pt>
                <c:pt idx="7">
                  <c:v>2</c:v>
                </c:pt>
                <c:pt idx="8">
                  <c:v>3.11</c:v>
                </c:pt>
                <c:pt idx="9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23"/>
                <c:pt idx="0" formatCode="#,##0.00_ ">
                  <c:v>0.75</c:v>
                </c:pt>
                <c:pt idx="1">
                  <c:v>0.92</c:v>
                </c:pt>
                <c:pt idx="2">
                  <c:v>1.17</c:v>
                </c:pt>
                <c:pt idx="3">
                  <c:v>1.08</c:v>
                </c:pt>
                <c:pt idx="4">
                  <c:v>1.83</c:v>
                </c:pt>
                <c:pt idx="5">
                  <c:v>2</c:v>
                </c:pt>
                <c:pt idx="6">
                  <c:v>1.33</c:v>
                </c:pt>
                <c:pt idx="7">
                  <c:v>1.75</c:v>
                </c:pt>
                <c:pt idx="8">
                  <c:v>2.75</c:v>
                </c:pt>
                <c:pt idx="9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23"/>
                <c:pt idx="0" formatCode="#,##0.00_ ">
                  <c:v>1.5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0.5</c:v>
                </c:pt>
                <c:pt idx="5">
                  <c:v>1.5</c:v>
                </c:pt>
                <c:pt idx="6">
                  <c:v>0</c:v>
                </c:pt>
                <c:pt idx="7">
                  <c:v>0.5</c:v>
                </c:pt>
                <c:pt idx="8">
                  <c:v>0.5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23"/>
                <c:pt idx="0" formatCode="General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  <c:pt idx="5">
                  <c:v>35</c:v>
                </c:pt>
                <c:pt idx="6">
                  <c:v>36</c:v>
                </c:pt>
                <c:pt idx="7">
                  <c:v>37</c:v>
                </c:pt>
                <c:pt idx="8">
                  <c:v>38</c:v>
                </c:pt>
                <c:pt idx="9">
                  <c:v>39</c:v>
                </c:pt>
                <c:pt idx="10">
                  <c:v>40</c:v>
                </c:pt>
                <c:pt idx="11">
                  <c:v>41</c:v>
                </c:pt>
                <c:pt idx="12" formatCode="General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45</c:v>
                </c:pt>
                <c:pt idx="16">
                  <c:v>46</c:v>
                </c:pt>
                <c:pt idx="17">
                  <c:v>47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23"/>
                <c:pt idx="0" formatCode="#,##0.00_ ">
                  <c:v>0.33</c:v>
                </c:pt>
                <c:pt idx="1">
                  <c:v>0.67</c:v>
                </c:pt>
                <c:pt idx="2">
                  <c:v>0</c:v>
                </c:pt>
                <c:pt idx="3">
                  <c:v>6.33</c:v>
                </c:pt>
                <c:pt idx="4">
                  <c:v>1.33</c:v>
                </c:pt>
                <c:pt idx="5">
                  <c:v>0</c:v>
                </c:pt>
                <c:pt idx="6">
                  <c:v>0.67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8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3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6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6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10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32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1.3180000000000001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1.6839999999999999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0_);[Red]\(0\)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 formatCode="#,##0_);[Red]\(#,##0\)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0_);[Red]\(0\)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 formatCode="#,##0_);[Red]\(#,##0\)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0_);[Red]\(0\)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 formatCode="#,##0_);[Red]\(#,##0\)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0_);[Red]\(0\)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78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 formatCode="#,##0_);[Red]\(#,##0\)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63500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69713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50799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69713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657616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126999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697139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636905</xdr:colOff>
      <xdr:row>214</xdr:row>
      <xdr:rowOff>196851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697140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636905</xdr:colOff>
      <xdr:row>295</xdr:row>
      <xdr:rowOff>126998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82550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640618</xdr:colOff>
      <xdr:row>159</xdr:row>
      <xdr:rowOff>141898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158750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203199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101601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697141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124460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654050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177800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120650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697142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654050</xdr:colOff>
      <xdr:row>470</xdr:row>
      <xdr:rowOff>88899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215900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142240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654050</xdr:colOff>
      <xdr:row>551</xdr:row>
      <xdr:rowOff>196851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215901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139700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654050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177801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638810</xdr:colOff>
      <xdr:row>700</xdr:row>
      <xdr:rowOff>143510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654050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146049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654050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638810</xdr:colOff>
      <xdr:row>862</xdr:row>
      <xdr:rowOff>120650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654050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196850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121285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654050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106046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654050</xdr:colOff>
      <xdr:row>1036</xdr:row>
      <xdr:rowOff>203198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654050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196850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101600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654050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654050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6350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123190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654050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141603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654050</xdr:colOff>
      <xdr:row>1361</xdr:row>
      <xdr:rowOff>165099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25400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638810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654050</xdr:colOff>
      <xdr:row>1451</xdr:row>
      <xdr:rowOff>67163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697143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139700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697144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697145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697146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463550</xdr:colOff>
          <xdr:row>845</xdr:row>
          <xdr:rowOff>158750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697147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463550</xdr:colOff>
          <xdr:row>927</xdr:row>
          <xdr:rowOff>25401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697148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463550</xdr:colOff>
          <xdr:row>1007</xdr:row>
          <xdr:rowOff>215902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697149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463550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697150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463550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697151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463550</xdr:colOff>
          <xdr:row>1251</xdr:row>
          <xdr:rowOff>69849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697152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463550</xdr:colOff>
          <xdr:row>1331</xdr:row>
          <xdr:rowOff>139702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697153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463550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697154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101601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656736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101600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635000</xdr:colOff>
      <xdr:row>338</xdr:row>
      <xdr:rowOff>120650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177800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654050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615950</xdr:colOff>
      <xdr:row>743</xdr:row>
      <xdr:rowOff>203199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654050</xdr:colOff>
      <xdr:row>824</xdr:row>
      <xdr:rowOff>158752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184149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654050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196850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158751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104139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581357</xdr:colOff>
      <xdr:row>1525</xdr:row>
      <xdr:rowOff>102657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581357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581357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507440</xdr:colOff>
          <xdr:row>52</xdr:row>
          <xdr:rowOff>198531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5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469340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5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464858</xdr:colOff>
          <xdr:row>78</xdr:row>
          <xdr:rowOff>106271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5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583642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5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393515</xdr:colOff>
          <xdr:row>133</xdr:row>
          <xdr:rowOff>124573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5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411071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63691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445064</xdr:colOff>
          <xdr:row>214</xdr:row>
          <xdr:rowOff>160060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8032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48002</xdr:colOff>
          <xdr:row>230</xdr:row>
          <xdr:rowOff>25590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485031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485031</xdr:colOff>
          <xdr:row>308</xdr:row>
          <xdr:rowOff>64061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64065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485032</xdr:colOff>
          <xdr:row>389</xdr:row>
          <xdr:rowOff>160060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6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104032</xdr:colOff>
          <xdr:row>392</xdr:row>
          <xdr:rowOff>30446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507444</xdr:colOff>
          <xdr:row>457</xdr:row>
          <xdr:rowOff>104034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507444</xdr:colOff>
          <xdr:row>538</xdr:row>
          <xdr:rowOff>104034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502962</xdr:colOff>
          <xdr:row>551</xdr:row>
          <xdr:rowOff>182849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83863</xdr:colOff>
          <xdr:row>554</xdr:row>
          <xdr:rowOff>106277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124207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483165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104033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507818</xdr:colOff>
          <xdr:row>700</xdr:row>
          <xdr:rowOff>126821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7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520891</xdr:colOff>
          <xdr:row>713</xdr:row>
          <xdr:rowOff>122340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84235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505575</xdr:colOff>
          <xdr:row>781</xdr:row>
          <xdr:rowOff>124582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507443</xdr:colOff>
          <xdr:row>795</xdr:row>
          <xdr:rowOff>64070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65933</xdr:colOff>
          <xdr:row>797</xdr:row>
          <xdr:rowOff>9909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503337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487649</xdr:colOff>
          <xdr:row>874</xdr:row>
          <xdr:rowOff>162680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63694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485408</xdr:colOff>
          <xdr:row>955</xdr:row>
          <xdr:rowOff>126822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8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83864</xdr:colOff>
          <xdr:row>957</xdr:row>
          <xdr:rowOff>106278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487648</xdr:colOff>
          <xdr:row>1024</xdr:row>
          <xdr:rowOff>45767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485407</xdr:colOff>
          <xdr:row>1105</xdr:row>
          <xdr:rowOff>65937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503337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84238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523135</xdr:colOff>
          <xdr:row>1186</xdr:row>
          <xdr:rowOff>102169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485035</xdr:colOff>
          <xdr:row>1199</xdr:row>
          <xdr:rowOff>220951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65936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19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520893</xdr:colOff>
          <xdr:row>1267</xdr:row>
          <xdr:rowOff>50250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505205</xdr:colOff>
          <xdr:row>1280</xdr:row>
          <xdr:rowOff>202650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68550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126448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104410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106276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198166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8041</xdr:colOff>
          <xdr:row>1453</xdr:row>
          <xdr:rowOff>104036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87375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467472</xdr:colOff>
          <xdr:row>1537</xdr:row>
          <xdr:rowOff>180039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469340</xdr:colOff>
          <xdr:row>1549</xdr:row>
          <xdr:rowOff>202841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972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6351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25400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408460</xdr:colOff>
          <xdr:row>1509</xdr:row>
          <xdr:rowOff>201956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697212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4213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1157</v>
          </cell>
          <cell r="DN27">
            <v>1870</v>
          </cell>
          <cell r="DO27" t="e">
            <v>#N/A</v>
          </cell>
          <cell r="DP27" t="e">
            <v>#N/A</v>
          </cell>
          <cell r="DQ27" t="e">
            <v>#N/A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49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>
            <v>5</v>
          </cell>
          <cell r="DO86" t="e">
            <v>#N/A</v>
          </cell>
          <cell r="DP86" t="e">
            <v>#N/A</v>
          </cell>
          <cell r="DQ86" t="e">
            <v>#N/A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348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>
            <v>2</v>
          </cell>
          <cell r="CT145" t="e">
            <v>#N/A</v>
          </cell>
          <cell r="CU145" t="e">
            <v>#N/A</v>
          </cell>
          <cell r="CV145" t="e">
            <v>#N/A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1172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>
            <v>8</v>
          </cell>
          <cell r="CT204" t="e">
            <v>#N/A</v>
          </cell>
          <cell r="CU204" t="e">
            <v>#N/A</v>
          </cell>
          <cell r="CV204" t="e">
            <v>#N/A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429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>
            <v>98</v>
          </cell>
          <cell r="DO263" t="e">
            <v>#N/A</v>
          </cell>
          <cell r="DP263" t="e">
            <v>#N/A</v>
          </cell>
          <cell r="DQ263" t="e">
            <v>#N/A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509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>
            <v>4</v>
          </cell>
          <cell r="CT322" t="e">
            <v>#N/A</v>
          </cell>
          <cell r="CU322" t="e">
            <v>#N/A</v>
          </cell>
          <cell r="CV322" t="e">
            <v>#N/A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1327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>
            <v>25</v>
          </cell>
          <cell r="CT381" t="e">
            <v>#N/A</v>
          </cell>
          <cell r="CU381" t="e">
            <v>#N/A</v>
          </cell>
          <cell r="CV381" t="e">
            <v>#N/A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50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>
            <v>1</v>
          </cell>
          <cell r="CT440" t="e">
            <v>#N/A</v>
          </cell>
          <cell r="CU440" t="e">
            <v>#N/A</v>
          </cell>
          <cell r="CV440" t="e">
            <v>#N/A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256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>
            <v>4</v>
          </cell>
          <cell r="CT499" t="e">
            <v>#N/A</v>
          </cell>
          <cell r="CU499" t="e">
            <v>#N/A</v>
          </cell>
          <cell r="CV499" t="e">
            <v>#N/A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420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>
            <v>5</v>
          </cell>
          <cell r="CT558" t="e">
            <v>#N/A</v>
          </cell>
          <cell r="CU558" t="e">
            <v>#N/A</v>
          </cell>
          <cell r="CV558" t="e">
            <v>#N/A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29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>
            <v>2</v>
          </cell>
          <cell r="CT617" t="e">
            <v>#N/A</v>
          </cell>
          <cell r="CU617" t="e">
            <v>#N/A</v>
          </cell>
          <cell r="CV617" t="e">
            <v>#N/A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>
            <v>0</v>
          </cell>
          <cell r="CT676" t="e">
            <v>#N/A</v>
          </cell>
          <cell r="CU676" t="e">
            <v>#N/A</v>
          </cell>
          <cell r="CV676" t="e">
            <v>#N/A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798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>
            <v>23</v>
          </cell>
          <cell r="CT735" t="e">
            <v>#N/A</v>
          </cell>
          <cell r="CU735" t="e">
            <v>#N/A</v>
          </cell>
          <cell r="CV735" t="e">
            <v>#N/A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18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>
            <v>1</v>
          </cell>
          <cell r="CT794" t="e">
            <v>#N/A</v>
          </cell>
          <cell r="CU794" t="e">
            <v>#N/A</v>
          </cell>
          <cell r="CV794" t="e">
            <v>#N/A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33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>
            <v>1</v>
          </cell>
          <cell r="CT853" t="e">
            <v>#N/A</v>
          </cell>
          <cell r="CU853" t="e">
            <v>#N/A</v>
          </cell>
          <cell r="CV853" t="e">
            <v>#N/A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>
            <v>0</v>
          </cell>
          <cell r="CT912" t="e">
            <v>#N/A</v>
          </cell>
          <cell r="CU912" t="e">
            <v>#N/A</v>
          </cell>
          <cell r="CV912" t="e">
            <v>#N/A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>
            <v>0</v>
          </cell>
          <cell r="CT971" t="e">
            <v>#N/A</v>
          </cell>
          <cell r="CU971" t="e">
            <v>#N/A</v>
          </cell>
          <cell r="CV971" t="e">
            <v>#N/A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>
            <v>0</v>
          </cell>
          <cell r="CT1030" t="e">
            <v>#N/A</v>
          </cell>
          <cell r="CU1030" t="e">
            <v>#N/A</v>
          </cell>
          <cell r="CV1030" t="e">
            <v>#N/A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1935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>
            <v>78</v>
          </cell>
          <cell r="CT1089" t="e">
            <v>#N/A</v>
          </cell>
          <cell r="CU1089" t="e">
            <v>#N/A</v>
          </cell>
          <cell r="CV1089" t="e">
            <v>#N/A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>
            <v>3133</v>
          </cell>
          <cell r="D41">
            <v>169</v>
          </cell>
          <cell r="E41">
            <v>666</v>
          </cell>
          <cell r="F41">
            <v>389</v>
          </cell>
          <cell r="G41">
            <v>251</v>
          </cell>
          <cell r="H41">
            <v>135</v>
          </cell>
          <cell r="I41">
            <v>219</v>
          </cell>
          <cell r="J41">
            <v>218</v>
          </cell>
          <cell r="K41">
            <v>250</v>
          </cell>
          <cell r="L41">
            <v>233</v>
          </cell>
          <cell r="M41">
            <v>213</v>
          </cell>
          <cell r="N41">
            <v>217</v>
          </cell>
          <cell r="O41">
            <v>173</v>
          </cell>
        </row>
        <row r="42">
          <cell r="C42">
            <v>3133</v>
          </cell>
          <cell r="D42">
            <v>169</v>
          </cell>
          <cell r="E42">
            <v>666</v>
          </cell>
          <cell r="F42">
            <v>389</v>
          </cell>
          <cell r="G42">
            <v>251</v>
          </cell>
          <cell r="H42">
            <v>135</v>
          </cell>
          <cell r="I42">
            <v>219</v>
          </cell>
          <cell r="J42">
            <v>218</v>
          </cell>
          <cell r="K42">
            <v>250</v>
          </cell>
          <cell r="L42">
            <v>233</v>
          </cell>
          <cell r="M42">
            <v>213</v>
          </cell>
          <cell r="N42">
            <v>217</v>
          </cell>
          <cell r="O42">
            <v>173</v>
          </cell>
        </row>
        <row r="43">
          <cell r="C43" t="e">
            <v>#N/A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C44" t="e">
            <v>#N/A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>
        <row r="3">
          <cell r="C3">
            <v>1123</v>
          </cell>
        </row>
      </sheetData>
      <sheetData sheetId="4">
        <row r="3">
          <cell r="C3">
            <v>1010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1157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30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>
            <v>1870</v>
          </cell>
          <cell r="D40">
            <v>8</v>
          </cell>
          <cell r="E40">
            <v>13</v>
          </cell>
          <cell r="F40">
            <v>55</v>
          </cell>
          <cell r="G40">
            <v>49</v>
          </cell>
          <cell r="H40">
            <v>50</v>
          </cell>
          <cell r="I40">
            <v>51</v>
          </cell>
          <cell r="J40">
            <v>39</v>
          </cell>
          <cell r="K40">
            <v>39</v>
          </cell>
          <cell r="L40">
            <v>34</v>
          </cell>
          <cell r="M40">
            <v>41</v>
          </cell>
          <cell r="N40">
            <v>35</v>
          </cell>
          <cell r="O40">
            <v>193</v>
          </cell>
          <cell r="P40">
            <v>111</v>
          </cell>
          <cell r="Q40">
            <v>150</v>
          </cell>
          <cell r="R40">
            <v>162</v>
          </cell>
          <cell r="S40">
            <v>214</v>
          </cell>
          <cell r="T40">
            <v>189</v>
          </cell>
          <cell r="U40">
            <v>155</v>
          </cell>
          <cell r="V40">
            <v>156</v>
          </cell>
          <cell r="W40">
            <v>126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>
            <v>78</v>
          </cell>
          <cell r="D40">
            <v>1</v>
          </cell>
          <cell r="E40">
            <v>3</v>
          </cell>
          <cell r="F40">
            <v>2</v>
          </cell>
          <cell r="G40">
            <v>3</v>
          </cell>
          <cell r="H40">
            <v>3</v>
          </cell>
          <cell r="I40">
            <v>0</v>
          </cell>
          <cell r="J40">
            <v>0</v>
          </cell>
          <cell r="K40">
            <v>1</v>
          </cell>
          <cell r="L40">
            <v>0</v>
          </cell>
          <cell r="M40">
            <v>1</v>
          </cell>
          <cell r="N40">
            <v>0</v>
          </cell>
          <cell r="O40">
            <v>1</v>
          </cell>
          <cell r="P40">
            <v>3</v>
          </cell>
          <cell r="Q40">
            <v>6</v>
          </cell>
          <cell r="R40">
            <v>6</v>
          </cell>
          <cell r="S40">
            <v>6</v>
          </cell>
          <cell r="T40">
            <v>10</v>
          </cell>
          <cell r="U40">
            <v>3</v>
          </cell>
          <cell r="V40">
            <v>12</v>
          </cell>
          <cell r="W40">
            <v>17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1</v>
          </cell>
          <cell r="E40">
            <v>3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>
            <v>8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1</v>
          </cell>
          <cell r="Q40">
            <v>3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>
            <v>98</v>
          </cell>
          <cell r="D40">
            <v>1</v>
          </cell>
          <cell r="E40">
            <v>4</v>
          </cell>
          <cell r="F40">
            <v>15</v>
          </cell>
          <cell r="G40">
            <v>9</v>
          </cell>
          <cell r="H40">
            <v>8</v>
          </cell>
          <cell r="I40">
            <v>8</v>
          </cell>
          <cell r="J40">
            <v>11</v>
          </cell>
          <cell r="K40">
            <v>3</v>
          </cell>
          <cell r="L40">
            <v>4</v>
          </cell>
          <cell r="M40">
            <v>2</v>
          </cell>
          <cell r="N40">
            <v>1</v>
          </cell>
          <cell r="O40">
            <v>4</v>
          </cell>
          <cell r="P40">
            <v>1</v>
          </cell>
          <cell r="Q40">
            <v>27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1</v>
          </cell>
          <cell r="J40">
            <v>0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1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>
            <v>25</v>
          </cell>
          <cell r="D40">
            <v>0</v>
          </cell>
          <cell r="E40">
            <v>3</v>
          </cell>
          <cell r="F40">
            <v>8</v>
          </cell>
          <cell r="G40">
            <v>3</v>
          </cell>
          <cell r="H40">
            <v>2</v>
          </cell>
          <cell r="I40">
            <v>4</v>
          </cell>
          <cell r="J40">
            <v>2</v>
          </cell>
          <cell r="K40">
            <v>0</v>
          </cell>
          <cell r="L40">
            <v>2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4</v>
          </cell>
          <cell r="D40">
            <v>0</v>
          </cell>
          <cell r="E40">
            <v>2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5</v>
          </cell>
          <cell r="D40">
            <v>0</v>
          </cell>
          <cell r="E40">
            <v>3</v>
          </cell>
          <cell r="F40">
            <v>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>
            <v>2</v>
          </cell>
          <cell r="D40">
            <v>0</v>
          </cell>
          <cell r="E40">
            <v>0</v>
          </cell>
          <cell r="F40">
            <v>1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>
            <v>23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</v>
          </cell>
          <cell r="I40">
            <v>0</v>
          </cell>
          <cell r="J40">
            <v>0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1</v>
          </cell>
          <cell r="P40">
            <v>0</v>
          </cell>
          <cell r="Q40">
            <v>4</v>
          </cell>
          <cell r="R40">
            <v>0</v>
          </cell>
          <cell r="S40">
            <v>2</v>
          </cell>
          <cell r="T40">
            <v>4</v>
          </cell>
          <cell r="U40">
            <v>4</v>
          </cell>
          <cell r="V40">
            <v>6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  <cell r="S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1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view="pageBreakPreview" zoomScaleNormal="100" zoomScaleSheetLayoutView="100" workbookViewId="0">
      <selection activeCell="O10" sqref="O10"/>
    </sheetView>
  </sheetViews>
  <sheetFormatPr defaultRowHeight="16.8"/>
  <cols>
    <col min="1" max="9" width="9" customWidth="1"/>
    <col min="10" max="10" width="4.59765625" customWidth="1"/>
    <col min="11" max="11" width="4.09765625" customWidth="1"/>
    <col min="12" max="12" width="7.5" customWidth="1"/>
    <col min="13" max="13" width="3.8984375" customWidth="1"/>
    <col min="14" max="14" width="5.59765625" customWidth="1"/>
    <col min="15" max="15" width="3.19921875" customWidth="1"/>
    <col min="16" max="16" width="5.59765625" customWidth="1"/>
    <col min="17" max="17" width="5.19921875" customWidth="1"/>
    <col min="18" max="18" width="21.8984375" customWidth="1"/>
  </cols>
  <sheetData>
    <row r="1" spans="1:20" ht="22.8" thickBot="1">
      <c r="A1" s="13" t="str">
        <f>T1&amp;K2&amp;L2&amp;M2&amp;N2&amp;O2&amp;P2&amp;Q2</f>
        <v xml:space="preserve">2026年第39週 (9/21～9/27) </v>
      </c>
      <c r="H1" s="92" t="str">
        <f>TEXT(R2,"yyyy年mm月dd日現在")</f>
        <v>2026年10月01日現在</v>
      </c>
      <c r="T1" s="94" t="s">
        <v>264</v>
      </c>
    </row>
    <row r="2" spans="1:20" ht="23.4" thickTop="1" thickBot="1">
      <c r="A2" s="11" t="s">
        <v>78</v>
      </c>
      <c r="K2" s="26" t="s">
        <v>246</v>
      </c>
      <c r="L2" s="27">
        <v>39</v>
      </c>
      <c r="M2" s="25" t="s">
        <v>190</v>
      </c>
      <c r="N2" t="str">
        <f>TEXT(INDEX(カレンダー!$C:$C,MATCH(疾病別報告状況!$L$2,カレンダー!$B:$B,0)),"m/d")</f>
        <v>9/21</v>
      </c>
      <c r="O2" s="25" t="s">
        <v>188</v>
      </c>
      <c r="P2" t="str">
        <f>TEXT(INDEX(カレンダー!$D:$D,MATCH(疾病別報告状況!$L$2,カレンダー!$B:$B,0)),"m/d")</f>
        <v>9/27</v>
      </c>
      <c r="Q2" s="25" t="s">
        <v>189</v>
      </c>
      <c r="R2" s="90">
        <v>46296</v>
      </c>
      <c r="S2" s="89"/>
    </row>
    <row r="3" spans="1:20" ht="18">
      <c r="A3" s="15"/>
      <c r="L3" s="29" t="s">
        <v>191</v>
      </c>
      <c r="R3" s="91" t="s">
        <v>245</v>
      </c>
    </row>
    <row r="4" spans="1:20" ht="18">
      <c r="A4" s="15"/>
      <c r="L4" s="28"/>
    </row>
    <row r="5" spans="1:20" ht="18">
      <c r="A5" s="15"/>
      <c r="R5" s="88"/>
    </row>
    <row r="6" spans="1:20" ht="18">
      <c r="A6" s="15"/>
    </row>
    <row r="7" spans="1:20" ht="18">
      <c r="A7" s="15"/>
    </row>
    <row r="8" spans="1:20" ht="18">
      <c r="A8" s="15"/>
      <c r="N8" s="167"/>
    </row>
    <row r="9" spans="1:20" ht="18">
      <c r="A9" s="15"/>
    </row>
    <row r="10" spans="1:20" ht="18">
      <c r="A10" s="15"/>
    </row>
    <row r="11" spans="1:20" ht="18">
      <c r="A11" s="15"/>
    </row>
    <row r="12" spans="1:20" ht="18">
      <c r="A12" s="15"/>
    </row>
    <row r="13" spans="1:20" ht="18">
      <c r="A13" s="15"/>
    </row>
    <row r="14" spans="1:20" ht="18">
      <c r="A14" s="15"/>
    </row>
    <row r="15" spans="1:20" ht="18">
      <c r="A15" s="15"/>
    </row>
    <row r="16" spans="1:20" ht="18">
      <c r="A16" s="15"/>
    </row>
    <row r="17" spans="1:1" ht="18">
      <c r="A17" s="15"/>
    </row>
    <row r="18" spans="1:1" ht="18">
      <c r="A18" s="15"/>
    </row>
    <row r="19" spans="1:1" ht="18">
      <c r="A19" s="15"/>
    </row>
    <row r="20" spans="1:1" ht="18">
      <c r="A20" s="15"/>
    </row>
    <row r="21" spans="1:1" ht="18">
      <c r="A21" s="15"/>
    </row>
    <row r="22" spans="1:1" ht="18">
      <c r="A22" s="15"/>
    </row>
    <row r="23" spans="1:1" ht="18">
      <c r="A23" s="15"/>
    </row>
    <row r="24" spans="1:1" ht="18">
      <c r="A24" s="15"/>
    </row>
    <row r="25" spans="1:1" ht="18">
      <c r="A25" s="15"/>
    </row>
    <row r="26" spans="1:1" ht="18">
      <c r="A26" s="15"/>
    </row>
    <row r="27" spans="1:1" ht="18">
      <c r="A27" s="15"/>
    </row>
    <row r="28" spans="1:1" ht="18">
      <c r="A28" s="15"/>
    </row>
    <row r="29" spans="1:1" ht="18">
      <c r="A29" s="15"/>
    </row>
    <row r="30" spans="1:1" ht="18">
      <c r="A30" s="15"/>
    </row>
    <row r="31" spans="1:1" ht="18">
      <c r="A31" s="15"/>
    </row>
    <row r="32" spans="1:1" ht="18">
      <c r="A32" s="15"/>
    </row>
    <row r="33" spans="1:1" ht="18">
      <c r="A33" s="15"/>
    </row>
    <row r="34" spans="1:1" ht="18">
      <c r="A34" s="15"/>
    </row>
    <row r="35" spans="1:1" ht="18">
      <c r="A35" s="15"/>
    </row>
    <row r="36" spans="1:1" ht="18">
      <c r="A36" s="15"/>
    </row>
    <row r="37" spans="1:1" ht="18">
      <c r="A37" s="15"/>
    </row>
    <row r="38" spans="1:1" ht="18">
      <c r="A38" s="15"/>
    </row>
    <row r="39" spans="1:1" ht="18">
      <c r="A39" s="15"/>
    </row>
    <row r="40" spans="1:1" ht="18">
      <c r="A40" s="15"/>
    </row>
    <row r="41" spans="1:1" ht="18">
      <c r="A41" s="15"/>
    </row>
    <row r="42" spans="1:1" ht="18">
      <c r="A42" s="15"/>
    </row>
    <row r="43" spans="1:1" ht="18">
      <c r="A43" s="15"/>
    </row>
    <row r="44" spans="1:1" ht="18">
      <c r="A44" s="15"/>
    </row>
    <row r="45" spans="1:1" ht="18">
      <c r="A45" s="15"/>
    </row>
    <row r="46" spans="1:1" ht="18">
      <c r="A46" s="15"/>
    </row>
    <row r="47" spans="1:1" ht="18">
      <c r="A47" s="15"/>
    </row>
    <row r="48" spans="1:1" ht="18">
      <c r="A48" s="15"/>
    </row>
    <row r="49" spans="1:12" ht="18">
      <c r="A49" s="15"/>
    </row>
    <row r="50" spans="1:12" ht="18">
      <c r="A50" s="15"/>
    </row>
    <row r="51" spans="1:12" ht="18">
      <c r="A51" s="15"/>
    </row>
    <row r="52" spans="1:12" ht="18">
      <c r="A52" s="15"/>
    </row>
    <row r="53" spans="1:12" ht="18">
      <c r="A53" s="15"/>
    </row>
    <row r="54" spans="1:12" ht="18">
      <c r="A54" s="15"/>
    </row>
    <row r="55" spans="1:12" ht="18">
      <c r="A55" s="15"/>
    </row>
    <row r="56" spans="1:12" ht="18">
      <c r="A56" s="15"/>
    </row>
    <row r="57" spans="1:12" ht="18">
      <c r="A57" s="15"/>
      <c r="L57" s="93"/>
    </row>
    <row r="58" spans="1:12" ht="18">
      <c r="A58" s="15"/>
    </row>
    <row r="59" spans="1:12" ht="18">
      <c r="A59" s="15"/>
    </row>
    <row r="60" spans="1:12" ht="18">
      <c r="A60" s="15"/>
    </row>
    <row r="61" spans="1:12" ht="18">
      <c r="A61" s="15"/>
    </row>
    <row r="62" spans="1:12" ht="18">
      <c r="A62" s="15"/>
    </row>
    <row r="63" spans="1:12" ht="18">
      <c r="A63" s="15"/>
    </row>
    <row r="64" spans="1:12" ht="18">
      <c r="A64" s="15"/>
    </row>
    <row r="65" spans="1:1" ht="18">
      <c r="A65" s="15"/>
    </row>
    <row r="66" spans="1:1" ht="18">
      <c r="A66" s="15"/>
    </row>
    <row r="67" spans="1:1" ht="18">
      <c r="A67" s="15"/>
    </row>
    <row r="68" spans="1:1" ht="18">
      <c r="A68" s="15"/>
    </row>
    <row r="69" spans="1:1" ht="18">
      <c r="A69" s="15"/>
    </row>
    <row r="70" spans="1:1" ht="18">
      <c r="A70" s="15"/>
    </row>
    <row r="71" spans="1:1" ht="18">
      <c r="A71" s="15"/>
    </row>
    <row r="72" spans="1:1" ht="18">
      <c r="A72" s="15"/>
    </row>
    <row r="73" spans="1:1" ht="18">
      <c r="A73" s="15"/>
    </row>
    <row r="74" spans="1:1" ht="18">
      <c r="A74" s="15"/>
    </row>
    <row r="75" spans="1:1" ht="18">
      <c r="A75" s="15"/>
    </row>
    <row r="76" spans="1:1" ht="18">
      <c r="A76" s="15"/>
    </row>
    <row r="77" spans="1:1" ht="18">
      <c r="A77" s="15"/>
    </row>
    <row r="78" spans="1:1" ht="18">
      <c r="A78" s="15"/>
    </row>
    <row r="79" spans="1:1" ht="18">
      <c r="A79" s="15"/>
    </row>
    <row r="80" spans="1:1" ht="18">
      <c r="A80" s="15"/>
    </row>
    <row r="81" spans="1:10" ht="18">
      <c r="A81" s="15"/>
    </row>
    <row r="82" spans="1:10" ht="22.2">
      <c r="A82" s="11" t="str">
        <f>+A1</f>
        <v xml:space="preserve">2026年第39週 (9/21～9/27) </v>
      </c>
    </row>
    <row r="83" spans="1:10" ht="22.2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">
      <c r="A84" s="15"/>
    </row>
    <row r="85" spans="1:10" ht="18">
      <c r="A85" s="15"/>
    </row>
    <row r="86" spans="1:10" ht="18">
      <c r="A86" s="15"/>
    </row>
    <row r="87" spans="1:10" ht="18">
      <c r="A87" s="15"/>
    </row>
    <row r="88" spans="1:10" ht="18">
      <c r="A88" s="15"/>
    </row>
    <row r="89" spans="1:10" ht="18">
      <c r="A89" s="15"/>
    </row>
    <row r="90" spans="1:10" ht="18">
      <c r="A90" s="15"/>
    </row>
    <row r="91" spans="1:10" ht="18">
      <c r="A91" s="15"/>
    </row>
    <row r="92" spans="1:10" ht="18">
      <c r="A92" s="15"/>
    </row>
    <row r="93" spans="1:10" ht="18">
      <c r="A93" s="15"/>
    </row>
    <row r="94" spans="1:10" ht="18">
      <c r="A94" s="15"/>
    </row>
    <row r="95" spans="1:10" ht="18">
      <c r="A95" s="15"/>
    </row>
    <row r="96" spans="1:10" ht="18">
      <c r="A96" s="15"/>
    </row>
    <row r="97" spans="1:1" ht="18">
      <c r="A97" s="15"/>
    </row>
    <row r="98" spans="1:1" ht="18">
      <c r="A98" s="15"/>
    </row>
    <row r="99" spans="1:1" ht="18">
      <c r="A99" s="15"/>
    </row>
    <row r="100" spans="1:1" ht="18">
      <c r="A100" s="15"/>
    </row>
    <row r="101" spans="1:1" ht="18">
      <c r="A101" s="15"/>
    </row>
    <row r="102" spans="1:1" ht="18">
      <c r="A102" s="15"/>
    </row>
    <row r="103" spans="1:1" ht="18">
      <c r="A103" s="15"/>
    </row>
    <row r="104" spans="1:1" ht="18">
      <c r="A104" s="15"/>
    </row>
    <row r="105" spans="1:1" ht="18">
      <c r="A105" s="15"/>
    </row>
    <row r="106" spans="1:1" ht="18">
      <c r="A106" s="15"/>
    </row>
    <row r="107" spans="1:1" ht="18">
      <c r="A107" s="15"/>
    </row>
    <row r="108" spans="1:1" ht="18">
      <c r="A108" s="15"/>
    </row>
    <row r="109" spans="1:1" ht="18">
      <c r="A109" s="15"/>
    </row>
    <row r="110" spans="1:1" ht="18">
      <c r="A110" s="15"/>
    </row>
    <row r="111" spans="1:1" ht="18">
      <c r="A111" s="15"/>
    </row>
    <row r="112" spans="1:1" ht="18">
      <c r="A112" s="15"/>
    </row>
    <row r="113" spans="1:1" ht="18">
      <c r="A113" s="15"/>
    </row>
    <row r="114" spans="1:1" ht="18">
      <c r="A114" s="15"/>
    </row>
    <row r="115" spans="1:1" ht="18">
      <c r="A115" s="15"/>
    </row>
    <row r="116" spans="1:1" ht="18">
      <c r="A116" s="15"/>
    </row>
    <row r="117" spans="1:1" ht="18">
      <c r="A117" s="15"/>
    </row>
    <row r="118" spans="1:1" ht="18">
      <c r="A118" s="15"/>
    </row>
    <row r="119" spans="1:1" ht="18">
      <c r="A119" s="15"/>
    </row>
    <row r="120" spans="1:1" ht="18">
      <c r="A120" s="15"/>
    </row>
    <row r="121" spans="1:1" ht="18">
      <c r="A121" s="15"/>
    </row>
    <row r="122" spans="1:1" ht="18">
      <c r="A122" s="15"/>
    </row>
    <row r="123" spans="1:1" ht="18">
      <c r="A123" s="15"/>
    </row>
    <row r="124" spans="1:1" ht="18">
      <c r="A124" s="15"/>
    </row>
    <row r="125" spans="1:1" ht="18">
      <c r="A125" s="15"/>
    </row>
    <row r="126" spans="1:1" ht="18">
      <c r="A126" s="15"/>
    </row>
    <row r="127" spans="1:1" ht="18">
      <c r="A127" s="15"/>
    </row>
    <row r="128" spans="1:1" ht="18">
      <c r="A128" s="15"/>
    </row>
    <row r="129" spans="1:1" ht="18">
      <c r="A129" s="15"/>
    </row>
    <row r="130" spans="1:1" ht="18">
      <c r="A130" s="15"/>
    </row>
    <row r="131" spans="1:1" ht="18">
      <c r="A131" s="15"/>
    </row>
    <row r="132" spans="1:1" ht="18">
      <c r="A132" s="15"/>
    </row>
    <row r="133" spans="1:1" ht="18">
      <c r="A133" s="15"/>
    </row>
    <row r="134" spans="1:1" ht="18">
      <c r="A134" s="15"/>
    </row>
    <row r="135" spans="1:1" ht="18">
      <c r="A135" s="15"/>
    </row>
    <row r="136" spans="1:1" ht="18">
      <c r="A136" s="15"/>
    </row>
    <row r="137" spans="1:1" ht="18">
      <c r="A137" s="15"/>
    </row>
    <row r="138" spans="1:1" ht="18">
      <c r="A138" s="15"/>
    </row>
    <row r="139" spans="1:1" ht="18">
      <c r="A139" s="15"/>
    </row>
    <row r="140" spans="1:1" ht="18">
      <c r="A140" s="15"/>
    </row>
    <row r="141" spans="1:1" ht="18">
      <c r="A141" s="15"/>
    </row>
    <row r="142" spans="1:1" ht="18">
      <c r="A142" s="15"/>
    </row>
    <row r="143" spans="1:1" ht="18">
      <c r="A143" s="15"/>
    </row>
    <row r="144" spans="1:1" ht="18">
      <c r="A144" s="15"/>
    </row>
    <row r="145" spans="1:1" ht="18">
      <c r="A145" s="15"/>
    </row>
    <row r="146" spans="1:1" ht="18">
      <c r="A146" s="15"/>
    </row>
    <row r="147" spans="1:1" ht="18">
      <c r="A147" s="15"/>
    </row>
    <row r="148" spans="1:1" ht="18">
      <c r="A148" s="15"/>
    </row>
    <row r="149" spans="1:1" ht="18">
      <c r="A149" s="15"/>
    </row>
    <row r="150" spans="1:1" ht="18">
      <c r="A150" s="15"/>
    </row>
    <row r="151" spans="1:1" ht="18">
      <c r="A151" s="15"/>
    </row>
    <row r="152" spans="1:1" ht="18">
      <c r="A152" s="15"/>
    </row>
    <row r="153" spans="1:1" ht="18">
      <c r="A153" s="15"/>
    </row>
    <row r="154" spans="1:1" ht="18">
      <c r="A154" s="15"/>
    </row>
    <row r="155" spans="1:1" ht="18">
      <c r="A155" s="15"/>
    </row>
    <row r="156" spans="1:1" ht="18">
      <c r="A156" s="15"/>
    </row>
    <row r="157" spans="1:1" ht="18">
      <c r="A157" s="15"/>
    </row>
    <row r="158" spans="1:1" ht="18">
      <c r="A158" s="15"/>
    </row>
    <row r="159" spans="1:1" ht="18">
      <c r="A159" s="15"/>
    </row>
    <row r="160" spans="1:1" ht="18">
      <c r="A160" s="15"/>
    </row>
    <row r="161" spans="1:1" ht="18">
      <c r="A161" s="15"/>
    </row>
    <row r="162" spans="1:1" ht="18">
      <c r="A162" s="15"/>
    </row>
    <row r="163" spans="1:1" ht="22.2">
      <c r="A163" s="11" t="str">
        <f>+A1</f>
        <v xml:space="preserve">2026年第39週 (9/21～9/27) </v>
      </c>
    </row>
    <row r="164" spans="1:1" ht="22.2">
      <c r="A164" s="11" t="s">
        <v>159</v>
      </c>
    </row>
    <row r="165" spans="1:1" ht="18">
      <c r="A165" s="15"/>
    </row>
    <row r="166" spans="1:1" ht="18">
      <c r="A166" s="15"/>
    </row>
    <row r="167" spans="1:1" ht="18">
      <c r="A167" s="15"/>
    </row>
    <row r="168" spans="1:1" ht="18">
      <c r="A168" s="15"/>
    </row>
    <row r="169" spans="1:1" ht="18">
      <c r="A169" s="15"/>
    </row>
    <row r="170" spans="1:1" ht="18">
      <c r="A170" s="15"/>
    </row>
    <row r="171" spans="1:1" ht="18">
      <c r="A171" s="15"/>
    </row>
    <row r="172" spans="1:1" ht="18">
      <c r="A172" s="15"/>
    </row>
    <row r="173" spans="1:1" ht="18">
      <c r="A173" s="15"/>
    </row>
    <row r="174" spans="1:1" ht="18">
      <c r="A174" s="15"/>
    </row>
    <row r="175" spans="1:1" ht="18">
      <c r="A175" s="15"/>
    </row>
    <row r="176" spans="1:1" ht="18">
      <c r="A176" s="15"/>
    </row>
    <row r="177" spans="1:1" ht="18">
      <c r="A177" s="15"/>
    </row>
    <row r="178" spans="1:1" ht="18">
      <c r="A178" s="15"/>
    </row>
    <row r="179" spans="1:1" ht="18">
      <c r="A179" s="15"/>
    </row>
    <row r="180" spans="1:1" ht="18">
      <c r="A180" s="15"/>
    </row>
    <row r="181" spans="1:1" ht="18">
      <c r="A181" s="15"/>
    </row>
    <row r="182" spans="1:1" ht="18">
      <c r="A182" s="15"/>
    </row>
    <row r="183" spans="1:1" ht="18">
      <c r="A183" s="15"/>
    </row>
    <row r="184" spans="1:1" ht="18">
      <c r="A184" s="15"/>
    </row>
    <row r="185" spans="1:1" ht="18">
      <c r="A185" s="15"/>
    </row>
    <row r="186" spans="1:1" ht="18">
      <c r="A186" s="15"/>
    </row>
    <row r="187" spans="1:1" ht="18">
      <c r="A187" s="15"/>
    </row>
    <row r="188" spans="1:1" ht="18">
      <c r="A188" s="15"/>
    </row>
    <row r="189" spans="1:1" ht="18">
      <c r="A189" s="15"/>
    </row>
    <row r="190" spans="1:1" ht="18">
      <c r="A190" s="15"/>
    </row>
    <row r="191" spans="1:1" ht="18">
      <c r="A191" s="15"/>
    </row>
    <row r="192" spans="1:1" ht="18">
      <c r="A192" s="15"/>
    </row>
    <row r="193" spans="1:1" ht="18">
      <c r="A193" s="15"/>
    </row>
    <row r="194" spans="1:1" ht="18">
      <c r="A194" s="15"/>
    </row>
    <row r="195" spans="1:1" ht="18">
      <c r="A195" s="15"/>
    </row>
    <row r="196" spans="1:1" ht="18">
      <c r="A196" s="15"/>
    </row>
    <row r="197" spans="1:1" ht="18">
      <c r="A197" s="15"/>
    </row>
    <row r="198" spans="1:1" ht="18">
      <c r="A198" s="15"/>
    </row>
    <row r="199" spans="1:1" ht="18">
      <c r="A199" s="15"/>
    </row>
    <row r="200" spans="1:1" ht="18">
      <c r="A200" s="15"/>
    </row>
    <row r="201" spans="1:1" ht="18">
      <c r="A201" s="15"/>
    </row>
    <row r="202" spans="1:1" ht="18">
      <c r="A202" s="15"/>
    </row>
    <row r="203" spans="1:1" ht="18">
      <c r="A203" s="15"/>
    </row>
    <row r="204" spans="1:1" ht="18">
      <c r="A204" s="15"/>
    </row>
    <row r="205" spans="1:1" ht="18">
      <c r="A205" s="15"/>
    </row>
    <row r="206" spans="1:1" ht="18">
      <c r="A206" s="15"/>
    </row>
    <row r="207" spans="1:1" ht="18">
      <c r="A207" s="15"/>
    </row>
    <row r="208" spans="1:1" ht="18">
      <c r="A208" s="15"/>
    </row>
    <row r="209" spans="1:1" ht="18">
      <c r="A209" s="15"/>
    </row>
    <row r="210" spans="1:1" ht="18">
      <c r="A210" s="15"/>
    </row>
    <row r="211" spans="1:1" ht="18">
      <c r="A211" s="15"/>
    </row>
    <row r="212" spans="1:1" ht="18">
      <c r="A212" s="15"/>
    </row>
    <row r="213" spans="1:1" ht="18">
      <c r="A213" s="15"/>
    </row>
    <row r="214" spans="1:1" ht="18">
      <c r="A214" s="15"/>
    </row>
    <row r="215" spans="1:1" ht="18">
      <c r="A215" s="15"/>
    </row>
    <row r="216" spans="1:1" ht="18">
      <c r="A216" s="15"/>
    </row>
    <row r="217" spans="1:1" ht="18">
      <c r="A217" s="15"/>
    </row>
    <row r="218" spans="1:1" ht="18">
      <c r="A218" s="15"/>
    </row>
    <row r="219" spans="1:1" ht="18">
      <c r="A219" s="15"/>
    </row>
    <row r="220" spans="1:1" ht="18">
      <c r="A220" s="15"/>
    </row>
    <row r="221" spans="1:1" ht="18">
      <c r="A221" s="15"/>
    </row>
    <row r="222" spans="1:1" ht="18">
      <c r="A222" s="15"/>
    </row>
    <row r="223" spans="1:1" ht="18">
      <c r="A223" s="15"/>
    </row>
    <row r="224" spans="1:1" ht="18">
      <c r="A224" s="15"/>
    </row>
    <row r="225" spans="1:1" ht="18">
      <c r="A225" s="15"/>
    </row>
    <row r="226" spans="1:1" ht="18">
      <c r="A226" s="15"/>
    </row>
    <row r="227" spans="1:1" ht="18">
      <c r="A227" s="15"/>
    </row>
    <row r="228" spans="1:1" ht="18">
      <c r="A228" s="15"/>
    </row>
    <row r="229" spans="1:1" ht="18">
      <c r="A229" s="15"/>
    </row>
    <row r="230" spans="1:1" ht="18">
      <c r="A230" s="15"/>
    </row>
    <row r="231" spans="1:1" ht="18">
      <c r="A231" s="15"/>
    </row>
    <row r="232" spans="1:1" ht="18">
      <c r="A232" s="15"/>
    </row>
    <row r="233" spans="1:1" ht="18">
      <c r="A233" s="15"/>
    </row>
    <row r="234" spans="1:1" ht="18">
      <c r="A234" s="15"/>
    </row>
    <row r="235" spans="1:1" ht="18">
      <c r="A235" s="15"/>
    </row>
    <row r="236" spans="1:1" ht="18">
      <c r="A236" s="15"/>
    </row>
    <row r="237" spans="1:1" ht="18">
      <c r="A237" s="15"/>
    </row>
    <row r="238" spans="1:1" ht="18">
      <c r="A238" s="15"/>
    </row>
    <row r="239" spans="1:1" ht="18">
      <c r="A239" s="15"/>
    </row>
    <row r="240" spans="1:1" ht="18">
      <c r="A240" s="15"/>
    </row>
    <row r="241" spans="1:1" ht="18">
      <c r="A241" s="15"/>
    </row>
    <row r="242" spans="1:1" ht="18">
      <c r="A242" s="15"/>
    </row>
    <row r="243" spans="1:1" ht="18">
      <c r="A243" s="15"/>
    </row>
    <row r="244" spans="1:1" ht="22.2">
      <c r="A244" s="11" t="str">
        <f>+A1</f>
        <v xml:space="preserve">2026年第39週 (9/21～9/27) </v>
      </c>
    </row>
    <row r="245" spans="1:1" ht="22.2">
      <c r="A245" s="11" t="s">
        <v>160</v>
      </c>
    </row>
    <row r="246" spans="1:1" ht="18">
      <c r="A246" s="15"/>
    </row>
    <row r="247" spans="1:1" ht="18">
      <c r="A247" s="15"/>
    </row>
    <row r="248" spans="1:1" ht="18">
      <c r="A248" s="15"/>
    </row>
    <row r="249" spans="1:1" ht="18">
      <c r="A249" s="15"/>
    </row>
    <row r="250" spans="1:1" ht="18">
      <c r="A250" s="15"/>
    </row>
    <row r="251" spans="1:1" ht="18">
      <c r="A251" s="15"/>
    </row>
    <row r="252" spans="1:1" ht="18">
      <c r="A252" s="15"/>
    </row>
    <row r="253" spans="1:1" ht="18">
      <c r="A253" s="15"/>
    </row>
    <row r="254" spans="1:1" ht="18">
      <c r="A254" s="15"/>
    </row>
    <row r="255" spans="1:1" ht="18">
      <c r="A255" s="15"/>
    </row>
    <row r="256" spans="1:1" ht="18">
      <c r="A256" s="15"/>
    </row>
    <row r="257" spans="1:1" ht="18">
      <c r="A257" s="15"/>
    </row>
    <row r="258" spans="1:1" ht="18">
      <c r="A258" s="15"/>
    </row>
    <row r="259" spans="1:1" ht="18">
      <c r="A259" s="15"/>
    </row>
    <row r="260" spans="1:1" ht="18">
      <c r="A260" s="15"/>
    </row>
    <row r="261" spans="1:1" ht="18">
      <c r="A261" s="15"/>
    </row>
    <row r="262" spans="1:1" ht="18">
      <c r="A262" s="15"/>
    </row>
    <row r="263" spans="1:1" ht="18">
      <c r="A263" s="15"/>
    </row>
    <row r="264" spans="1:1" ht="18">
      <c r="A264" s="15"/>
    </row>
    <row r="265" spans="1:1" ht="18">
      <c r="A265" s="15"/>
    </row>
    <row r="266" spans="1:1" ht="18">
      <c r="A266" s="15"/>
    </row>
    <row r="267" spans="1:1" ht="18">
      <c r="A267" s="15"/>
    </row>
    <row r="268" spans="1:1" ht="18">
      <c r="A268" s="15"/>
    </row>
    <row r="269" spans="1:1" ht="18">
      <c r="A269" s="15"/>
    </row>
    <row r="270" spans="1:1" ht="18">
      <c r="A270" s="15"/>
    </row>
    <row r="271" spans="1:1" ht="18">
      <c r="A271" s="15"/>
    </row>
    <row r="272" spans="1:1" ht="18">
      <c r="A272" s="15"/>
    </row>
    <row r="273" spans="1:1" ht="18">
      <c r="A273" s="15"/>
    </row>
    <row r="274" spans="1:1" ht="18">
      <c r="A274" s="15"/>
    </row>
    <row r="275" spans="1:1" ht="18">
      <c r="A275" s="15"/>
    </row>
    <row r="276" spans="1:1" ht="18">
      <c r="A276" s="15"/>
    </row>
    <row r="277" spans="1:1" ht="18">
      <c r="A277" s="15"/>
    </row>
    <row r="278" spans="1:1" ht="18">
      <c r="A278" s="15"/>
    </row>
    <row r="279" spans="1:1" ht="18">
      <c r="A279" s="15"/>
    </row>
    <row r="280" spans="1:1" ht="18">
      <c r="A280" s="15"/>
    </row>
    <row r="281" spans="1:1" ht="18">
      <c r="A281" s="15"/>
    </row>
    <row r="282" spans="1:1" ht="18">
      <c r="A282" s="15"/>
    </row>
    <row r="283" spans="1:1" ht="18">
      <c r="A283" s="15"/>
    </row>
    <row r="284" spans="1:1" ht="18">
      <c r="A284" s="15"/>
    </row>
    <row r="285" spans="1:1" ht="18">
      <c r="A285" s="15"/>
    </row>
    <row r="286" spans="1:1" ht="18">
      <c r="A286" s="15"/>
    </row>
    <row r="287" spans="1:1" ht="18">
      <c r="A287" s="15"/>
    </row>
    <row r="288" spans="1:1" ht="18">
      <c r="A288" s="15"/>
    </row>
    <row r="289" spans="1:1" ht="18">
      <c r="A289" s="15"/>
    </row>
    <row r="290" spans="1:1" ht="18">
      <c r="A290" s="15"/>
    </row>
    <row r="291" spans="1:1" ht="18">
      <c r="A291" s="15"/>
    </row>
    <row r="292" spans="1:1" ht="18">
      <c r="A292" s="15"/>
    </row>
    <row r="293" spans="1:1" ht="18">
      <c r="A293" s="15"/>
    </row>
    <row r="294" spans="1:1" ht="18">
      <c r="A294" s="15"/>
    </row>
    <row r="295" spans="1:1" ht="18">
      <c r="A295" s="15"/>
    </row>
    <row r="296" spans="1:1" ht="18">
      <c r="A296" s="15"/>
    </row>
    <row r="297" spans="1:1" ht="18">
      <c r="A297" s="15"/>
    </row>
    <row r="298" spans="1:1" ht="18">
      <c r="A298" s="15"/>
    </row>
    <row r="299" spans="1:1" ht="18">
      <c r="A299" s="15"/>
    </row>
    <row r="300" spans="1:1" ht="18">
      <c r="A300" s="15"/>
    </row>
    <row r="301" spans="1:1" ht="18">
      <c r="A301" s="15"/>
    </row>
    <row r="302" spans="1:1" ht="18">
      <c r="A302" s="15"/>
    </row>
    <row r="303" spans="1:1" ht="18">
      <c r="A303" s="15"/>
    </row>
    <row r="304" spans="1:1" ht="18">
      <c r="A304" s="15"/>
    </row>
    <row r="305" spans="1:1" ht="18">
      <c r="A305" s="15"/>
    </row>
    <row r="306" spans="1:1" ht="18">
      <c r="A306" s="15"/>
    </row>
    <row r="307" spans="1:1" ht="18">
      <c r="A307" s="15"/>
    </row>
    <row r="308" spans="1:1" ht="18">
      <c r="A308" s="15"/>
    </row>
    <row r="309" spans="1:1" ht="18">
      <c r="A309" s="15"/>
    </row>
    <row r="310" spans="1:1" ht="18">
      <c r="A310" s="15"/>
    </row>
    <row r="311" spans="1:1" ht="18">
      <c r="A311" s="15"/>
    </row>
    <row r="312" spans="1:1" ht="18">
      <c r="A312" s="15"/>
    </row>
    <row r="313" spans="1:1" ht="18">
      <c r="A313" s="15"/>
    </row>
    <row r="314" spans="1:1" ht="18">
      <c r="A314" s="15"/>
    </row>
    <row r="315" spans="1:1" ht="18">
      <c r="A315" s="15"/>
    </row>
    <row r="316" spans="1:1" ht="18">
      <c r="A316" s="15"/>
    </row>
    <row r="317" spans="1:1" ht="18">
      <c r="A317" s="15"/>
    </row>
    <row r="318" spans="1:1" ht="18">
      <c r="A318" s="15"/>
    </row>
    <row r="319" spans="1:1" ht="18">
      <c r="A319" s="15"/>
    </row>
    <row r="320" spans="1:1" ht="18">
      <c r="A320" s="15"/>
    </row>
    <row r="321" spans="1:1" ht="18">
      <c r="A321" s="15"/>
    </row>
    <row r="322" spans="1:1" ht="18">
      <c r="A322" s="15"/>
    </row>
    <row r="323" spans="1:1" ht="18">
      <c r="A323" s="15"/>
    </row>
    <row r="324" spans="1:1" ht="18">
      <c r="A324" s="15"/>
    </row>
    <row r="325" spans="1:1" ht="22.2">
      <c r="A325" s="11" t="str">
        <f>+A1</f>
        <v xml:space="preserve">2026年第39週 (9/21～9/27) </v>
      </c>
    </row>
    <row r="326" spans="1:1" ht="22.2">
      <c r="A326" s="11" t="s">
        <v>161</v>
      </c>
    </row>
    <row r="327" spans="1:1" ht="18">
      <c r="A327" s="15"/>
    </row>
    <row r="328" spans="1:1" ht="18">
      <c r="A328" s="15"/>
    </row>
    <row r="329" spans="1:1" ht="18">
      <c r="A329" s="15"/>
    </row>
    <row r="330" spans="1:1" ht="18">
      <c r="A330" s="15"/>
    </row>
    <row r="331" spans="1:1" ht="18">
      <c r="A331" s="15"/>
    </row>
    <row r="332" spans="1:1" ht="18">
      <c r="A332" s="15"/>
    </row>
    <row r="333" spans="1:1" ht="18">
      <c r="A333" s="15"/>
    </row>
    <row r="334" spans="1:1" ht="18">
      <c r="A334" s="15"/>
    </row>
    <row r="335" spans="1:1" ht="18">
      <c r="A335" s="15"/>
    </row>
    <row r="336" spans="1:1" ht="18">
      <c r="A336" s="15"/>
    </row>
    <row r="337" spans="1:1" ht="18">
      <c r="A337" s="15"/>
    </row>
    <row r="338" spans="1:1" ht="18">
      <c r="A338" s="15"/>
    </row>
    <row r="339" spans="1:1" ht="18">
      <c r="A339" s="15"/>
    </row>
    <row r="340" spans="1:1" ht="18">
      <c r="A340" s="15"/>
    </row>
    <row r="341" spans="1:1" ht="18">
      <c r="A341" s="15"/>
    </row>
    <row r="342" spans="1:1" ht="18">
      <c r="A342" s="15"/>
    </row>
    <row r="343" spans="1:1" ht="18">
      <c r="A343" s="15"/>
    </row>
    <row r="344" spans="1:1" ht="18">
      <c r="A344" s="15"/>
    </row>
    <row r="345" spans="1:1" ht="18">
      <c r="A345" s="15"/>
    </row>
    <row r="346" spans="1:1" ht="18">
      <c r="A346" s="15"/>
    </row>
    <row r="347" spans="1:1" ht="18">
      <c r="A347" s="15"/>
    </row>
    <row r="348" spans="1:1" ht="18">
      <c r="A348" s="15"/>
    </row>
    <row r="349" spans="1:1" ht="18">
      <c r="A349" s="15"/>
    </row>
    <row r="350" spans="1:1" ht="18">
      <c r="A350" s="15"/>
    </row>
    <row r="351" spans="1:1" ht="18">
      <c r="A351" s="15"/>
    </row>
    <row r="352" spans="1:1" ht="18">
      <c r="A352" s="15"/>
    </row>
    <row r="353" spans="1:1" ht="18">
      <c r="A353" s="15"/>
    </row>
    <row r="354" spans="1:1" ht="18">
      <c r="A354" s="15"/>
    </row>
    <row r="355" spans="1:1" ht="18">
      <c r="A355" s="15"/>
    </row>
    <row r="356" spans="1:1" ht="18">
      <c r="A356" s="15"/>
    </row>
    <row r="357" spans="1:1" ht="18">
      <c r="A357" s="15"/>
    </row>
    <row r="358" spans="1:1" ht="18">
      <c r="A358" s="15"/>
    </row>
    <row r="359" spans="1:1" ht="18">
      <c r="A359" s="15"/>
    </row>
    <row r="360" spans="1:1" ht="18">
      <c r="A360" s="15"/>
    </row>
    <row r="361" spans="1:1" ht="18">
      <c r="A361" s="15"/>
    </row>
    <row r="362" spans="1:1" ht="18">
      <c r="A362" s="15"/>
    </row>
    <row r="363" spans="1:1" ht="18">
      <c r="A363" s="15"/>
    </row>
    <row r="364" spans="1:1" ht="18">
      <c r="A364" s="15"/>
    </row>
    <row r="365" spans="1:1" ht="18">
      <c r="A365" s="15"/>
    </row>
    <row r="366" spans="1:1" ht="18">
      <c r="A366" s="15"/>
    </row>
    <row r="367" spans="1:1" ht="18">
      <c r="A367" s="15"/>
    </row>
    <row r="368" spans="1:1" ht="18">
      <c r="A368" s="15"/>
    </row>
    <row r="369" spans="1:1" ht="18">
      <c r="A369" s="15"/>
    </row>
    <row r="370" spans="1:1" ht="18">
      <c r="A370" s="15"/>
    </row>
    <row r="371" spans="1:1" ht="18">
      <c r="A371" s="15"/>
    </row>
    <row r="372" spans="1:1" ht="18">
      <c r="A372" s="15"/>
    </row>
    <row r="373" spans="1:1" ht="18">
      <c r="A373" s="15"/>
    </row>
    <row r="374" spans="1:1" ht="18">
      <c r="A374" s="15"/>
    </row>
    <row r="375" spans="1:1" ht="18">
      <c r="A375" s="15"/>
    </row>
    <row r="376" spans="1:1" ht="18">
      <c r="A376" s="15"/>
    </row>
    <row r="377" spans="1:1" ht="18">
      <c r="A377" s="15"/>
    </row>
    <row r="378" spans="1:1" ht="18">
      <c r="A378" s="15"/>
    </row>
    <row r="379" spans="1:1" ht="18">
      <c r="A379" s="15"/>
    </row>
    <row r="380" spans="1:1" ht="18">
      <c r="A380" s="15"/>
    </row>
    <row r="381" spans="1:1" ht="18">
      <c r="A381" s="15"/>
    </row>
    <row r="382" spans="1:1" ht="18">
      <c r="A382" s="15"/>
    </row>
    <row r="383" spans="1:1" ht="18">
      <c r="A383" s="15"/>
    </row>
    <row r="384" spans="1:1" ht="18">
      <c r="A384" s="15"/>
    </row>
    <row r="385" spans="1:1" ht="18">
      <c r="A385" s="15"/>
    </row>
    <row r="386" spans="1:1" ht="18">
      <c r="A386" s="15"/>
    </row>
    <row r="387" spans="1:1" ht="18">
      <c r="A387" s="15"/>
    </row>
    <row r="388" spans="1:1" ht="18">
      <c r="A388" s="15"/>
    </row>
    <row r="389" spans="1:1" ht="18">
      <c r="A389" s="15"/>
    </row>
    <row r="390" spans="1:1" ht="18">
      <c r="A390" s="15"/>
    </row>
    <row r="391" spans="1:1" ht="18">
      <c r="A391" s="15"/>
    </row>
    <row r="392" spans="1:1" ht="18">
      <c r="A392" s="15"/>
    </row>
    <row r="393" spans="1:1" ht="18">
      <c r="A393" s="15"/>
    </row>
    <row r="394" spans="1:1" ht="18">
      <c r="A394" s="15"/>
    </row>
    <row r="395" spans="1:1" ht="18">
      <c r="A395" s="15"/>
    </row>
    <row r="396" spans="1:1" ht="18">
      <c r="A396" s="15"/>
    </row>
    <row r="397" spans="1:1" ht="18">
      <c r="A397" s="15"/>
    </row>
    <row r="398" spans="1:1" ht="18">
      <c r="A398" s="15"/>
    </row>
    <row r="399" spans="1:1" ht="18">
      <c r="A399" s="15"/>
    </row>
    <row r="400" spans="1:1" ht="18">
      <c r="A400" s="15"/>
    </row>
    <row r="401" spans="1:1" ht="18">
      <c r="A401" s="15"/>
    </row>
    <row r="402" spans="1:1" ht="18">
      <c r="A402" s="15"/>
    </row>
    <row r="403" spans="1:1" ht="18">
      <c r="A403" s="15"/>
    </row>
    <row r="404" spans="1:1" ht="18">
      <c r="A404" s="15"/>
    </row>
    <row r="405" spans="1:1" ht="18">
      <c r="A405" s="15"/>
    </row>
    <row r="406" spans="1:1" ht="22.2">
      <c r="A406" s="11" t="str">
        <f>+A1</f>
        <v xml:space="preserve">2026年第39週 (9/21～9/27) </v>
      </c>
    </row>
    <row r="407" spans="1:1" ht="22.2">
      <c r="A407" s="11" t="s">
        <v>162</v>
      </c>
    </row>
    <row r="408" spans="1:1" ht="18">
      <c r="A408" s="15"/>
    </row>
    <row r="409" spans="1:1" ht="18">
      <c r="A409" s="15"/>
    </row>
    <row r="410" spans="1:1" ht="18">
      <c r="A410" s="15"/>
    </row>
    <row r="411" spans="1:1" ht="18">
      <c r="A411" s="15"/>
    </row>
    <row r="412" spans="1:1" ht="18">
      <c r="A412" s="15"/>
    </row>
    <row r="413" spans="1:1" ht="18">
      <c r="A413" s="15"/>
    </row>
    <row r="414" spans="1:1" ht="18">
      <c r="A414" s="15"/>
    </row>
    <row r="415" spans="1:1" ht="18">
      <c r="A415" s="15"/>
    </row>
    <row r="416" spans="1:1" ht="18">
      <c r="A416" s="15"/>
    </row>
    <row r="417" spans="1:1" ht="18">
      <c r="A417" s="15"/>
    </row>
    <row r="418" spans="1:1" ht="18">
      <c r="A418" s="15"/>
    </row>
    <row r="419" spans="1:1" ht="18">
      <c r="A419" s="15"/>
    </row>
    <row r="420" spans="1:1" ht="18">
      <c r="A420" s="15"/>
    </row>
    <row r="421" spans="1:1" ht="18">
      <c r="A421" s="15"/>
    </row>
    <row r="422" spans="1:1" ht="18">
      <c r="A422" s="15"/>
    </row>
    <row r="423" spans="1:1" ht="18">
      <c r="A423" s="15"/>
    </row>
    <row r="424" spans="1:1" ht="18">
      <c r="A424" s="15"/>
    </row>
    <row r="425" spans="1:1" ht="18">
      <c r="A425" s="15"/>
    </row>
    <row r="426" spans="1:1" ht="18">
      <c r="A426" s="15"/>
    </row>
    <row r="427" spans="1:1" ht="18">
      <c r="A427" s="15"/>
    </row>
    <row r="428" spans="1:1" ht="18">
      <c r="A428" s="15"/>
    </row>
    <row r="429" spans="1:1" ht="18">
      <c r="A429" s="15"/>
    </row>
    <row r="430" spans="1:1" ht="18">
      <c r="A430" s="15"/>
    </row>
    <row r="431" spans="1:1" ht="18">
      <c r="A431" s="15"/>
    </row>
    <row r="432" spans="1:1" ht="18">
      <c r="A432" s="15"/>
    </row>
    <row r="433" spans="1:1" ht="18">
      <c r="A433" s="15"/>
    </row>
    <row r="434" spans="1:1" ht="18">
      <c r="A434" s="15"/>
    </row>
    <row r="435" spans="1:1" ht="18">
      <c r="A435" s="15"/>
    </row>
    <row r="436" spans="1:1" ht="18">
      <c r="A436" s="15"/>
    </row>
    <row r="437" spans="1:1" ht="18">
      <c r="A437" s="15"/>
    </row>
    <row r="438" spans="1:1" ht="18">
      <c r="A438" s="15"/>
    </row>
    <row r="439" spans="1:1" ht="18">
      <c r="A439" s="15"/>
    </row>
    <row r="440" spans="1:1" ht="18">
      <c r="A440" s="15"/>
    </row>
    <row r="441" spans="1:1" ht="18">
      <c r="A441" s="15"/>
    </row>
    <row r="442" spans="1:1" ht="18">
      <c r="A442" s="15"/>
    </row>
    <row r="443" spans="1:1" ht="18">
      <c r="A443" s="15"/>
    </row>
    <row r="444" spans="1:1" ht="18">
      <c r="A444" s="15"/>
    </row>
    <row r="445" spans="1:1" ht="18">
      <c r="A445" s="15"/>
    </row>
    <row r="446" spans="1:1" ht="18">
      <c r="A446" s="15"/>
    </row>
    <row r="447" spans="1:1" ht="18">
      <c r="A447" s="15"/>
    </row>
    <row r="448" spans="1:1" ht="18">
      <c r="A448" s="15"/>
    </row>
    <row r="449" spans="1:1" ht="18">
      <c r="A449" s="15"/>
    </row>
    <row r="450" spans="1:1" ht="18">
      <c r="A450" s="15"/>
    </row>
    <row r="451" spans="1:1" ht="18">
      <c r="A451" s="15"/>
    </row>
    <row r="452" spans="1:1" ht="18">
      <c r="A452" s="15"/>
    </row>
    <row r="453" spans="1:1" ht="18">
      <c r="A453" s="15"/>
    </row>
    <row r="454" spans="1:1" ht="18">
      <c r="A454" s="15"/>
    </row>
    <row r="455" spans="1:1" ht="18">
      <c r="A455" s="15"/>
    </row>
    <row r="456" spans="1:1" ht="18">
      <c r="A456" s="15"/>
    </row>
    <row r="457" spans="1:1" ht="18">
      <c r="A457" s="15"/>
    </row>
    <row r="458" spans="1:1" ht="18">
      <c r="A458" s="15"/>
    </row>
    <row r="459" spans="1:1" ht="18">
      <c r="A459" s="15"/>
    </row>
    <row r="460" spans="1:1" ht="18">
      <c r="A460" s="15"/>
    </row>
    <row r="461" spans="1:1" ht="18">
      <c r="A461" s="15"/>
    </row>
    <row r="462" spans="1:1" ht="18">
      <c r="A462" s="15"/>
    </row>
    <row r="463" spans="1:1" ht="18">
      <c r="A463" s="15"/>
    </row>
    <row r="464" spans="1:1" ht="18">
      <c r="A464" s="15"/>
    </row>
    <row r="465" spans="1:1" ht="18">
      <c r="A465" s="15"/>
    </row>
    <row r="466" spans="1:1" ht="18">
      <c r="A466" s="15"/>
    </row>
    <row r="467" spans="1:1" ht="18">
      <c r="A467" s="15"/>
    </row>
    <row r="468" spans="1:1" ht="18">
      <c r="A468" s="15"/>
    </row>
    <row r="469" spans="1:1" ht="18">
      <c r="A469" s="15"/>
    </row>
    <row r="470" spans="1:1" ht="18">
      <c r="A470" s="15"/>
    </row>
    <row r="471" spans="1:1" ht="18">
      <c r="A471" s="15"/>
    </row>
    <row r="472" spans="1:1" ht="18">
      <c r="A472" s="15"/>
    </row>
    <row r="473" spans="1:1" ht="18">
      <c r="A473" s="15"/>
    </row>
    <row r="474" spans="1:1" ht="18">
      <c r="A474" s="15"/>
    </row>
    <row r="475" spans="1:1" ht="18">
      <c r="A475" s="15"/>
    </row>
    <row r="476" spans="1:1" ht="18">
      <c r="A476" s="15"/>
    </row>
    <row r="477" spans="1:1" ht="18">
      <c r="A477" s="15"/>
    </row>
    <row r="478" spans="1:1" ht="18">
      <c r="A478" s="15"/>
    </row>
    <row r="479" spans="1:1" ht="18">
      <c r="A479" s="15"/>
    </row>
    <row r="480" spans="1:1" ht="18">
      <c r="A480" s="15"/>
    </row>
    <row r="481" spans="1:1" ht="18">
      <c r="A481" s="15"/>
    </row>
    <row r="482" spans="1:1" ht="18">
      <c r="A482" s="15"/>
    </row>
    <row r="483" spans="1:1" ht="18">
      <c r="A483" s="15"/>
    </row>
    <row r="484" spans="1:1" ht="18">
      <c r="A484" s="15"/>
    </row>
    <row r="485" spans="1:1" ht="18">
      <c r="A485" s="15"/>
    </row>
    <row r="486" spans="1:1" ht="18">
      <c r="A486" s="15"/>
    </row>
    <row r="487" spans="1:1" ht="22.2">
      <c r="A487" s="11" t="str">
        <f>+A1</f>
        <v xml:space="preserve">2026年第39週 (9/21～9/27) </v>
      </c>
    </row>
    <row r="488" spans="1:1" ht="22.2">
      <c r="A488" s="11" t="s">
        <v>163</v>
      </c>
    </row>
    <row r="489" spans="1:1" ht="18">
      <c r="A489" s="15"/>
    </row>
    <row r="490" spans="1:1" ht="18">
      <c r="A490" s="15"/>
    </row>
    <row r="491" spans="1:1" ht="18">
      <c r="A491" s="15"/>
    </row>
    <row r="492" spans="1:1" ht="18">
      <c r="A492" s="15"/>
    </row>
    <row r="493" spans="1:1" ht="18">
      <c r="A493" s="15"/>
    </row>
    <row r="494" spans="1:1" ht="18">
      <c r="A494" s="15"/>
    </row>
    <row r="495" spans="1:1" ht="18">
      <c r="A495" s="15"/>
    </row>
    <row r="496" spans="1:1" ht="18">
      <c r="A496" s="15"/>
    </row>
    <row r="497" spans="1:1" ht="18">
      <c r="A497" s="15"/>
    </row>
    <row r="498" spans="1:1" ht="18">
      <c r="A498" s="15"/>
    </row>
    <row r="499" spans="1:1" ht="18">
      <c r="A499" s="15"/>
    </row>
    <row r="500" spans="1:1" ht="18">
      <c r="A500" s="15"/>
    </row>
    <row r="501" spans="1:1" ht="18">
      <c r="A501" s="15"/>
    </row>
    <row r="502" spans="1:1" ht="18">
      <c r="A502" s="15"/>
    </row>
    <row r="503" spans="1:1" ht="18">
      <c r="A503" s="15"/>
    </row>
    <row r="504" spans="1:1" ht="18">
      <c r="A504" s="15"/>
    </row>
    <row r="505" spans="1:1" ht="18">
      <c r="A505" s="15"/>
    </row>
    <row r="506" spans="1:1" ht="18">
      <c r="A506" s="15"/>
    </row>
    <row r="507" spans="1:1" ht="18">
      <c r="A507" s="15"/>
    </row>
    <row r="508" spans="1:1" ht="18">
      <c r="A508" s="15"/>
    </row>
    <row r="509" spans="1:1" ht="18">
      <c r="A509" s="15"/>
    </row>
    <row r="510" spans="1:1" ht="18">
      <c r="A510" s="15"/>
    </row>
    <row r="511" spans="1:1" ht="18">
      <c r="A511" s="15"/>
    </row>
    <row r="512" spans="1:1" ht="18">
      <c r="A512" s="15"/>
    </row>
    <row r="513" spans="1:1" ht="18">
      <c r="A513" s="15"/>
    </row>
    <row r="514" spans="1:1" ht="18">
      <c r="A514" s="15"/>
    </row>
    <row r="515" spans="1:1" ht="18">
      <c r="A515" s="15"/>
    </row>
    <row r="516" spans="1:1" ht="18">
      <c r="A516" s="15"/>
    </row>
    <row r="517" spans="1:1" ht="18">
      <c r="A517" s="15"/>
    </row>
    <row r="518" spans="1:1" ht="18">
      <c r="A518" s="15"/>
    </row>
    <row r="519" spans="1:1" ht="18">
      <c r="A519" s="15"/>
    </row>
    <row r="520" spans="1:1" ht="18">
      <c r="A520" s="15"/>
    </row>
    <row r="521" spans="1:1" ht="18">
      <c r="A521" s="15"/>
    </row>
    <row r="522" spans="1:1" ht="18">
      <c r="A522" s="15"/>
    </row>
    <row r="523" spans="1:1" ht="18">
      <c r="A523" s="15"/>
    </row>
    <row r="524" spans="1:1" ht="18">
      <c r="A524" s="15"/>
    </row>
    <row r="525" spans="1:1" ht="18">
      <c r="A525" s="15"/>
    </row>
    <row r="526" spans="1:1" ht="18">
      <c r="A526" s="15"/>
    </row>
    <row r="527" spans="1:1" ht="18">
      <c r="A527" s="15"/>
    </row>
    <row r="528" spans="1:1" ht="18">
      <c r="A528" s="15"/>
    </row>
    <row r="529" spans="1:1" ht="18">
      <c r="A529" s="15"/>
    </row>
    <row r="530" spans="1:1" ht="18">
      <c r="A530" s="15"/>
    </row>
    <row r="531" spans="1:1" ht="18">
      <c r="A531" s="15"/>
    </row>
    <row r="532" spans="1:1" ht="18">
      <c r="A532" s="15"/>
    </row>
    <row r="533" spans="1:1" ht="18">
      <c r="A533" s="15"/>
    </row>
    <row r="534" spans="1:1" ht="18">
      <c r="A534" s="15"/>
    </row>
    <row r="535" spans="1:1" ht="18">
      <c r="A535" s="15"/>
    </row>
    <row r="536" spans="1:1" ht="18">
      <c r="A536" s="15"/>
    </row>
    <row r="537" spans="1:1" ht="18">
      <c r="A537" s="15"/>
    </row>
    <row r="538" spans="1:1" ht="18">
      <c r="A538" s="15"/>
    </row>
    <row r="539" spans="1:1" ht="18">
      <c r="A539" s="15"/>
    </row>
    <row r="540" spans="1:1" ht="18">
      <c r="A540" s="15"/>
    </row>
    <row r="541" spans="1:1" ht="18">
      <c r="A541" s="15"/>
    </row>
    <row r="542" spans="1:1" ht="18">
      <c r="A542" s="15"/>
    </row>
    <row r="543" spans="1:1" ht="18">
      <c r="A543" s="15"/>
    </row>
    <row r="544" spans="1:1" ht="18">
      <c r="A544" s="15"/>
    </row>
    <row r="545" spans="1:1" ht="18">
      <c r="A545" s="15"/>
    </row>
    <row r="546" spans="1:1" ht="18">
      <c r="A546" s="15"/>
    </row>
    <row r="547" spans="1:1" ht="18">
      <c r="A547" s="15"/>
    </row>
    <row r="548" spans="1:1" ht="18">
      <c r="A548" s="15"/>
    </row>
    <row r="549" spans="1:1" ht="18">
      <c r="A549" s="15"/>
    </row>
    <row r="550" spans="1:1" ht="18">
      <c r="A550" s="15"/>
    </row>
    <row r="551" spans="1:1" ht="18">
      <c r="A551" s="15"/>
    </row>
    <row r="552" spans="1:1" ht="18">
      <c r="A552" s="15"/>
    </row>
    <row r="553" spans="1:1" ht="18">
      <c r="A553" s="15"/>
    </row>
    <row r="554" spans="1:1" ht="18">
      <c r="A554" s="15"/>
    </row>
    <row r="555" spans="1:1" ht="18">
      <c r="A555" s="15"/>
    </row>
    <row r="556" spans="1:1" ht="18">
      <c r="A556" s="15"/>
    </row>
    <row r="557" spans="1:1" ht="18">
      <c r="A557" s="15"/>
    </row>
    <row r="558" spans="1:1" ht="18">
      <c r="A558" s="15"/>
    </row>
    <row r="559" spans="1:1" ht="18">
      <c r="A559" s="15"/>
    </row>
    <row r="560" spans="1:1" ht="18">
      <c r="A560" s="15"/>
    </row>
    <row r="561" spans="1:1" ht="18">
      <c r="A561" s="15"/>
    </row>
    <row r="562" spans="1:1" ht="18">
      <c r="A562" s="15"/>
    </row>
    <row r="563" spans="1:1" ht="18">
      <c r="A563" s="15"/>
    </row>
    <row r="564" spans="1:1" ht="18">
      <c r="A564" s="15"/>
    </row>
    <row r="565" spans="1:1" ht="18">
      <c r="A565" s="15"/>
    </row>
    <row r="566" spans="1:1" ht="18">
      <c r="A566" s="15"/>
    </row>
    <row r="567" spans="1:1" ht="18">
      <c r="A567" s="15"/>
    </row>
    <row r="568" spans="1:1" ht="22.2">
      <c r="A568" s="11" t="str">
        <f>+A1</f>
        <v xml:space="preserve">2026年第39週 (9/21～9/27) </v>
      </c>
    </row>
    <row r="569" spans="1:1" ht="22.2">
      <c r="A569" s="11" t="s">
        <v>164</v>
      </c>
    </row>
    <row r="570" spans="1:1" ht="18">
      <c r="A570" s="15"/>
    </row>
    <row r="571" spans="1:1" ht="18">
      <c r="A571" s="15"/>
    </row>
    <row r="572" spans="1:1" ht="18">
      <c r="A572" s="15"/>
    </row>
    <row r="573" spans="1:1" ht="18">
      <c r="A573" s="15"/>
    </row>
    <row r="574" spans="1:1" ht="18">
      <c r="A574" s="15"/>
    </row>
    <row r="575" spans="1:1" ht="18">
      <c r="A575" s="15"/>
    </row>
    <row r="576" spans="1:1" ht="18">
      <c r="A576" s="15"/>
    </row>
    <row r="577" spans="1:1" ht="18">
      <c r="A577" s="15"/>
    </row>
    <row r="578" spans="1:1" ht="18">
      <c r="A578" s="15"/>
    </row>
    <row r="579" spans="1:1" ht="18">
      <c r="A579" s="15"/>
    </row>
    <row r="580" spans="1:1" ht="18">
      <c r="A580" s="15"/>
    </row>
    <row r="581" spans="1:1" ht="18">
      <c r="A581" s="15"/>
    </row>
    <row r="582" spans="1:1" ht="18">
      <c r="A582" s="15"/>
    </row>
    <row r="583" spans="1:1" ht="18">
      <c r="A583" s="15"/>
    </row>
    <row r="584" spans="1:1" ht="18">
      <c r="A584" s="15"/>
    </row>
    <row r="585" spans="1:1" ht="18">
      <c r="A585" s="15"/>
    </row>
    <row r="586" spans="1:1" ht="18">
      <c r="A586" s="15"/>
    </row>
    <row r="587" spans="1:1" ht="18">
      <c r="A587" s="15"/>
    </row>
    <row r="588" spans="1:1" ht="18">
      <c r="A588" s="15"/>
    </row>
    <row r="589" spans="1:1" ht="18">
      <c r="A589" s="15"/>
    </row>
    <row r="590" spans="1:1" ht="18">
      <c r="A590" s="15"/>
    </row>
    <row r="591" spans="1:1" ht="18">
      <c r="A591" s="15"/>
    </row>
    <row r="592" spans="1:1" ht="18">
      <c r="A592" s="15"/>
    </row>
    <row r="593" spans="1:1" ht="18">
      <c r="A593" s="15"/>
    </row>
    <row r="594" spans="1:1" ht="18">
      <c r="A594" s="15"/>
    </row>
    <row r="595" spans="1:1" ht="18">
      <c r="A595" s="15"/>
    </row>
    <row r="596" spans="1:1" ht="18">
      <c r="A596" s="15"/>
    </row>
    <row r="597" spans="1:1" ht="18">
      <c r="A597" s="15"/>
    </row>
    <row r="598" spans="1:1" ht="18">
      <c r="A598" s="15"/>
    </row>
    <row r="599" spans="1:1" ht="18">
      <c r="A599" s="15"/>
    </row>
    <row r="600" spans="1:1" ht="18">
      <c r="A600" s="15"/>
    </row>
    <row r="601" spans="1:1" ht="18">
      <c r="A601" s="15"/>
    </row>
    <row r="602" spans="1:1" ht="18">
      <c r="A602" s="15"/>
    </row>
    <row r="603" spans="1:1" ht="18">
      <c r="A603" s="15"/>
    </row>
    <row r="604" spans="1:1" ht="18">
      <c r="A604" s="15"/>
    </row>
    <row r="605" spans="1:1" ht="18">
      <c r="A605" s="15"/>
    </row>
    <row r="606" spans="1:1" ht="18">
      <c r="A606" s="15"/>
    </row>
    <row r="607" spans="1:1" ht="18">
      <c r="A607" s="15"/>
    </row>
    <row r="608" spans="1:1" ht="18">
      <c r="A608" s="15"/>
    </row>
    <row r="609" spans="1:1" ht="18">
      <c r="A609" s="15"/>
    </row>
    <row r="610" spans="1:1" ht="18">
      <c r="A610" s="15"/>
    </row>
    <row r="611" spans="1:1" ht="18">
      <c r="A611" s="15"/>
    </row>
    <row r="612" spans="1:1" ht="18">
      <c r="A612" s="15"/>
    </row>
    <row r="613" spans="1:1" ht="18">
      <c r="A613" s="15"/>
    </row>
    <row r="614" spans="1:1" ht="18">
      <c r="A614" s="15"/>
    </row>
    <row r="615" spans="1:1" ht="18">
      <c r="A615" s="15"/>
    </row>
    <row r="616" spans="1:1" ht="18">
      <c r="A616" s="15"/>
    </row>
    <row r="617" spans="1:1" ht="18">
      <c r="A617" s="15"/>
    </row>
    <row r="618" spans="1:1" ht="18">
      <c r="A618" s="15"/>
    </row>
    <row r="619" spans="1:1" ht="18">
      <c r="A619" s="15"/>
    </row>
    <row r="620" spans="1:1" ht="18">
      <c r="A620" s="15"/>
    </row>
    <row r="621" spans="1:1" ht="18">
      <c r="A621" s="15"/>
    </row>
    <row r="622" spans="1:1" ht="18">
      <c r="A622" s="15"/>
    </row>
    <row r="623" spans="1:1" ht="18">
      <c r="A623" s="15"/>
    </row>
    <row r="624" spans="1:1" ht="18">
      <c r="A624" s="15"/>
    </row>
    <row r="625" spans="1:1" ht="18">
      <c r="A625" s="15"/>
    </row>
    <row r="626" spans="1:1" ht="18">
      <c r="A626" s="15"/>
    </row>
    <row r="627" spans="1:1" ht="18">
      <c r="A627" s="15"/>
    </row>
    <row r="628" spans="1:1" ht="18">
      <c r="A628" s="15"/>
    </row>
    <row r="629" spans="1:1" ht="18">
      <c r="A629" s="15"/>
    </row>
    <row r="630" spans="1:1" ht="18">
      <c r="A630" s="15"/>
    </row>
    <row r="631" spans="1:1" ht="18">
      <c r="A631" s="15"/>
    </row>
    <row r="632" spans="1:1" ht="18">
      <c r="A632" s="15"/>
    </row>
    <row r="633" spans="1:1" ht="18">
      <c r="A633" s="15"/>
    </row>
    <row r="634" spans="1:1" ht="18">
      <c r="A634" s="15"/>
    </row>
    <row r="635" spans="1:1" ht="18">
      <c r="A635" s="15"/>
    </row>
    <row r="636" spans="1:1" ht="18">
      <c r="A636" s="15"/>
    </row>
    <row r="637" spans="1:1" ht="18">
      <c r="A637" s="15"/>
    </row>
    <row r="638" spans="1:1" ht="18">
      <c r="A638" s="15"/>
    </row>
    <row r="639" spans="1:1" ht="18">
      <c r="A639" s="15"/>
    </row>
    <row r="640" spans="1:1" ht="18">
      <c r="A640" s="15"/>
    </row>
    <row r="641" spans="1:1" ht="18">
      <c r="A641" s="15"/>
    </row>
    <row r="642" spans="1:1" ht="18">
      <c r="A642" s="15"/>
    </row>
    <row r="643" spans="1:1" ht="18">
      <c r="A643" s="15"/>
    </row>
    <row r="644" spans="1:1" ht="18">
      <c r="A644" s="15"/>
    </row>
    <row r="645" spans="1:1" ht="18">
      <c r="A645" s="15"/>
    </row>
    <row r="646" spans="1:1" ht="18">
      <c r="A646" s="15"/>
    </row>
    <row r="647" spans="1:1" ht="18">
      <c r="A647" s="15"/>
    </row>
    <row r="648" spans="1:1" ht="18">
      <c r="A648" s="15"/>
    </row>
    <row r="649" spans="1:1" ht="22.2">
      <c r="A649" s="11" t="str">
        <f>+$A$1</f>
        <v xml:space="preserve">2026年第39週 (9/21～9/27) </v>
      </c>
    </row>
    <row r="650" spans="1:1" ht="22.2">
      <c r="A650" s="11" t="s">
        <v>165</v>
      </c>
    </row>
    <row r="651" spans="1:1" ht="18">
      <c r="A651" s="15"/>
    </row>
    <row r="652" spans="1:1" ht="18">
      <c r="A652" s="15"/>
    </row>
    <row r="653" spans="1:1" ht="18">
      <c r="A653" s="15"/>
    </row>
    <row r="654" spans="1:1" ht="18">
      <c r="A654" s="15"/>
    </row>
    <row r="655" spans="1:1" ht="18">
      <c r="A655" s="15"/>
    </row>
    <row r="656" spans="1:1" ht="18">
      <c r="A656" s="15"/>
    </row>
    <row r="657" spans="1:1" ht="18">
      <c r="A657" s="15"/>
    </row>
    <row r="658" spans="1:1" ht="18">
      <c r="A658" s="15"/>
    </row>
    <row r="659" spans="1:1" ht="18">
      <c r="A659" s="15"/>
    </row>
    <row r="660" spans="1:1" ht="18">
      <c r="A660" s="15"/>
    </row>
    <row r="661" spans="1:1" ht="18">
      <c r="A661" s="15"/>
    </row>
    <row r="662" spans="1:1" ht="18">
      <c r="A662" s="15"/>
    </row>
    <row r="663" spans="1:1" ht="18">
      <c r="A663" s="15"/>
    </row>
    <row r="664" spans="1:1" ht="18">
      <c r="A664" s="15"/>
    </row>
    <row r="665" spans="1:1" ht="18">
      <c r="A665" s="15"/>
    </row>
    <row r="666" spans="1:1" ht="18">
      <c r="A666" s="15"/>
    </row>
    <row r="667" spans="1:1" ht="18">
      <c r="A667" s="15"/>
    </row>
    <row r="668" spans="1:1" ht="18">
      <c r="A668" s="15"/>
    </row>
    <row r="669" spans="1:1" ht="18">
      <c r="A669" s="15"/>
    </row>
    <row r="670" spans="1:1" ht="18">
      <c r="A670" s="15"/>
    </row>
    <row r="671" spans="1:1" ht="18">
      <c r="A671" s="15"/>
    </row>
    <row r="672" spans="1:1" ht="18">
      <c r="A672" s="15"/>
    </row>
    <row r="673" spans="1:1" ht="18">
      <c r="A673" s="15"/>
    </row>
    <row r="674" spans="1:1" ht="18">
      <c r="A674" s="15"/>
    </row>
    <row r="675" spans="1:1" ht="18">
      <c r="A675" s="15"/>
    </row>
    <row r="676" spans="1:1" ht="18">
      <c r="A676" s="15"/>
    </row>
    <row r="677" spans="1:1" ht="18">
      <c r="A677" s="15"/>
    </row>
    <row r="678" spans="1:1" ht="18">
      <c r="A678" s="15"/>
    </row>
    <row r="679" spans="1:1" ht="18">
      <c r="A679" s="15"/>
    </row>
    <row r="680" spans="1:1" ht="18">
      <c r="A680" s="15"/>
    </row>
    <row r="681" spans="1:1" ht="18">
      <c r="A681" s="15"/>
    </row>
    <row r="682" spans="1:1" ht="18">
      <c r="A682" s="15"/>
    </row>
    <row r="683" spans="1:1" ht="18">
      <c r="A683" s="15"/>
    </row>
    <row r="684" spans="1:1" ht="18">
      <c r="A684" s="15"/>
    </row>
    <row r="685" spans="1:1" ht="18">
      <c r="A685" s="15"/>
    </row>
    <row r="686" spans="1:1" ht="18">
      <c r="A686" s="15"/>
    </row>
    <row r="687" spans="1:1" ht="18">
      <c r="A687" s="15"/>
    </row>
    <row r="688" spans="1:1" ht="18">
      <c r="A688" s="15"/>
    </row>
    <row r="689" spans="1:1" ht="18">
      <c r="A689" s="15"/>
    </row>
    <row r="690" spans="1:1" ht="18">
      <c r="A690" s="15"/>
    </row>
    <row r="691" spans="1:1" ht="18">
      <c r="A691" s="15"/>
    </row>
    <row r="692" spans="1:1" ht="18">
      <c r="A692" s="15"/>
    </row>
    <row r="693" spans="1:1" ht="18">
      <c r="A693" s="15"/>
    </row>
    <row r="694" spans="1:1" ht="18">
      <c r="A694" s="15"/>
    </row>
    <row r="695" spans="1:1" ht="18">
      <c r="A695" s="15"/>
    </row>
    <row r="696" spans="1:1" ht="18">
      <c r="A696" s="15"/>
    </row>
    <row r="697" spans="1:1" ht="18">
      <c r="A697" s="15"/>
    </row>
    <row r="698" spans="1:1" ht="18">
      <c r="A698" s="15"/>
    </row>
    <row r="699" spans="1:1" ht="18">
      <c r="A699" s="15"/>
    </row>
    <row r="700" spans="1:1" ht="18">
      <c r="A700" s="15"/>
    </row>
    <row r="701" spans="1:1" ht="18">
      <c r="A701" s="15"/>
    </row>
    <row r="702" spans="1:1" ht="18">
      <c r="A702" s="15"/>
    </row>
    <row r="703" spans="1:1" ht="18">
      <c r="A703" s="15"/>
    </row>
    <row r="704" spans="1:1" ht="18">
      <c r="A704" s="15"/>
    </row>
    <row r="705" spans="1:1" ht="18">
      <c r="A705" s="15"/>
    </row>
    <row r="706" spans="1:1" ht="18">
      <c r="A706" s="15"/>
    </row>
    <row r="707" spans="1:1" ht="18">
      <c r="A707" s="15"/>
    </row>
    <row r="708" spans="1:1" ht="18">
      <c r="A708" s="15"/>
    </row>
    <row r="709" spans="1:1" ht="18">
      <c r="A709" s="15"/>
    </row>
    <row r="710" spans="1:1" ht="18">
      <c r="A710" s="15"/>
    </row>
    <row r="711" spans="1:1" ht="18">
      <c r="A711" s="15"/>
    </row>
    <row r="712" spans="1:1" ht="18">
      <c r="A712" s="15"/>
    </row>
    <row r="713" spans="1:1" ht="18">
      <c r="A713" s="15"/>
    </row>
    <row r="714" spans="1:1" ht="18">
      <c r="A714" s="15"/>
    </row>
    <row r="715" spans="1:1" ht="18">
      <c r="A715" s="15"/>
    </row>
    <row r="716" spans="1:1" ht="18">
      <c r="A716" s="15"/>
    </row>
    <row r="717" spans="1:1" ht="18">
      <c r="A717" s="15"/>
    </row>
    <row r="718" spans="1:1" ht="18">
      <c r="A718" s="15"/>
    </row>
    <row r="719" spans="1:1" ht="18">
      <c r="A719" s="15"/>
    </row>
    <row r="720" spans="1:1" ht="18">
      <c r="A720" s="15"/>
    </row>
    <row r="721" spans="1:1" ht="18">
      <c r="A721" s="15"/>
    </row>
    <row r="722" spans="1:1" ht="18">
      <c r="A722" s="15"/>
    </row>
    <row r="723" spans="1:1" ht="18">
      <c r="A723" s="15"/>
    </row>
    <row r="724" spans="1:1" ht="18">
      <c r="A724" s="15"/>
    </row>
    <row r="725" spans="1:1" ht="18">
      <c r="A725" s="15"/>
    </row>
    <row r="726" spans="1:1" ht="18">
      <c r="A726" s="15"/>
    </row>
    <row r="727" spans="1:1" ht="18">
      <c r="A727" s="15"/>
    </row>
    <row r="728" spans="1:1" ht="18">
      <c r="A728" s="15"/>
    </row>
    <row r="729" spans="1:1" ht="18">
      <c r="A729" s="15"/>
    </row>
    <row r="730" spans="1:1" ht="22.2">
      <c r="A730" s="11" t="str">
        <f>+$A$1</f>
        <v xml:space="preserve">2026年第39週 (9/21～9/27) </v>
      </c>
    </row>
    <row r="731" spans="1:1" ht="22.2">
      <c r="A731" s="11" t="s">
        <v>166</v>
      </c>
    </row>
    <row r="732" spans="1:1" ht="18">
      <c r="A732" s="15"/>
    </row>
    <row r="733" spans="1:1" ht="18">
      <c r="A733" s="15"/>
    </row>
    <row r="734" spans="1:1" ht="18">
      <c r="A734" s="15"/>
    </row>
    <row r="735" spans="1:1" ht="18">
      <c r="A735" s="15"/>
    </row>
    <row r="736" spans="1:1" ht="18">
      <c r="A736" s="15"/>
    </row>
    <row r="737" spans="1:1" ht="18">
      <c r="A737" s="15"/>
    </row>
    <row r="738" spans="1:1" ht="18">
      <c r="A738" s="15"/>
    </row>
    <row r="739" spans="1:1" ht="18">
      <c r="A739" s="15"/>
    </row>
    <row r="740" spans="1:1" ht="18">
      <c r="A740" s="15"/>
    </row>
    <row r="741" spans="1:1" ht="18">
      <c r="A741" s="15"/>
    </row>
    <row r="742" spans="1:1" ht="18">
      <c r="A742" s="15"/>
    </row>
    <row r="743" spans="1:1" ht="18">
      <c r="A743" s="15"/>
    </row>
    <row r="744" spans="1:1" ht="18">
      <c r="A744" s="15"/>
    </row>
    <row r="745" spans="1:1" ht="18">
      <c r="A745" s="15"/>
    </row>
    <row r="746" spans="1:1" ht="18">
      <c r="A746" s="15"/>
    </row>
    <row r="747" spans="1:1" ht="18">
      <c r="A747" s="15"/>
    </row>
    <row r="748" spans="1:1" ht="18">
      <c r="A748" s="15"/>
    </row>
    <row r="749" spans="1:1" ht="18">
      <c r="A749" s="15"/>
    </row>
    <row r="750" spans="1:1" ht="18">
      <c r="A750" s="15"/>
    </row>
    <row r="751" spans="1:1" ht="18">
      <c r="A751" s="15"/>
    </row>
    <row r="752" spans="1:1" ht="18">
      <c r="A752" s="15"/>
    </row>
    <row r="753" spans="1:1" ht="18">
      <c r="A753" s="15"/>
    </row>
    <row r="754" spans="1:1" ht="18">
      <c r="A754" s="15"/>
    </row>
    <row r="755" spans="1:1" ht="18">
      <c r="A755" s="15"/>
    </row>
    <row r="756" spans="1:1" ht="18">
      <c r="A756" s="15"/>
    </row>
    <row r="757" spans="1:1" ht="18">
      <c r="A757" s="15"/>
    </row>
    <row r="758" spans="1:1" ht="18">
      <c r="A758" s="15"/>
    </row>
    <row r="759" spans="1:1" ht="18">
      <c r="A759" s="15"/>
    </row>
    <row r="760" spans="1:1" ht="18">
      <c r="A760" s="15"/>
    </row>
    <row r="761" spans="1:1" ht="18">
      <c r="A761" s="15"/>
    </row>
    <row r="762" spans="1:1" ht="18">
      <c r="A762" s="15"/>
    </row>
    <row r="763" spans="1:1" ht="18">
      <c r="A763" s="15"/>
    </row>
    <row r="764" spans="1:1" ht="18">
      <c r="A764" s="15"/>
    </row>
    <row r="765" spans="1:1" ht="18">
      <c r="A765" s="15"/>
    </row>
    <row r="766" spans="1:1" ht="18">
      <c r="A766" s="15"/>
    </row>
    <row r="767" spans="1:1" ht="18">
      <c r="A767" s="15"/>
    </row>
    <row r="768" spans="1:1" ht="18">
      <c r="A768" s="15"/>
    </row>
    <row r="769" spans="1:1" ht="18">
      <c r="A769" s="15"/>
    </row>
    <row r="770" spans="1:1" ht="18">
      <c r="A770" s="15"/>
    </row>
    <row r="771" spans="1:1" ht="18">
      <c r="A771" s="15"/>
    </row>
    <row r="772" spans="1:1" ht="18">
      <c r="A772" s="15"/>
    </row>
    <row r="773" spans="1:1" ht="18">
      <c r="A773" s="15"/>
    </row>
    <row r="774" spans="1:1" ht="18">
      <c r="A774" s="15"/>
    </row>
    <row r="775" spans="1:1" ht="18">
      <c r="A775" s="15"/>
    </row>
    <row r="776" spans="1:1" ht="18">
      <c r="A776" s="15"/>
    </row>
    <row r="777" spans="1:1" ht="18">
      <c r="A777" s="15"/>
    </row>
    <row r="778" spans="1:1" ht="18">
      <c r="A778" s="15"/>
    </row>
    <row r="779" spans="1:1" ht="18">
      <c r="A779" s="15"/>
    </row>
    <row r="780" spans="1:1" ht="18">
      <c r="A780" s="15"/>
    </row>
    <row r="781" spans="1:1" ht="18">
      <c r="A781" s="15"/>
    </row>
    <row r="782" spans="1:1" ht="18">
      <c r="A782" s="15"/>
    </row>
    <row r="783" spans="1:1" ht="18">
      <c r="A783" s="15"/>
    </row>
    <row r="784" spans="1:1" ht="18">
      <c r="A784" s="15"/>
    </row>
    <row r="785" spans="1:1" ht="18">
      <c r="A785" s="15"/>
    </row>
    <row r="786" spans="1:1" ht="18">
      <c r="A786" s="15"/>
    </row>
    <row r="787" spans="1:1" ht="18">
      <c r="A787" s="15"/>
    </row>
    <row r="788" spans="1:1" ht="18">
      <c r="A788" s="15"/>
    </row>
    <row r="789" spans="1:1" ht="18">
      <c r="A789" s="15"/>
    </row>
    <row r="790" spans="1:1" ht="18">
      <c r="A790" s="15"/>
    </row>
    <row r="791" spans="1:1" ht="18">
      <c r="A791" s="15"/>
    </row>
    <row r="792" spans="1:1" ht="18">
      <c r="A792" s="15"/>
    </row>
    <row r="793" spans="1:1" ht="18">
      <c r="A793" s="15"/>
    </row>
    <row r="794" spans="1:1" ht="18">
      <c r="A794" s="15"/>
    </row>
    <row r="795" spans="1:1" ht="18">
      <c r="A795" s="15"/>
    </row>
    <row r="796" spans="1:1" ht="18">
      <c r="A796" s="15"/>
    </row>
    <row r="797" spans="1:1" ht="18">
      <c r="A797" s="15"/>
    </row>
    <row r="798" spans="1:1" ht="18">
      <c r="A798" s="15"/>
    </row>
    <row r="799" spans="1:1" ht="18">
      <c r="A799" s="15"/>
    </row>
    <row r="800" spans="1:1" ht="18">
      <c r="A800" s="15"/>
    </row>
    <row r="801" spans="1:1" ht="18">
      <c r="A801" s="15"/>
    </row>
    <row r="802" spans="1:1" ht="18">
      <c r="A802" s="15"/>
    </row>
    <row r="803" spans="1:1" ht="18">
      <c r="A803" s="15"/>
    </row>
    <row r="804" spans="1:1" ht="18">
      <c r="A804" s="15"/>
    </row>
    <row r="805" spans="1:1" ht="18">
      <c r="A805" s="15"/>
    </row>
    <row r="806" spans="1:1" ht="18">
      <c r="A806" s="15"/>
    </row>
    <row r="807" spans="1:1" ht="18">
      <c r="A807" s="15"/>
    </row>
    <row r="808" spans="1:1" ht="18">
      <c r="A808" s="15"/>
    </row>
    <row r="809" spans="1:1" ht="18">
      <c r="A809" s="15"/>
    </row>
    <row r="810" spans="1:1" ht="18">
      <c r="A810" s="15"/>
    </row>
    <row r="811" spans="1:1" ht="22.2">
      <c r="A811" s="11" t="str">
        <f>+$A$1</f>
        <v xml:space="preserve">2026年第39週 (9/21～9/27) </v>
      </c>
    </row>
    <row r="812" spans="1:1" ht="22.2">
      <c r="A812" s="11" t="s">
        <v>167</v>
      </c>
    </row>
    <row r="813" spans="1:1" ht="18">
      <c r="A813" s="15"/>
    </row>
    <row r="814" spans="1:1" ht="18">
      <c r="A814" s="15"/>
    </row>
    <row r="815" spans="1:1" ht="18">
      <c r="A815" s="15"/>
    </row>
    <row r="816" spans="1:1" ht="18">
      <c r="A816" s="15"/>
    </row>
    <row r="817" spans="1:1" ht="18">
      <c r="A817" s="15"/>
    </row>
    <row r="818" spans="1:1" ht="18">
      <c r="A818" s="15"/>
    </row>
    <row r="819" spans="1:1" ht="18">
      <c r="A819" s="15"/>
    </row>
    <row r="820" spans="1:1" ht="18">
      <c r="A820" s="15"/>
    </row>
    <row r="821" spans="1:1" ht="18">
      <c r="A821" s="15"/>
    </row>
    <row r="822" spans="1:1" ht="18">
      <c r="A822" s="15"/>
    </row>
    <row r="823" spans="1:1" ht="18">
      <c r="A823" s="15"/>
    </row>
    <row r="824" spans="1:1" ht="18">
      <c r="A824" s="15"/>
    </row>
    <row r="825" spans="1:1" ht="18">
      <c r="A825" s="15"/>
    </row>
    <row r="826" spans="1:1" ht="18">
      <c r="A826" s="15"/>
    </row>
    <row r="827" spans="1:1" ht="18">
      <c r="A827" s="15"/>
    </row>
    <row r="828" spans="1:1" ht="18">
      <c r="A828" s="15"/>
    </row>
    <row r="829" spans="1:1" ht="18">
      <c r="A829" s="15"/>
    </row>
    <row r="830" spans="1:1" ht="18">
      <c r="A830" s="15"/>
    </row>
    <row r="831" spans="1:1" ht="18">
      <c r="A831" s="15"/>
    </row>
    <row r="832" spans="1:1" ht="18">
      <c r="A832" s="15"/>
    </row>
    <row r="833" spans="1:1" ht="18">
      <c r="A833" s="15"/>
    </row>
    <row r="834" spans="1:1" ht="18">
      <c r="A834" s="15"/>
    </row>
    <row r="835" spans="1:1" ht="18">
      <c r="A835" s="15"/>
    </row>
    <row r="836" spans="1:1" ht="18">
      <c r="A836" s="15"/>
    </row>
    <row r="837" spans="1:1" ht="18">
      <c r="A837" s="15"/>
    </row>
    <row r="838" spans="1:1" ht="18">
      <c r="A838" s="15"/>
    </row>
    <row r="839" spans="1:1" ht="18">
      <c r="A839" s="15"/>
    </row>
    <row r="840" spans="1:1" ht="18">
      <c r="A840" s="15"/>
    </row>
    <row r="841" spans="1:1" ht="18">
      <c r="A841" s="15"/>
    </row>
    <row r="842" spans="1:1" ht="18">
      <c r="A842" s="15"/>
    </row>
    <row r="843" spans="1:1" ht="18">
      <c r="A843" s="15"/>
    </row>
    <row r="844" spans="1:1" ht="18">
      <c r="A844" s="15"/>
    </row>
    <row r="845" spans="1:1" ht="18">
      <c r="A845" s="15"/>
    </row>
    <row r="846" spans="1:1" ht="18">
      <c r="A846" s="15"/>
    </row>
    <row r="847" spans="1:1" ht="18">
      <c r="A847" s="15"/>
    </row>
    <row r="848" spans="1:1" ht="18">
      <c r="A848" s="15"/>
    </row>
    <row r="849" spans="1:1" ht="18">
      <c r="A849" s="15"/>
    </row>
    <row r="850" spans="1:1" ht="18">
      <c r="A850" s="15"/>
    </row>
    <row r="851" spans="1:1" ht="18">
      <c r="A851" s="15"/>
    </row>
    <row r="852" spans="1:1" ht="18">
      <c r="A852" s="15"/>
    </row>
    <row r="853" spans="1:1" ht="18">
      <c r="A853" s="15"/>
    </row>
    <row r="854" spans="1:1" ht="18">
      <c r="A854" s="15"/>
    </row>
    <row r="855" spans="1:1" ht="18">
      <c r="A855" s="15"/>
    </row>
    <row r="856" spans="1:1" ht="18">
      <c r="A856" s="15"/>
    </row>
    <row r="857" spans="1:1" ht="18">
      <c r="A857" s="15"/>
    </row>
    <row r="858" spans="1:1" ht="18">
      <c r="A858" s="15"/>
    </row>
    <row r="859" spans="1:1" ht="18">
      <c r="A859" s="15"/>
    </row>
    <row r="860" spans="1:1" ht="18">
      <c r="A860" s="15"/>
    </row>
    <row r="861" spans="1:1" ht="18">
      <c r="A861" s="15"/>
    </row>
    <row r="862" spans="1:1" ht="18">
      <c r="A862" s="15"/>
    </row>
    <row r="863" spans="1:1" ht="18">
      <c r="A863" s="15"/>
    </row>
    <row r="864" spans="1:1" ht="18">
      <c r="A864" s="15"/>
    </row>
    <row r="865" spans="1:1" ht="18">
      <c r="A865" s="15"/>
    </row>
    <row r="866" spans="1:1" ht="18">
      <c r="A866" s="15"/>
    </row>
    <row r="867" spans="1:1" ht="18">
      <c r="A867" s="15"/>
    </row>
    <row r="868" spans="1:1" ht="18">
      <c r="A868" s="15"/>
    </row>
    <row r="869" spans="1:1" ht="18">
      <c r="A869" s="15"/>
    </row>
    <row r="870" spans="1:1" ht="18">
      <c r="A870" s="15"/>
    </row>
    <row r="871" spans="1:1" ht="18">
      <c r="A871" s="15"/>
    </row>
    <row r="872" spans="1:1" ht="18">
      <c r="A872" s="15"/>
    </row>
    <row r="873" spans="1:1" ht="18">
      <c r="A873" s="15"/>
    </row>
    <row r="874" spans="1:1" ht="18">
      <c r="A874" s="15"/>
    </row>
    <row r="875" spans="1:1" ht="18">
      <c r="A875" s="15"/>
    </row>
    <row r="876" spans="1:1" ht="18">
      <c r="A876" s="15"/>
    </row>
    <row r="877" spans="1:1" ht="18">
      <c r="A877" s="15"/>
    </row>
    <row r="878" spans="1:1" ht="18">
      <c r="A878" s="15"/>
    </row>
    <row r="879" spans="1:1" ht="18">
      <c r="A879" s="15"/>
    </row>
    <row r="880" spans="1:1" ht="18">
      <c r="A880" s="15"/>
    </row>
    <row r="881" spans="1:1" ht="18">
      <c r="A881" s="15"/>
    </row>
    <row r="882" spans="1:1" ht="18">
      <c r="A882" s="15"/>
    </row>
    <row r="883" spans="1:1" ht="18">
      <c r="A883" s="15"/>
    </row>
    <row r="884" spans="1:1" ht="18">
      <c r="A884" s="15"/>
    </row>
    <row r="885" spans="1:1" ht="18">
      <c r="A885" s="15"/>
    </row>
    <row r="886" spans="1:1" ht="18">
      <c r="A886" s="15"/>
    </row>
    <row r="887" spans="1:1" ht="18">
      <c r="A887" s="15"/>
    </row>
    <row r="888" spans="1:1" ht="18">
      <c r="A888" s="15"/>
    </row>
    <row r="889" spans="1:1" ht="18">
      <c r="A889" s="15"/>
    </row>
    <row r="890" spans="1:1" ht="18">
      <c r="A890" s="15"/>
    </row>
    <row r="891" spans="1:1" ht="18">
      <c r="A891" s="15"/>
    </row>
    <row r="892" spans="1:1" ht="22.2">
      <c r="A892" s="11" t="str">
        <f>+$A$1</f>
        <v xml:space="preserve">2026年第39週 (9/21～9/27) </v>
      </c>
    </row>
    <row r="893" spans="1:1" ht="22.2">
      <c r="A893" s="11" t="s">
        <v>168</v>
      </c>
    </row>
    <row r="894" spans="1:1" ht="18">
      <c r="A894" s="15"/>
    </row>
    <row r="895" spans="1:1" ht="18">
      <c r="A895" s="15"/>
    </row>
    <row r="896" spans="1:1" ht="18">
      <c r="A896" s="15"/>
    </row>
    <row r="897" spans="1:1" ht="18">
      <c r="A897" s="15"/>
    </row>
    <row r="898" spans="1:1" ht="18">
      <c r="A898" s="15"/>
    </row>
    <row r="899" spans="1:1" ht="18">
      <c r="A899" s="15"/>
    </row>
    <row r="900" spans="1:1" ht="18">
      <c r="A900" s="15"/>
    </row>
    <row r="901" spans="1:1" ht="18">
      <c r="A901" s="15"/>
    </row>
    <row r="902" spans="1:1" ht="18">
      <c r="A902" s="15"/>
    </row>
    <row r="903" spans="1:1" ht="18">
      <c r="A903" s="15"/>
    </row>
    <row r="904" spans="1:1" ht="18">
      <c r="A904" s="15"/>
    </row>
    <row r="905" spans="1:1" ht="18">
      <c r="A905" s="15"/>
    </row>
    <row r="906" spans="1:1" ht="18">
      <c r="A906" s="15"/>
    </row>
    <row r="907" spans="1:1" ht="18">
      <c r="A907" s="15"/>
    </row>
    <row r="908" spans="1:1" ht="18">
      <c r="A908" s="15"/>
    </row>
    <row r="909" spans="1:1" ht="18">
      <c r="A909" s="15"/>
    </row>
    <row r="910" spans="1:1" ht="18">
      <c r="A910" s="15"/>
    </row>
    <row r="911" spans="1:1" ht="18">
      <c r="A911" s="15"/>
    </row>
    <row r="912" spans="1:1" ht="18">
      <c r="A912" s="15"/>
    </row>
    <row r="913" spans="1:1" ht="18">
      <c r="A913" s="15"/>
    </row>
    <row r="914" spans="1:1" ht="18">
      <c r="A914" s="15"/>
    </row>
    <row r="915" spans="1:1" ht="18">
      <c r="A915" s="15"/>
    </row>
    <row r="916" spans="1:1" ht="18">
      <c r="A916" s="15"/>
    </row>
    <row r="917" spans="1:1" ht="18">
      <c r="A917" s="15"/>
    </row>
    <row r="918" spans="1:1" ht="18">
      <c r="A918" s="15"/>
    </row>
    <row r="919" spans="1:1" ht="18">
      <c r="A919" s="15"/>
    </row>
    <row r="920" spans="1:1" ht="18">
      <c r="A920" s="15"/>
    </row>
    <row r="921" spans="1:1" ht="18">
      <c r="A921" s="15"/>
    </row>
    <row r="922" spans="1:1" ht="18">
      <c r="A922" s="15"/>
    </row>
    <row r="923" spans="1:1" ht="18">
      <c r="A923" s="15"/>
    </row>
    <row r="924" spans="1:1" ht="18">
      <c r="A924" s="15"/>
    </row>
    <row r="925" spans="1:1" ht="18">
      <c r="A925" s="15"/>
    </row>
    <row r="926" spans="1:1" ht="18">
      <c r="A926" s="15"/>
    </row>
    <row r="927" spans="1:1" ht="18">
      <c r="A927" s="15"/>
    </row>
    <row r="928" spans="1:1" ht="18">
      <c r="A928" s="15"/>
    </row>
    <row r="929" spans="1:1" ht="18">
      <c r="A929" s="15"/>
    </row>
    <row r="930" spans="1:1" ht="18">
      <c r="A930" s="15"/>
    </row>
    <row r="931" spans="1:1" ht="18">
      <c r="A931" s="15"/>
    </row>
    <row r="932" spans="1:1" ht="18">
      <c r="A932" s="15"/>
    </row>
    <row r="933" spans="1:1" ht="18">
      <c r="A933" s="15"/>
    </row>
    <row r="934" spans="1:1" ht="18">
      <c r="A934" s="15"/>
    </row>
    <row r="935" spans="1:1" ht="18">
      <c r="A935" s="15"/>
    </row>
    <row r="936" spans="1:1" ht="18">
      <c r="A936" s="15"/>
    </row>
    <row r="937" spans="1:1" ht="18">
      <c r="A937" s="15"/>
    </row>
    <row r="938" spans="1:1" ht="18">
      <c r="A938" s="15"/>
    </row>
    <row r="939" spans="1:1" ht="18">
      <c r="A939" s="15"/>
    </row>
    <row r="940" spans="1:1" ht="18">
      <c r="A940" s="15"/>
    </row>
    <row r="941" spans="1:1" ht="18">
      <c r="A941" s="15"/>
    </row>
    <row r="942" spans="1:1" ht="18">
      <c r="A942" s="15"/>
    </row>
    <row r="943" spans="1:1" ht="18">
      <c r="A943" s="15"/>
    </row>
    <row r="944" spans="1:1" ht="18">
      <c r="A944" s="15"/>
    </row>
    <row r="945" spans="1:1" ht="18">
      <c r="A945" s="15"/>
    </row>
    <row r="946" spans="1:1" ht="18">
      <c r="A946" s="15"/>
    </row>
    <row r="947" spans="1:1" ht="18">
      <c r="A947" s="15"/>
    </row>
    <row r="948" spans="1:1" ht="18">
      <c r="A948" s="15"/>
    </row>
    <row r="949" spans="1:1" ht="18">
      <c r="A949" s="15"/>
    </row>
    <row r="950" spans="1:1" ht="18">
      <c r="A950" s="15"/>
    </row>
    <row r="951" spans="1:1" ht="18">
      <c r="A951" s="15"/>
    </row>
    <row r="952" spans="1:1" ht="18">
      <c r="A952" s="15"/>
    </row>
    <row r="953" spans="1:1" ht="18">
      <c r="A953" s="15"/>
    </row>
    <row r="954" spans="1:1" ht="18">
      <c r="A954" s="15"/>
    </row>
    <row r="955" spans="1:1" ht="18">
      <c r="A955" s="15"/>
    </row>
    <row r="956" spans="1:1" ht="18">
      <c r="A956" s="15"/>
    </row>
    <row r="957" spans="1:1" ht="18">
      <c r="A957" s="15"/>
    </row>
    <row r="958" spans="1:1" ht="18">
      <c r="A958" s="15"/>
    </row>
    <row r="959" spans="1:1" ht="18">
      <c r="A959" s="15"/>
    </row>
    <row r="960" spans="1:1" ht="18">
      <c r="A960" s="15"/>
    </row>
    <row r="961" spans="1:1" ht="18">
      <c r="A961" s="15"/>
    </row>
    <row r="962" spans="1:1" ht="18">
      <c r="A962" s="15"/>
    </row>
    <row r="963" spans="1:1" ht="18">
      <c r="A963" s="15"/>
    </row>
    <row r="964" spans="1:1" ht="18">
      <c r="A964" s="15"/>
    </row>
    <row r="965" spans="1:1" ht="18">
      <c r="A965" s="15"/>
    </row>
    <row r="966" spans="1:1" ht="18">
      <c r="A966" s="15"/>
    </row>
    <row r="967" spans="1:1" ht="18">
      <c r="A967" s="15"/>
    </row>
    <row r="968" spans="1:1" ht="18">
      <c r="A968" s="15"/>
    </row>
    <row r="969" spans="1:1" ht="18">
      <c r="A969" s="15"/>
    </row>
    <row r="970" spans="1:1" ht="18">
      <c r="A970" s="15"/>
    </row>
    <row r="971" spans="1:1" ht="18">
      <c r="A971" s="15"/>
    </row>
    <row r="972" spans="1:1" ht="18">
      <c r="A972" s="15"/>
    </row>
    <row r="973" spans="1:1" ht="22.2">
      <c r="A973" s="11" t="str">
        <f>+$A$1</f>
        <v xml:space="preserve">2026年第39週 (9/21～9/27) </v>
      </c>
    </row>
    <row r="974" spans="1:1" ht="22.2">
      <c r="A974" s="11" t="s">
        <v>169</v>
      </c>
    </row>
    <row r="975" spans="1:1" ht="18">
      <c r="A975" s="15"/>
    </row>
    <row r="976" spans="1:1" ht="18">
      <c r="A976" s="15"/>
    </row>
    <row r="977" spans="1:1" ht="18">
      <c r="A977" s="15"/>
    </row>
    <row r="978" spans="1:1" ht="18">
      <c r="A978" s="15"/>
    </row>
    <row r="979" spans="1:1" ht="18">
      <c r="A979" s="15"/>
    </row>
    <row r="980" spans="1:1" ht="18">
      <c r="A980" s="15"/>
    </row>
    <row r="981" spans="1:1" ht="18">
      <c r="A981" s="15"/>
    </row>
    <row r="982" spans="1:1" ht="18">
      <c r="A982" s="15"/>
    </row>
    <row r="983" spans="1:1" ht="18">
      <c r="A983" s="15"/>
    </row>
    <row r="984" spans="1:1" ht="18">
      <c r="A984" s="15"/>
    </row>
    <row r="985" spans="1:1" ht="18">
      <c r="A985" s="15"/>
    </row>
    <row r="986" spans="1:1" ht="18">
      <c r="A986" s="15"/>
    </row>
    <row r="987" spans="1:1" ht="18">
      <c r="A987" s="15"/>
    </row>
    <row r="988" spans="1:1" ht="18">
      <c r="A988" s="15"/>
    </row>
    <row r="989" spans="1:1" ht="18">
      <c r="A989" s="15"/>
    </row>
    <row r="990" spans="1:1" ht="18">
      <c r="A990" s="15"/>
    </row>
    <row r="991" spans="1:1" ht="18">
      <c r="A991" s="15"/>
    </row>
    <row r="992" spans="1:1" ht="18">
      <c r="A992" s="15"/>
    </row>
    <row r="993" spans="1:1" ht="18">
      <c r="A993" s="15"/>
    </row>
    <row r="994" spans="1:1" ht="18">
      <c r="A994" s="15"/>
    </row>
    <row r="995" spans="1:1" ht="18">
      <c r="A995" s="15"/>
    </row>
    <row r="996" spans="1:1" ht="18">
      <c r="A996" s="15"/>
    </row>
    <row r="997" spans="1:1" ht="18">
      <c r="A997" s="15"/>
    </row>
    <row r="998" spans="1:1" ht="18">
      <c r="A998" s="15"/>
    </row>
    <row r="999" spans="1:1" ht="18">
      <c r="A999" s="15"/>
    </row>
    <row r="1000" spans="1:1" ht="18">
      <c r="A1000" s="15"/>
    </row>
    <row r="1001" spans="1:1" ht="18">
      <c r="A1001" s="15"/>
    </row>
    <row r="1002" spans="1:1" ht="18">
      <c r="A1002" s="15"/>
    </row>
    <row r="1003" spans="1:1" ht="18">
      <c r="A1003" s="15"/>
    </row>
    <row r="1004" spans="1:1" ht="18">
      <c r="A1004" s="15"/>
    </row>
    <row r="1005" spans="1:1" ht="18">
      <c r="A1005" s="15"/>
    </row>
    <row r="1006" spans="1:1" ht="18">
      <c r="A1006" s="15"/>
    </row>
    <row r="1007" spans="1:1" ht="18">
      <c r="A1007" s="15"/>
    </row>
    <row r="1008" spans="1:1" ht="18">
      <c r="A1008" s="15"/>
    </row>
    <row r="1009" spans="1:1" ht="18">
      <c r="A1009" s="15"/>
    </row>
    <row r="1010" spans="1:1" ht="18">
      <c r="A1010" s="15"/>
    </row>
    <row r="1011" spans="1:1" ht="18">
      <c r="A1011" s="15"/>
    </row>
    <row r="1012" spans="1:1" ht="18">
      <c r="A1012" s="15"/>
    </row>
    <row r="1013" spans="1:1" ht="18">
      <c r="A1013" s="15"/>
    </row>
    <row r="1014" spans="1:1" ht="18">
      <c r="A1014" s="15"/>
    </row>
    <row r="1015" spans="1:1" ht="18">
      <c r="A1015" s="15"/>
    </row>
    <row r="1016" spans="1:1" ht="18">
      <c r="A1016" s="15"/>
    </row>
    <row r="1017" spans="1:1" ht="18">
      <c r="A1017" s="15"/>
    </row>
    <row r="1018" spans="1:1" ht="18">
      <c r="A1018" s="15"/>
    </row>
    <row r="1019" spans="1:1" ht="18">
      <c r="A1019" s="15"/>
    </row>
    <row r="1020" spans="1:1" ht="18">
      <c r="A1020" s="15"/>
    </row>
    <row r="1021" spans="1:1" ht="18">
      <c r="A1021" s="15"/>
    </row>
    <row r="1022" spans="1:1" ht="18">
      <c r="A1022" s="15"/>
    </row>
    <row r="1023" spans="1:1" ht="18">
      <c r="A1023" s="15"/>
    </row>
    <row r="1024" spans="1:1" ht="18">
      <c r="A1024" s="15"/>
    </row>
    <row r="1025" spans="1:1" ht="18">
      <c r="A1025" s="15"/>
    </row>
    <row r="1026" spans="1:1" ht="18">
      <c r="A1026" s="15"/>
    </row>
    <row r="1027" spans="1:1" ht="18">
      <c r="A1027" s="15"/>
    </row>
    <row r="1028" spans="1:1" ht="18">
      <c r="A1028" s="15"/>
    </row>
    <row r="1029" spans="1:1" ht="18">
      <c r="A1029" s="15"/>
    </row>
    <row r="1030" spans="1:1" ht="18">
      <c r="A1030" s="15"/>
    </row>
    <row r="1031" spans="1:1" ht="18">
      <c r="A1031" s="15"/>
    </row>
    <row r="1032" spans="1:1" ht="18">
      <c r="A1032" s="15"/>
    </row>
    <row r="1033" spans="1:1" ht="18">
      <c r="A1033" s="15"/>
    </row>
    <row r="1034" spans="1:1" ht="18">
      <c r="A1034" s="15"/>
    </row>
    <row r="1035" spans="1:1" ht="18">
      <c r="A1035" s="15"/>
    </row>
    <row r="1036" spans="1:1" ht="18">
      <c r="A1036" s="15"/>
    </row>
    <row r="1037" spans="1:1" ht="18">
      <c r="A1037" s="15"/>
    </row>
    <row r="1038" spans="1:1" ht="18">
      <c r="A1038" s="15"/>
    </row>
    <row r="1039" spans="1:1" ht="18">
      <c r="A1039" s="15"/>
    </row>
    <row r="1040" spans="1:1" ht="18">
      <c r="A1040" s="15"/>
    </row>
    <row r="1041" spans="1:1" ht="18">
      <c r="A1041" s="15"/>
    </row>
    <row r="1042" spans="1:1" ht="18">
      <c r="A1042" s="15"/>
    </row>
    <row r="1043" spans="1:1" ht="18">
      <c r="A1043" s="15"/>
    </row>
    <row r="1044" spans="1:1" ht="18">
      <c r="A1044" s="15"/>
    </row>
    <row r="1045" spans="1:1" ht="18">
      <c r="A1045" s="15"/>
    </row>
    <row r="1046" spans="1:1" ht="18">
      <c r="A1046" s="15"/>
    </row>
    <row r="1047" spans="1:1" ht="18">
      <c r="A1047" s="15"/>
    </row>
    <row r="1048" spans="1:1" ht="18">
      <c r="A1048" s="15"/>
    </row>
    <row r="1049" spans="1:1" ht="18">
      <c r="A1049" s="15"/>
    </row>
    <row r="1050" spans="1:1" ht="18">
      <c r="A1050" s="15"/>
    </row>
    <row r="1051" spans="1:1" ht="18">
      <c r="A1051" s="15"/>
    </row>
    <row r="1052" spans="1:1" ht="18">
      <c r="A1052" s="15"/>
    </row>
    <row r="1053" spans="1:1" ht="18">
      <c r="A1053" s="15"/>
    </row>
    <row r="1054" spans="1:1" ht="22.2">
      <c r="A1054" s="11" t="str">
        <f>+$A$1</f>
        <v xml:space="preserve">2026年第39週 (9/21～9/27) </v>
      </c>
    </row>
    <row r="1055" spans="1:1" ht="22.2">
      <c r="A1055" s="11" t="s">
        <v>170</v>
      </c>
    </row>
    <row r="1056" spans="1:1" ht="18">
      <c r="A1056" s="15"/>
    </row>
    <row r="1057" spans="1:1" ht="18">
      <c r="A1057" s="15"/>
    </row>
    <row r="1058" spans="1:1" ht="18">
      <c r="A1058" s="15"/>
    </row>
    <row r="1059" spans="1:1" ht="18">
      <c r="A1059" s="15"/>
    </row>
    <row r="1060" spans="1:1" ht="18">
      <c r="A1060" s="15"/>
    </row>
    <row r="1061" spans="1:1" ht="18">
      <c r="A1061" s="15"/>
    </row>
    <row r="1062" spans="1:1" ht="18">
      <c r="A1062" s="15"/>
    </row>
    <row r="1063" spans="1:1" ht="18">
      <c r="A1063" s="15"/>
    </row>
    <row r="1064" spans="1:1" ht="18">
      <c r="A1064" s="15"/>
    </row>
    <row r="1065" spans="1:1" ht="18">
      <c r="A1065" s="15"/>
    </row>
    <row r="1066" spans="1:1" ht="18">
      <c r="A1066" s="15"/>
    </row>
    <row r="1067" spans="1:1" ht="18">
      <c r="A1067" s="15"/>
    </row>
    <row r="1068" spans="1:1" ht="18">
      <c r="A1068" s="15"/>
    </row>
    <row r="1069" spans="1:1" ht="18">
      <c r="A1069" s="15"/>
    </row>
    <row r="1070" spans="1:1" ht="18">
      <c r="A1070" s="15"/>
    </row>
    <row r="1071" spans="1:1" ht="18">
      <c r="A1071" s="15"/>
    </row>
    <row r="1072" spans="1:1" ht="18">
      <c r="A1072" s="15"/>
    </row>
    <row r="1073" spans="1:1" ht="18">
      <c r="A1073" s="15"/>
    </row>
    <row r="1074" spans="1:1" ht="18">
      <c r="A1074" s="15"/>
    </row>
    <row r="1075" spans="1:1" ht="18">
      <c r="A1075" s="15"/>
    </row>
    <row r="1076" spans="1:1" ht="18">
      <c r="A1076" s="15"/>
    </row>
    <row r="1077" spans="1:1" ht="18">
      <c r="A1077" s="15"/>
    </row>
    <row r="1078" spans="1:1" ht="18">
      <c r="A1078" s="15"/>
    </row>
    <row r="1079" spans="1:1" ht="18">
      <c r="A1079" s="15"/>
    </row>
    <row r="1080" spans="1:1" ht="18">
      <c r="A1080" s="15"/>
    </row>
    <row r="1081" spans="1:1" ht="18">
      <c r="A1081" s="15"/>
    </row>
    <row r="1082" spans="1:1" ht="18">
      <c r="A1082" s="15"/>
    </row>
    <row r="1083" spans="1:1" ht="18">
      <c r="A1083" s="15"/>
    </row>
    <row r="1084" spans="1:1" ht="18">
      <c r="A1084" s="15"/>
    </row>
    <row r="1085" spans="1:1" ht="18">
      <c r="A1085" s="15"/>
    </row>
    <row r="1086" spans="1:1" ht="18">
      <c r="A1086" s="15"/>
    </row>
    <row r="1087" spans="1:1" ht="18">
      <c r="A1087" s="15"/>
    </row>
    <row r="1088" spans="1:1" ht="18">
      <c r="A1088" s="15"/>
    </row>
    <row r="1089" spans="1:1" ht="18">
      <c r="A1089" s="15"/>
    </row>
    <row r="1090" spans="1:1" ht="18">
      <c r="A1090" s="15"/>
    </row>
    <row r="1091" spans="1:1" ht="18">
      <c r="A1091" s="15"/>
    </row>
    <row r="1092" spans="1:1" ht="18">
      <c r="A1092" s="15"/>
    </row>
    <row r="1093" spans="1:1" ht="18">
      <c r="A1093" s="15"/>
    </row>
    <row r="1094" spans="1:1" ht="18">
      <c r="A1094" s="15"/>
    </row>
    <row r="1095" spans="1:1" ht="18">
      <c r="A1095" s="15"/>
    </row>
    <row r="1096" spans="1:1" ht="18">
      <c r="A1096" s="15"/>
    </row>
    <row r="1097" spans="1:1" ht="18">
      <c r="A1097" s="15"/>
    </row>
    <row r="1098" spans="1:1" ht="18">
      <c r="A1098" s="15"/>
    </row>
    <row r="1099" spans="1:1" ht="18">
      <c r="A1099" s="15"/>
    </row>
    <row r="1100" spans="1:1" ht="18">
      <c r="A1100" s="15"/>
    </row>
    <row r="1101" spans="1:1" ht="18">
      <c r="A1101" s="15"/>
    </row>
    <row r="1102" spans="1:1" ht="18">
      <c r="A1102" s="15"/>
    </row>
    <row r="1103" spans="1:1" ht="18">
      <c r="A1103" s="15"/>
    </row>
    <row r="1104" spans="1:1" ht="18">
      <c r="A1104" s="15"/>
    </row>
    <row r="1105" spans="1:1" ht="18">
      <c r="A1105" s="15"/>
    </row>
    <row r="1106" spans="1:1" ht="18">
      <c r="A1106" s="15"/>
    </row>
    <row r="1107" spans="1:1" ht="18">
      <c r="A1107" s="15"/>
    </row>
    <row r="1108" spans="1:1" ht="18">
      <c r="A1108" s="15"/>
    </row>
    <row r="1109" spans="1:1" ht="18">
      <c r="A1109" s="15"/>
    </row>
    <row r="1110" spans="1:1" ht="18">
      <c r="A1110" s="15"/>
    </row>
    <row r="1111" spans="1:1" ht="18">
      <c r="A1111" s="15"/>
    </row>
    <row r="1112" spans="1:1" ht="18">
      <c r="A1112" s="15"/>
    </row>
    <row r="1113" spans="1:1" ht="18">
      <c r="A1113" s="15"/>
    </row>
    <row r="1114" spans="1:1" ht="18">
      <c r="A1114" s="15"/>
    </row>
    <row r="1115" spans="1:1" ht="18">
      <c r="A1115" s="15"/>
    </row>
    <row r="1116" spans="1:1" ht="18">
      <c r="A1116" s="15"/>
    </row>
    <row r="1117" spans="1:1" ht="18">
      <c r="A1117" s="15"/>
    </row>
    <row r="1118" spans="1:1" ht="18">
      <c r="A1118" s="15"/>
    </row>
    <row r="1119" spans="1:1" ht="18">
      <c r="A1119" s="15"/>
    </row>
    <row r="1120" spans="1:1" ht="18">
      <c r="A1120" s="15"/>
    </row>
    <row r="1121" spans="1:1" ht="18">
      <c r="A1121" s="15"/>
    </row>
    <row r="1122" spans="1:1" ht="18">
      <c r="A1122" s="15"/>
    </row>
    <row r="1123" spans="1:1" ht="18">
      <c r="A1123" s="15"/>
    </row>
    <row r="1124" spans="1:1" ht="18">
      <c r="A1124" s="15"/>
    </row>
    <row r="1125" spans="1:1" ht="18">
      <c r="A1125" s="15"/>
    </row>
    <row r="1126" spans="1:1" ht="18">
      <c r="A1126" s="15"/>
    </row>
    <row r="1127" spans="1:1" ht="18">
      <c r="A1127" s="15"/>
    </row>
    <row r="1128" spans="1:1" ht="18">
      <c r="A1128" s="15"/>
    </row>
    <row r="1129" spans="1:1" ht="18">
      <c r="A1129" s="15"/>
    </row>
    <row r="1130" spans="1:1" ht="18">
      <c r="A1130" s="15"/>
    </row>
    <row r="1131" spans="1:1" ht="18">
      <c r="A1131" s="15"/>
    </row>
    <row r="1132" spans="1:1" ht="18">
      <c r="A1132" s="15"/>
    </row>
    <row r="1133" spans="1:1" ht="18">
      <c r="A1133" s="15"/>
    </row>
    <row r="1134" spans="1:1" ht="18">
      <c r="A1134" s="15"/>
    </row>
    <row r="1135" spans="1:1" ht="22.2">
      <c r="A1135" s="11" t="str">
        <f>+$A$1</f>
        <v xml:space="preserve">2026年第39週 (9/21～9/27) </v>
      </c>
    </row>
    <row r="1136" spans="1:1" ht="22.2">
      <c r="A1136" s="11" t="s">
        <v>171</v>
      </c>
    </row>
    <row r="1137" spans="1:1" ht="18">
      <c r="A1137" s="15"/>
    </row>
    <row r="1138" spans="1:1" ht="18">
      <c r="A1138" s="15"/>
    </row>
    <row r="1139" spans="1:1" ht="18">
      <c r="A1139" s="15"/>
    </row>
    <row r="1140" spans="1:1" ht="18">
      <c r="A1140" s="15"/>
    </row>
    <row r="1141" spans="1:1" ht="18">
      <c r="A1141" s="15"/>
    </row>
    <row r="1142" spans="1:1" ht="18">
      <c r="A1142" s="15"/>
    </row>
    <row r="1143" spans="1:1" ht="18">
      <c r="A1143" s="15"/>
    </row>
    <row r="1144" spans="1:1" ht="18">
      <c r="A1144" s="15"/>
    </row>
    <row r="1145" spans="1:1" ht="18">
      <c r="A1145" s="15"/>
    </row>
    <row r="1146" spans="1:1" ht="18">
      <c r="A1146" s="15"/>
    </row>
    <row r="1147" spans="1:1" ht="18">
      <c r="A1147" s="15"/>
    </row>
    <row r="1148" spans="1:1" ht="18">
      <c r="A1148" s="15"/>
    </row>
    <row r="1149" spans="1:1" ht="18">
      <c r="A1149" s="15"/>
    </row>
    <row r="1150" spans="1:1" ht="18">
      <c r="A1150" s="15"/>
    </row>
    <row r="1151" spans="1:1" ht="18">
      <c r="A1151" s="15"/>
    </row>
    <row r="1152" spans="1:1" ht="18">
      <c r="A1152" s="15"/>
    </row>
    <row r="1153" spans="1:1" ht="18">
      <c r="A1153" s="15"/>
    </row>
    <row r="1154" spans="1:1" ht="18">
      <c r="A1154" s="15"/>
    </row>
    <row r="1155" spans="1:1" ht="18">
      <c r="A1155" s="15"/>
    </row>
    <row r="1156" spans="1:1" ht="18">
      <c r="A1156" s="15"/>
    </row>
    <row r="1157" spans="1:1" ht="18">
      <c r="A1157" s="15"/>
    </row>
    <row r="1158" spans="1:1" ht="18">
      <c r="A1158" s="15"/>
    </row>
    <row r="1159" spans="1:1" ht="18">
      <c r="A1159" s="15"/>
    </row>
    <row r="1160" spans="1:1" ht="18">
      <c r="A1160" s="15"/>
    </row>
    <row r="1161" spans="1:1" ht="18">
      <c r="A1161" s="15"/>
    </row>
    <row r="1162" spans="1:1" ht="18">
      <c r="A1162" s="15"/>
    </row>
    <row r="1163" spans="1:1" ht="18">
      <c r="A1163" s="15"/>
    </row>
    <row r="1164" spans="1:1" ht="18">
      <c r="A1164" s="15"/>
    </row>
    <row r="1165" spans="1:1" ht="18">
      <c r="A1165" s="15"/>
    </row>
    <row r="1166" spans="1:1" ht="18">
      <c r="A1166" s="15"/>
    </row>
    <row r="1167" spans="1:1" ht="18">
      <c r="A1167" s="15"/>
    </row>
    <row r="1168" spans="1:1" ht="18">
      <c r="A1168" s="15"/>
    </row>
    <row r="1169" spans="1:1" ht="18">
      <c r="A1169" s="15"/>
    </row>
    <row r="1170" spans="1:1" ht="18">
      <c r="A1170" s="15"/>
    </row>
    <row r="1171" spans="1:1" ht="18">
      <c r="A1171" s="15"/>
    </row>
    <row r="1172" spans="1:1" ht="18">
      <c r="A1172" s="15"/>
    </row>
    <row r="1173" spans="1:1" ht="18">
      <c r="A1173" s="15"/>
    </row>
    <row r="1174" spans="1:1" ht="18">
      <c r="A1174" s="15"/>
    </row>
    <row r="1175" spans="1:1" ht="18">
      <c r="A1175" s="15"/>
    </row>
    <row r="1176" spans="1:1" ht="18">
      <c r="A1176" s="15"/>
    </row>
    <row r="1177" spans="1:1" ht="18">
      <c r="A1177" s="15"/>
    </row>
    <row r="1178" spans="1:1" ht="18">
      <c r="A1178" s="15"/>
    </row>
    <row r="1179" spans="1:1" ht="18">
      <c r="A1179" s="15"/>
    </row>
    <row r="1180" spans="1:1" ht="18">
      <c r="A1180" s="15"/>
    </row>
    <row r="1181" spans="1:1" ht="18">
      <c r="A1181" s="15"/>
    </row>
    <row r="1182" spans="1:1" ht="18">
      <c r="A1182" s="15"/>
    </row>
    <row r="1183" spans="1:1" ht="18">
      <c r="A1183" s="15"/>
    </row>
    <row r="1184" spans="1:1" ht="18">
      <c r="A1184" s="15"/>
    </row>
    <row r="1185" spans="1:1" ht="18">
      <c r="A1185" s="15"/>
    </row>
    <row r="1186" spans="1:1" ht="18">
      <c r="A1186" s="15"/>
    </row>
    <row r="1187" spans="1:1" ht="18">
      <c r="A1187" s="15"/>
    </row>
    <row r="1188" spans="1:1" ht="18">
      <c r="A1188" s="15"/>
    </row>
    <row r="1189" spans="1:1" ht="18">
      <c r="A1189" s="15"/>
    </row>
    <row r="1190" spans="1:1" ht="18">
      <c r="A1190" s="15"/>
    </row>
    <row r="1191" spans="1:1" ht="18">
      <c r="A1191" s="15"/>
    </row>
    <row r="1192" spans="1:1" ht="18">
      <c r="A1192" s="15"/>
    </row>
    <row r="1193" spans="1:1" ht="18">
      <c r="A1193" s="15"/>
    </row>
    <row r="1194" spans="1:1" ht="18">
      <c r="A1194" s="15"/>
    </row>
    <row r="1195" spans="1:1" ht="18">
      <c r="A1195" s="15"/>
    </row>
    <row r="1196" spans="1:1" ht="18">
      <c r="A1196" s="15"/>
    </row>
    <row r="1197" spans="1:1" ht="18">
      <c r="A1197" s="15"/>
    </row>
    <row r="1198" spans="1:1" ht="18">
      <c r="A1198" s="15"/>
    </row>
    <row r="1199" spans="1:1" ht="18">
      <c r="A1199" s="15"/>
    </row>
    <row r="1200" spans="1:1" ht="18">
      <c r="A1200" s="15"/>
    </row>
    <row r="1201" spans="1:1" ht="18">
      <c r="A1201" s="15"/>
    </row>
    <row r="1202" spans="1:1" ht="18">
      <c r="A1202" s="15"/>
    </row>
    <row r="1203" spans="1:1" ht="18">
      <c r="A1203" s="15"/>
    </row>
    <row r="1204" spans="1:1" ht="18">
      <c r="A1204" s="15"/>
    </row>
    <row r="1205" spans="1:1" ht="18">
      <c r="A1205" s="15"/>
    </row>
    <row r="1206" spans="1:1" ht="18">
      <c r="A1206" s="15"/>
    </row>
    <row r="1207" spans="1:1" ht="18">
      <c r="A1207" s="15"/>
    </row>
    <row r="1208" spans="1:1" ht="18">
      <c r="A1208" s="15"/>
    </row>
    <row r="1209" spans="1:1" ht="18">
      <c r="A1209" s="15"/>
    </row>
    <row r="1210" spans="1:1" ht="18">
      <c r="A1210" s="15"/>
    </row>
    <row r="1211" spans="1:1" ht="18">
      <c r="A1211" s="15"/>
    </row>
    <row r="1212" spans="1:1" ht="18">
      <c r="A1212" s="15"/>
    </row>
    <row r="1213" spans="1:1" ht="18">
      <c r="A1213" s="15"/>
    </row>
    <row r="1214" spans="1:1" ht="18">
      <c r="A1214" s="15"/>
    </row>
    <row r="1215" spans="1:1" ht="18">
      <c r="A1215" s="15"/>
    </row>
    <row r="1216" spans="1:1" ht="22.2">
      <c r="A1216" s="11" t="str">
        <f>+$A$1</f>
        <v xml:space="preserve">2026年第39週 (9/21～9/27) </v>
      </c>
    </row>
    <row r="1217" spans="1:1" ht="22.2">
      <c r="A1217" s="11" t="s">
        <v>172</v>
      </c>
    </row>
    <row r="1218" spans="1:1" ht="18">
      <c r="A1218" s="15"/>
    </row>
    <row r="1219" spans="1:1" ht="18">
      <c r="A1219" s="15"/>
    </row>
    <row r="1220" spans="1:1" ht="18">
      <c r="A1220" s="15"/>
    </row>
    <row r="1221" spans="1:1" ht="18">
      <c r="A1221" s="15"/>
    </row>
    <row r="1222" spans="1:1" ht="18">
      <c r="A1222" s="15"/>
    </row>
    <row r="1223" spans="1:1" ht="18">
      <c r="A1223" s="15"/>
    </row>
    <row r="1224" spans="1:1" ht="18">
      <c r="A1224" s="15"/>
    </row>
    <row r="1225" spans="1:1" ht="18">
      <c r="A1225" s="15"/>
    </row>
    <row r="1226" spans="1:1" ht="18">
      <c r="A1226" s="15"/>
    </row>
    <row r="1227" spans="1:1" ht="18">
      <c r="A1227" s="15"/>
    </row>
    <row r="1228" spans="1:1" ht="18">
      <c r="A1228" s="15"/>
    </row>
    <row r="1229" spans="1:1" ht="18">
      <c r="A1229" s="15"/>
    </row>
    <row r="1230" spans="1:1" ht="18">
      <c r="A1230" s="15"/>
    </row>
    <row r="1231" spans="1:1" ht="18">
      <c r="A1231" s="15"/>
    </row>
    <row r="1232" spans="1:1" ht="18">
      <c r="A1232" s="15"/>
    </row>
    <row r="1233" spans="1:1" ht="18">
      <c r="A1233" s="15"/>
    </row>
    <row r="1234" spans="1:1" ht="18">
      <c r="A1234" s="15"/>
    </row>
    <row r="1235" spans="1:1" ht="18">
      <c r="A1235" s="15"/>
    </row>
    <row r="1236" spans="1:1" ht="18">
      <c r="A1236" s="15"/>
    </row>
    <row r="1237" spans="1:1" ht="18">
      <c r="A1237" s="15"/>
    </row>
    <row r="1238" spans="1:1" ht="18">
      <c r="A1238" s="15"/>
    </row>
    <row r="1239" spans="1:1" ht="18">
      <c r="A1239" s="15"/>
    </row>
    <row r="1240" spans="1:1" ht="18">
      <c r="A1240" s="15"/>
    </row>
    <row r="1241" spans="1:1" ht="18">
      <c r="A1241" s="15"/>
    </row>
    <row r="1242" spans="1:1" ht="18">
      <c r="A1242" s="15"/>
    </row>
    <row r="1243" spans="1:1" ht="18">
      <c r="A1243" s="15"/>
    </row>
    <row r="1244" spans="1:1" ht="18">
      <c r="A1244" s="15"/>
    </row>
    <row r="1245" spans="1:1" ht="18">
      <c r="A1245" s="15"/>
    </row>
    <row r="1246" spans="1:1" ht="18">
      <c r="A1246" s="15"/>
    </row>
    <row r="1247" spans="1:1" ht="18">
      <c r="A1247" s="15"/>
    </row>
    <row r="1248" spans="1:1" ht="18">
      <c r="A1248" s="15"/>
    </row>
    <row r="1249" spans="1:1" ht="18">
      <c r="A1249" s="15"/>
    </row>
    <row r="1250" spans="1:1" ht="18">
      <c r="A1250" s="15"/>
    </row>
    <row r="1251" spans="1:1" ht="18">
      <c r="A1251" s="15"/>
    </row>
    <row r="1252" spans="1:1" ht="18">
      <c r="A1252" s="15"/>
    </row>
    <row r="1253" spans="1:1" ht="18">
      <c r="A1253" s="15"/>
    </row>
    <row r="1254" spans="1:1" ht="18">
      <c r="A1254" s="15"/>
    </row>
    <row r="1255" spans="1:1" ht="18">
      <c r="A1255" s="15"/>
    </row>
    <row r="1256" spans="1:1" ht="18">
      <c r="A1256" s="15"/>
    </row>
    <row r="1257" spans="1:1" ht="18">
      <c r="A1257" s="15"/>
    </row>
    <row r="1258" spans="1:1" ht="18">
      <c r="A1258" s="15"/>
    </row>
    <row r="1259" spans="1:1" ht="18">
      <c r="A1259" s="15"/>
    </row>
    <row r="1260" spans="1:1" ht="18">
      <c r="A1260" s="15"/>
    </row>
    <row r="1261" spans="1:1" ht="18">
      <c r="A1261" s="15"/>
    </row>
    <row r="1262" spans="1:1" ht="18">
      <c r="A1262" s="15"/>
    </row>
    <row r="1263" spans="1:1" ht="18">
      <c r="A1263" s="15"/>
    </row>
    <row r="1264" spans="1:1" ht="18">
      <c r="A1264" s="15"/>
    </row>
    <row r="1265" spans="1:1" ht="18">
      <c r="A1265" s="15"/>
    </row>
    <row r="1266" spans="1:1" ht="18">
      <c r="A1266" s="15"/>
    </row>
    <row r="1267" spans="1:1" ht="18">
      <c r="A1267" s="15"/>
    </row>
    <row r="1268" spans="1:1" ht="18">
      <c r="A1268" s="15"/>
    </row>
    <row r="1269" spans="1:1" ht="18">
      <c r="A1269" s="15"/>
    </row>
    <row r="1270" spans="1:1" ht="18">
      <c r="A1270" s="15"/>
    </row>
    <row r="1271" spans="1:1" ht="18">
      <c r="A1271" s="15"/>
    </row>
    <row r="1272" spans="1:1" ht="18">
      <c r="A1272" s="15"/>
    </row>
    <row r="1273" spans="1:1" ht="18">
      <c r="A1273" s="15"/>
    </row>
    <row r="1274" spans="1:1" ht="18">
      <c r="A1274" s="15"/>
    </row>
    <row r="1275" spans="1:1" ht="18">
      <c r="A1275" s="15"/>
    </row>
    <row r="1276" spans="1:1" ht="18">
      <c r="A1276" s="15"/>
    </row>
    <row r="1277" spans="1:1" ht="18">
      <c r="A1277" s="15"/>
    </row>
    <row r="1278" spans="1:1" ht="18">
      <c r="A1278" s="15"/>
    </row>
    <row r="1279" spans="1:1" ht="18">
      <c r="A1279" s="15"/>
    </row>
    <row r="1280" spans="1:1" ht="18">
      <c r="A1280" s="15"/>
    </row>
    <row r="1281" spans="1:1" ht="18">
      <c r="A1281" s="15"/>
    </row>
    <row r="1282" spans="1:1" ht="18">
      <c r="A1282" s="15"/>
    </row>
    <row r="1283" spans="1:1" ht="18">
      <c r="A1283" s="15"/>
    </row>
    <row r="1284" spans="1:1" ht="18">
      <c r="A1284" s="15"/>
    </row>
    <row r="1285" spans="1:1" ht="18">
      <c r="A1285" s="15"/>
    </row>
    <row r="1286" spans="1:1" ht="18">
      <c r="A1286" s="15"/>
    </row>
    <row r="1287" spans="1:1" ht="18">
      <c r="A1287" s="15"/>
    </row>
    <row r="1288" spans="1:1" ht="18">
      <c r="A1288" s="15"/>
    </row>
    <row r="1289" spans="1:1" ht="18">
      <c r="A1289" s="15"/>
    </row>
    <row r="1290" spans="1:1" ht="18">
      <c r="A1290" s="15"/>
    </row>
    <row r="1291" spans="1:1" ht="18">
      <c r="A1291" s="15"/>
    </row>
    <row r="1292" spans="1:1" ht="18">
      <c r="A1292" s="15"/>
    </row>
    <row r="1293" spans="1:1" ht="18">
      <c r="A1293" s="15"/>
    </row>
    <row r="1294" spans="1:1" ht="18">
      <c r="A1294" s="15"/>
    </row>
    <row r="1295" spans="1:1" ht="18">
      <c r="A1295" s="15"/>
    </row>
    <row r="1296" spans="1:1" ht="18">
      <c r="A1296" s="15"/>
    </row>
    <row r="1297" spans="1:1" ht="22.2">
      <c r="A1297" s="11" t="str">
        <f>+$A$1</f>
        <v xml:space="preserve">2026年第39週 (9/21～9/27) </v>
      </c>
    </row>
    <row r="1298" spans="1:1" ht="22.2">
      <c r="A1298" s="11" t="s">
        <v>173</v>
      </c>
    </row>
    <row r="1299" spans="1:1" ht="18">
      <c r="A1299" s="15"/>
    </row>
    <row r="1300" spans="1:1" ht="18">
      <c r="A1300" s="15"/>
    </row>
    <row r="1301" spans="1:1" ht="18">
      <c r="A1301" s="15"/>
    </row>
    <row r="1302" spans="1:1" ht="18">
      <c r="A1302" s="15"/>
    </row>
    <row r="1303" spans="1:1" ht="18">
      <c r="A1303" s="15"/>
    </row>
    <row r="1304" spans="1:1" ht="18">
      <c r="A1304" s="15"/>
    </row>
    <row r="1305" spans="1:1" ht="18">
      <c r="A1305" s="15"/>
    </row>
    <row r="1306" spans="1:1" ht="18">
      <c r="A1306" s="15"/>
    </row>
    <row r="1307" spans="1:1" ht="18">
      <c r="A1307" s="15"/>
    </row>
    <row r="1308" spans="1:1" ht="18">
      <c r="A1308" s="15"/>
    </row>
    <row r="1309" spans="1:1" ht="18">
      <c r="A1309" s="15"/>
    </row>
    <row r="1310" spans="1:1" ht="18">
      <c r="A1310" s="15"/>
    </row>
    <row r="1311" spans="1:1" ht="18">
      <c r="A1311" s="15"/>
    </row>
    <row r="1312" spans="1:1" ht="18">
      <c r="A1312" s="15"/>
    </row>
    <row r="1313" spans="1:1" ht="18">
      <c r="A1313" s="15"/>
    </row>
    <row r="1314" spans="1:1" ht="18">
      <c r="A1314" s="15"/>
    </row>
    <row r="1315" spans="1:1" ht="18">
      <c r="A1315" s="15"/>
    </row>
    <row r="1316" spans="1:1" ht="18">
      <c r="A1316" s="15"/>
    </row>
    <row r="1317" spans="1:1" ht="18">
      <c r="A1317" s="15"/>
    </row>
    <row r="1318" spans="1:1" ht="18">
      <c r="A1318" s="15"/>
    </row>
    <row r="1319" spans="1:1" ht="18">
      <c r="A1319" s="15"/>
    </row>
    <row r="1320" spans="1:1" ht="18">
      <c r="A1320" s="15"/>
    </row>
    <row r="1321" spans="1:1" ht="18">
      <c r="A1321" s="15"/>
    </row>
    <row r="1322" spans="1:1" ht="18">
      <c r="A1322" s="15"/>
    </row>
    <row r="1323" spans="1:1" ht="18">
      <c r="A1323" s="15"/>
    </row>
    <row r="1324" spans="1:1" ht="18">
      <c r="A1324" s="15"/>
    </row>
    <row r="1325" spans="1:1" ht="18">
      <c r="A1325" s="15"/>
    </row>
    <row r="1326" spans="1:1" ht="18">
      <c r="A1326" s="15"/>
    </row>
    <row r="1327" spans="1:1" ht="18">
      <c r="A1327" s="15"/>
    </row>
    <row r="1328" spans="1:1" ht="18">
      <c r="A1328" s="15"/>
    </row>
    <row r="1329" spans="1:1" ht="18">
      <c r="A1329" s="15"/>
    </row>
    <row r="1330" spans="1:1" ht="18">
      <c r="A1330" s="15"/>
    </row>
    <row r="1331" spans="1:1" ht="18">
      <c r="A1331" s="15"/>
    </row>
    <row r="1332" spans="1:1" ht="18">
      <c r="A1332" s="15"/>
    </row>
    <row r="1333" spans="1:1" ht="18">
      <c r="A1333" s="15"/>
    </row>
    <row r="1334" spans="1:1" ht="18">
      <c r="A1334" s="15"/>
    </row>
    <row r="1335" spans="1:1" ht="18">
      <c r="A1335" s="15"/>
    </row>
    <row r="1336" spans="1:1" ht="18">
      <c r="A1336" s="15"/>
    </row>
    <row r="1337" spans="1:1" ht="18">
      <c r="A1337" s="15"/>
    </row>
    <row r="1338" spans="1:1" ht="18">
      <c r="A1338" s="15"/>
    </row>
    <row r="1339" spans="1:1" ht="18">
      <c r="A1339" s="15"/>
    </row>
    <row r="1340" spans="1:1" ht="18">
      <c r="A1340" s="15"/>
    </row>
    <row r="1341" spans="1:1" ht="18">
      <c r="A1341" s="15"/>
    </row>
    <row r="1342" spans="1:1" ht="18">
      <c r="A1342" s="15"/>
    </row>
    <row r="1343" spans="1:1" ht="18">
      <c r="A1343" s="15"/>
    </row>
    <row r="1344" spans="1:1" ht="18">
      <c r="A1344" s="15"/>
    </row>
    <row r="1345" spans="1:1" ht="18">
      <c r="A1345" s="15"/>
    </row>
    <row r="1346" spans="1:1" ht="18">
      <c r="A1346" s="15"/>
    </row>
    <row r="1347" spans="1:1" ht="18">
      <c r="A1347" s="15"/>
    </row>
    <row r="1348" spans="1:1" ht="18">
      <c r="A1348" s="15"/>
    </row>
    <row r="1349" spans="1:1" ht="18">
      <c r="A1349" s="15"/>
    </row>
    <row r="1350" spans="1:1" ht="18">
      <c r="A1350" s="15"/>
    </row>
    <row r="1351" spans="1:1" ht="18">
      <c r="A1351" s="15"/>
    </row>
    <row r="1352" spans="1:1" ht="18">
      <c r="A1352" s="15"/>
    </row>
    <row r="1353" spans="1:1" ht="18">
      <c r="A1353" s="15"/>
    </row>
    <row r="1354" spans="1:1" ht="18">
      <c r="A1354" s="15"/>
    </row>
    <row r="1355" spans="1:1" ht="18">
      <c r="A1355" s="15"/>
    </row>
    <row r="1356" spans="1:1" ht="18">
      <c r="A1356" s="15"/>
    </row>
    <row r="1357" spans="1:1" ht="18">
      <c r="A1357" s="15"/>
    </row>
    <row r="1358" spans="1:1" ht="18">
      <c r="A1358" s="15"/>
    </row>
    <row r="1359" spans="1:1" ht="18">
      <c r="A1359" s="15"/>
    </row>
    <row r="1360" spans="1:1" ht="18">
      <c r="A1360" s="15"/>
    </row>
    <row r="1361" spans="1:1" ht="18">
      <c r="A1361" s="15"/>
    </row>
    <row r="1362" spans="1:1" ht="18">
      <c r="A1362" s="15"/>
    </row>
    <row r="1363" spans="1:1" ht="18">
      <c r="A1363" s="15"/>
    </row>
    <row r="1364" spans="1:1" ht="18">
      <c r="A1364" s="15"/>
    </row>
    <row r="1365" spans="1:1" ht="18">
      <c r="A1365" s="15"/>
    </row>
    <row r="1366" spans="1:1" ht="18">
      <c r="A1366" s="15"/>
    </row>
    <row r="1367" spans="1:1" ht="18">
      <c r="A1367" s="15"/>
    </row>
    <row r="1368" spans="1:1" ht="18">
      <c r="A1368" s="15"/>
    </row>
    <row r="1369" spans="1:1" ht="18">
      <c r="A1369" s="15"/>
    </row>
    <row r="1370" spans="1:1" ht="18">
      <c r="A1370" s="15"/>
    </row>
    <row r="1371" spans="1:1" ht="18">
      <c r="A1371" s="15"/>
    </row>
    <row r="1372" spans="1:1" ht="18">
      <c r="A1372" s="15"/>
    </row>
    <row r="1373" spans="1:1" ht="18">
      <c r="A1373" s="15"/>
    </row>
    <row r="1374" spans="1:1" ht="18">
      <c r="A1374" s="15"/>
    </row>
    <row r="1375" spans="1:1" ht="18">
      <c r="A1375" s="15"/>
    </row>
    <row r="1376" spans="1:1" ht="18">
      <c r="A1376" s="15"/>
    </row>
    <row r="1377" spans="1:1" ht="18">
      <c r="A1377" s="15"/>
    </row>
    <row r="1378" spans="1:1" ht="22.2">
      <c r="A1378" s="11" t="str">
        <f>+$A$1</f>
        <v xml:space="preserve">2026年第39週 (9/21～9/27) </v>
      </c>
    </row>
    <row r="1379" spans="1:1" ht="22.2">
      <c r="A1379" s="11" t="s">
        <v>174</v>
      </c>
    </row>
    <row r="1469" spans="1:1" ht="22.2">
      <c r="A1469" s="11" t="str">
        <f>+$A$1</f>
        <v xml:space="preserve">2026年第39週 (9/21～9/27) </v>
      </c>
    </row>
    <row r="1470" spans="1:1" ht="22.2">
      <c r="A1470" s="11" t="s">
        <v>244</v>
      </c>
    </row>
    <row r="1504" spans="14:14">
      <c r="N1504" s="87"/>
    </row>
    <row r="1506" spans="3:3" ht="18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tabSelected="1" zoomScale="60" zoomScaleNormal="6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B11" sqref="DB11"/>
    </sheetView>
  </sheetViews>
  <sheetFormatPr defaultColWidth="7.8984375" defaultRowHeight="18"/>
  <cols>
    <col min="1" max="1" width="9" style="33" customWidth="1"/>
    <col min="2" max="2" width="36.19921875" style="33" customWidth="1"/>
    <col min="3" max="3" width="13.5" style="33" customWidth="1"/>
    <col min="4" max="4" width="11.09765625" style="33" hidden="1" customWidth="1"/>
    <col min="5" max="13" width="9.69921875" style="33" hidden="1" customWidth="1"/>
    <col min="14" max="15" width="8.8984375" style="33" hidden="1" customWidth="1"/>
    <col min="16" max="43" width="7.59765625" style="33" hidden="1" customWidth="1"/>
    <col min="44" max="44" width="7.59765625" style="130" hidden="1" customWidth="1"/>
    <col min="45" max="45" width="8.69921875" style="33" hidden="1" customWidth="1"/>
    <col min="46" max="50" width="7.59765625" style="33" hidden="1" customWidth="1"/>
    <col min="51" max="82" width="9.8984375" style="33" hidden="1" customWidth="1"/>
    <col min="83" max="83" width="9.8984375" style="33" hidden="1" customWidth="1" collapsed="1"/>
    <col min="84" max="94" width="9.8984375" style="33" hidden="1" customWidth="1"/>
    <col min="95" max="95" width="9.8984375" style="33" customWidth="1"/>
    <col min="96" max="96" width="9.8984375" style="130" customWidth="1"/>
    <col min="97" max="117" width="9.8984375" style="33" customWidth="1"/>
    <col min="118" max="118" width="12.3984375" style="33" customWidth="1"/>
    <col min="119" max="16384" width="7.89843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>
        <v>45931</v>
      </c>
      <c r="BF3" s="133">
        <v>45962</v>
      </c>
      <c r="BG3" s="36" t="s">
        <v>273</v>
      </c>
      <c r="BH3" s="36"/>
      <c r="BI3" s="111" t="s">
        <v>273</v>
      </c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45689</v>
      </c>
      <c r="BT3" s="35"/>
      <c r="BU3" s="134"/>
      <c r="BV3" s="134">
        <v>45689</v>
      </c>
      <c r="BW3" s="134">
        <v>45717</v>
      </c>
      <c r="BX3" s="139"/>
      <c r="BY3" s="35" t="s">
        <v>274</v>
      </c>
      <c r="BZ3" s="108"/>
      <c r="CA3" s="35" t="s">
        <v>274</v>
      </c>
      <c r="CB3" s="133">
        <v>45748</v>
      </c>
      <c r="CC3" s="133"/>
      <c r="CD3" s="133">
        <v>45748</v>
      </c>
      <c r="CE3" s="166"/>
      <c r="CF3" s="133">
        <v>45778</v>
      </c>
      <c r="CG3" s="133"/>
      <c r="CH3" s="133"/>
      <c r="CI3" s="133"/>
      <c r="CJ3" s="134">
        <v>45809</v>
      </c>
      <c r="CK3" s="133"/>
      <c r="CL3" s="133"/>
      <c r="CM3" s="108"/>
      <c r="CN3" s="166"/>
      <c r="CO3" s="134">
        <v>45839</v>
      </c>
      <c r="CP3" s="166"/>
      <c r="CQ3" s="134">
        <v>45839</v>
      </c>
      <c r="CR3" s="166"/>
      <c r="CS3" s="133">
        <v>45870</v>
      </c>
      <c r="CT3" s="163"/>
      <c r="CU3" s="133"/>
      <c r="CV3" s="133"/>
      <c r="CW3" s="134">
        <v>45901</v>
      </c>
      <c r="CX3" s="109"/>
      <c r="CY3" s="133"/>
      <c r="CZ3" s="133"/>
      <c r="DA3" s="166"/>
      <c r="DB3" s="133">
        <v>45931</v>
      </c>
      <c r="DC3" s="133"/>
      <c r="DD3" s="109"/>
      <c r="DE3" s="110"/>
      <c r="DF3" s="133">
        <v>45962</v>
      </c>
      <c r="DG3" s="36"/>
      <c r="DH3" s="36"/>
      <c r="DI3" s="111"/>
      <c r="DJ3" s="133">
        <v>45992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>
        <v>178</v>
      </c>
      <c r="DA5" s="47"/>
      <c r="DB5" s="48"/>
      <c r="DC5" s="151"/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1455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>
        <v>335</v>
      </c>
      <c r="DA6" s="47"/>
      <c r="DB6" s="48"/>
      <c r="DC6" s="152"/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5278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>
        <v>547</v>
      </c>
      <c r="DA7" s="47"/>
      <c r="DB7" s="48"/>
      <c r="DC7" s="152"/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3671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341</v>
      </c>
      <c r="CZ8" s="45">
        <v>686</v>
      </c>
      <c r="DA8" s="47"/>
      <c r="DB8" s="48"/>
      <c r="DC8" s="152"/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5316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>
        <v>49</v>
      </c>
      <c r="DA9" s="47"/>
      <c r="DB9" s="48"/>
      <c r="DC9" s="152"/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303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>
        <v>75</v>
      </c>
      <c r="DA10" s="47"/>
      <c r="DB10" s="48"/>
      <c r="DC10" s="153"/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893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1157</v>
      </c>
      <c r="CZ11" s="71">
        <v>1870</v>
      </c>
      <c r="DA11" s="72"/>
      <c r="DB11" s="73"/>
      <c r="DC11" s="153"/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16916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>
        <v>26678</v>
      </c>
      <c r="DA12" s="53"/>
      <c r="DB12" s="52"/>
      <c r="DC12" s="154"/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1131789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64">
        <v>35.6</v>
      </c>
      <c r="DA13" s="57"/>
      <c r="DB13" s="54"/>
      <c r="DC13" s="156"/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291.00000000000006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66">
        <v>25.77</v>
      </c>
      <c r="DA14" s="57"/>
      <c r="DB14" s="54"/>
      <c r="DC14" s="156"/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405.98999999999995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64">
        <v>60.78</v>
      </c>
      <c r="DA15" s="57"/>
      <c r="DB15" s="54"/>
      <c r="DC15" s="156"/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383.38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28.42</v>
      </c>
      <c r="CZ16" s="64">
        <v>57.17</v>
      </c>
      <c r="DA16" s="57"/>
      <c r="DB16" s="54"/>
      <c r="DC16" s="156"/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443.0100000000001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66">
        <v>24.5</v>
      </c>
      <c r="DA17" s="57"/>
      <c r="DB17" s="54"/>
      <c r="DC17" s="156"/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151.5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66">
        <v>25</v>
      </c>
      <c r="DA18" s="57"/>
      <c r="DB18" s="54"/>
      <c r="DC18" s="159"/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297.65000000000009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26.3</v>
      </c>
      <c r="CZ19" s="78">
        <v>42.5</v>
      </c>
      <c r="DA19" s="76"/>
      <c r="DB19" s="77"/>
      <c r="DC19" s="159"/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379.27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>
        <v>7.17</v>
      </c>
      <c r="DA20" s="63"/>
      <c r="DB20" s="60"/>
      <c r="DC20" s="158"/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300.06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>
        <v>3</v>
      </c>
      <c r="DA21" s="47"/>
      <c r="DB21" s="48"/>
      <c r="DC21" s="152"/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224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>
        <v>0</v>
      </c>
      <c r="DA22" s="47"/>
      <c r="DB22" s="48"/>
      <c r="DC22" s="152"/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386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>
        <v>0</v>
      </c>
      <c r="DA23" s="47"/>
      <c r="DB23" s="48"/>
      <c r="DC23" s="152"/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269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>
        <v>1</v>
      </c>
      <c r="DA24" s="47"/>
      <c r="DB24" s="48"/>
      <c r="DC24" s="152"/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321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>
        <v>1</v>
      </c>
      <c r="DA25" s="47"/>
      <c r="DB25" s="48"/>
      <c r="DC25" s="152"/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26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>
        <v>0</v>
      </c>
      <c r="DA26" s="47"/>
      <c r="DB26" s="48"/>
      <c r="DC26" s="153"/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33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>
        <v>5</v>
      </c>
      <c r="DA27" s="72"/>
      <c r="DB27" s="73"/>
      <c r="DC27" s="153"/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1259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>
        <v>1882</v>
      </c>
      <c r="DA28" s="53"/>
      <c r="DB28" s="52"/>
      <c r="DC28" s="154"/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48869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>
        <v>1</v>
      </c>
      <c r="DA29" s="57"/>
      <c r="DB29" s="54"/>
      <c r="DC29" s="156"/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74.639999999999986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>
        <v>0</v>
      </c>
      <c r="DA30" s="57"/>
      <c r="DB30" s="54"/>
      <c r="DC30" s="156"/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55.16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>
        <v>0</v>
      </c>
      <c r="DA31" s="57"/>
      <c r="DB31" s="54"/>
      <c r="DC31" s="156"/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53.57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>
        <v>0.17</v>
      </c>
      <c r="DA32" s="57"/>
      <c r="DB32" s="54"/>
      <c r="DC32" s="156"/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53.5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>
        <v>1</v>
      </c>
      <c r="DA33" s="57"/>
      <c r="DB33" s="54"/>
      <c r="DC33" s="156"/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26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>
        <v>0</v>
      </c>
      <c r="DA34" s="57"/>
      <c r="DB34" s="54"/>
      <c r="DC34" s="159"/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16.5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>
        <v>0.21</v>
      </c>
      <c r="DA35" s="76"/>
      <c r="DB35" s="77"/>
      <c r="DC35" s="159"/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52.42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>
        <v>0.84</v>
      </c>
      <c r="DA36" s="63"/>
      <c r="DB36" s="60"/>
      <c r="DC36" s="158"/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21.66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>
        <v>0</v>
      </c>
      <c r="DA37" s="47"/>
      <c r="DB37" s="48"/>
      <c r="DC37" s="152"/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41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>
        <v>2</v>
      </c>
      <c r="DA38" s="47"/>
      <c r="DB38" s="48"/>
      <c r="DC38" s="152"/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153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>
        <v>0</v>
      </c>
      <c r="DA39" s="47"/>
      <c r="DB39" s="48"/>
      <c r="DC39" s="152"/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>
        <v>0</v>
      </c>
      <c r="DA40" s="47"/>
      <c r="DB40" s="48"/>
      <c r="DC40" s="152"/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88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>
        <v>0</v>
      </c>
      <c r="DA41" s="47"/>
      <c r="DB41" s="48"/>
      <c r="DC41" s="152"/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1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>
        <v>0</v>
      </c>
      <c r="DA42" s="47"/>
      <c r="DB42" s="48"/>
      <c r="DC42" s="153"/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>
        <v>2</v>
      </c>
      <c r="DA43" s="72"/>
      <c r="DB43" s="73"/>
      <c r="DC43" s="153"/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348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>
        <v>329</v>
      </c>
      <c r="DA44" s="53"/>
      <c r="DB44" s="52"/>
      <c r="DC44" s="154"/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27721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>
        <v>0</v>
      </c>
      <c r="DA45" s="57"/>
      <c r="DB45" s="54"/>
      <c r="DC45" s="156"/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13.67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>
        <v>0.28999999999999998</v>
      </c>
      <c r="DA46" s="57"/>
      <c r="DB46" s="54"/>
      <c r="DC46" s="156"/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21.86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>
        <v>0</v>
      </c>
      <c r="DA47" s="57"/>
      <c r="DB47" s="54"/>
      <c r="DC47" s="156"/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>
        <v>0</v>
      </c>
      <c r="DA48" s="57"/>
      <c r="DB48" s="54"/>
      <c r="DC48" s="156"/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14.68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>
        <v>0</v>
      </c>
      <c r="DA49" s="57"/>
      <c r="DB49" s="54"/>
      <c r="DC49" s="156"/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1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>
        <v>0</v>
      </c>
      <c r="DA50" s="57"/>
      <c r="DB50" s="54"/>
      <c r="DC50" s="159"/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>
        <v>0.08</v>
      </c>
      <c r="DA51" s="76"/>
      <c r="DB51" s="77"/>
      <c r="DC51" s="159"/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14.370000000000005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>
        <v>0.15</v>
      </c>
      <c r="DA52" s="63"/>
      <c r="DB52" s="60"/>
      <c r="DC52" s="158"/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12.249999999999998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>
        <v>1</v>
      </c>
      <c r="DA53" s="47"/>
      <c r="DB53" s="48"/>
      <c r="DC53" s="152"/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99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>
        <v>2</v>
      </c>
      <c r="DA54" s="47"/>
      <c r="DB54" s="48"/>
      <c r="DC54" s="152"/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389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>
        <v>2</v>
      </c>
      <c r="DA55" s="47"/>
      <c r="DB55" s="48"/>
      <c r="DC55" s="152"/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284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>
        <v>2</v>
      </c>
      <c r="DA56" s="47"/>
      <c r="DB56" s="48"/>
      <c r="DC56" s="152"/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276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>
        <v>0</v>
      </c>
      <c r="DA57" s="47"/>
      <c r="DB57" s="48"/>
      <c r="DC57" s="152"/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>
        <v>1</v>
      </c>
      <c r="DA58" s="47"/>
      <c r="DB58" s="48"/>
      <c r="DC58" s="153"/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113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>
        <v>8</v>
      </c>
      <c r="DA59" s="72"/>
      <c r="DB59" s="73"/>
      <c r="DC59" s="153"/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1172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>
        <v>1625</v>
      </c>
      <c r="DA60" s="53"/>
      <c r="DB60" s="52"/>
      <c r="DC60" s="154"/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191627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>
        <v>0.33</v>
      </c>
      <c r="DA61" s="57"/>
      <c r="DB61" s="54"/>
      <c r="DC61" s="156"/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33.020000000000003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>
        <v>0.28999999999999998</v>
      </c>
      <c r="DA62" s="57"/>
      <c r="DB62" s="54"/>
      <c r="DC62" s="156"/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55.58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>
        <v>0.4</v>
      </c>
      <c r="DA63" s="57"/>
      <c r="DB63" s="54"/>
      <c r="DC63" s="156"/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50.929999999999993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>
        <v>0.33</v>
      </c>
      <c r="DA64" s="57"/>
      <c r="DB64" s="54"/>
      <c r="DC64" s="156"/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45.969999999999992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>
        <v>0</v>
      </c>
      <c r="DA65" s="57"/>
      <c r="DB65" s="54"/>
      <c r="DC65" s="156"/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>
        <v>0.5</v>
      </c>
      <c r="DA66" s="57"/>
      <c r="DB66" s="54"/>
      <c r="DC66" s="159"/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56.5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>
        <v>0.33</v>
      </c>
      <c r="DA67" s="76"/>
      <c r="DB67" s="77"/>
      <c r="DC67" s="159"/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47.92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>
        <v>0.72</v>
      </c>
      <c r="DA68" s="63"/>
      <c r="DB68" s="60"/>
      <c r="DC68" s="158"/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84.539999999999978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>
        <v>8</v>
      </c>
      <c r="DA69" s="47"/>
      <c r="DB69" s="48"/>
      <c r="DC69" s="152"/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226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>
        <v>3</v>
      </c>
      <c r="DA70" s="47"/>
      <c r="DB70" s="48"/>
      <c r="DC70" s="152"/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415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>
        <v>47</v>
      </c>
      <c r="DA71" s="47"/>
      <c r="DB71" s="48"/>
      <c r="DC71" s="152"/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1185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>
        <v>34</v>
      </c>
      <c r="DA72" s="47"/>
      <c r="DB72" s="48"/>
      <c r="DC72" s="152"/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1688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>
        <v>1</v>
      </c>
      <c r="DA73" s="47"/>
      <c r="DB73" s="48"/>
      <c r="DC73" s="152"/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76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>
        <v>5</v>
      </c>
      <c r="DA74" s="47"/>
      <c r="DB74" s="48"/>
      <c r="DC74" s="153"/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157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>
        <v>98</v>
      </c>
      <c r="DA75" s="72"/>
      <c r="DB75" s="73"/>
      <c r="DC75" s="153"/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3747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>
        <v>4990</v>
      </c>
      <c r="DA76" s="53"/>
      <c r="DB76" s="52"/>
      <c r="DC76" s="154"/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444528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>
        <v>2.67</v>
      </c>
      <c r="DA77" s="57"/>
      <c r="DB77" s="54"/>
      <c r="DC77" s="156"/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75.320000000000007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>
        <v>0.43</v>
      </c>
      <c r="DA78" s="57"/>
      <c r="DB78" s="54"/>
      <c r="DC78" s="156"/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59.3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>
        <v>9.4</v>
      </c>
      <c r="DA79" s="57"/>
      <c r="DB79" s="54"/>
      <c r="DC79" s="156"/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220.67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>
        <v>5.67</v>
      </c>
      <c r="DA80" s="57"/>
      <c r="DB80" s="54"/>
      <c r="DC80" s="156"/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281.33000000000004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>
        <v>1</v>
      </c>
      <c r="DA81" s="57"/>
      <c r="DB81" s="54"/>
      <c r="DC81" s="156"/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76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>
        <v>2.5</v>
      </c>
      <c r="DA82" s="57"/>
      <c r="DB82" s="54"/>
      <c r="DC82" s="159"/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78.5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>
        <v>4.08</v>
      </c>
      <c r="DA83" s="76"/>
      <c r="DB83" s="77"/>
      <c r="DC83" s="159"/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153.98000000000002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>
        <v>2.2200000000000002</v>
      </c>
      <c r="DA84" s="63"/>
      <c r="DB84" s="60"/>
      <c r="DC84" s="158"/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195.85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>
        <v>3</v>
      </c>
      <c r="DA85" s="47"/>
      <c r="DB85" s="48"/>
      <c r="DC85" s="152"/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28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>
        <v>0</v>
      </c>
      <c r="DA86" s="47"/>
      <c r="DB86" s="48"/>
      <c r="DC86" s="152"/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146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>
        <v>0</v>
      </c>
      <c r="DA87" s="47"/>
      <c r="DB87" s="48"/>
      <c r="DC87" s="152"/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92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>
        <v>1</v>
      </c>
      <c r="DA88" s="47"/>
      <c r="DB88" s="48"/>
      <c r="DC88" s="152"/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226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>
        <v>0</v>
      </c>
      <c r="DA89" s="47"/>
      <c r="DB89" s="48"/>
      <c r="DC89" s="152"/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>
        <v>0</v>
      </c>
      <c r="DA90" s="47"/>
      <c r="DB90" s="48"/>
      <c r="DC90" s="153"/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13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>
        <v>4</v>
      </c>
      <c r="DA91" s="72"/>
      <c r="DB91" s="73"/>
      <c r="DC91" s="153"/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509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>
        <v>350</v>
      </c>
      <c r="DA92" s="53"/>
      <c r="DB92" s="52"/>
      <c r="DC92" s="154"/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28455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66">
        <v>1</v>
      </c>
      <c r="DA93" s="57"/>
      <c r="DB93" s="54"/>
      <c r="DC93" s="156"/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9.3000000000000007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>
        <v>0</v>
      </c>
      <c r="DA94" s="57"/>
      <c r="DB94" s="54"/>
      <c r="DC94" s="156"/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20.869999999999997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>
        <v>0</v>
      </c>
      <c r="DA95" s="57"/>
      <c r="DB95" s="54"/>
      <c r="DC95" s="156"/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16.34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>
        <v>0.17</v>
      </c>
      <c r="DA96" s="57"/>
      <c r="DB96" s="54"/>
      <c r="DC96" s="156"/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37.690000000000005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>
        <v>0</v>
      </c>
      <c r="DA97" s="57"/>
      <c r="DB97" s="54"/>
      <c r="DC97" s="156"/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>
        <v>0</v>
      </c>
      <c r="DA98" s="57"/>
      <c r="DB98" s="54"/>
      <c r="DC98" s="159"/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6.5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>
        <v>0.17</v>
      </c>
      <c r="DA99" s="76"/>
      <c r="DB99" s="77"/>
      <c r="DC99" s="159"/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20.820000000000004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>
        <v>0.16</v>
      </c>
      <c r="DA100" s="63"/>
      <c r="DB100" s="60"/>
      <c r="DC100" s="158"/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12.59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>
        <v>8</v>
      </c>
      <c r="DA101" s="47"/>
      <c r="DB101" s="48"/>
      <c r="DC101" s="152"/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161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>
        <v>4</v>
      </c>
      <c r="DA102" s="47"/>
      <c r="DB102" s="48"/>
      <c r="DC102" s="152"/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430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>
        <v>3</v>
      </c>
      <c r="DA103" s="47"/>
      <c r="DB103" s="48"/>
      <c r="DC103" s="152"/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174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>
        <v>5</v>
      </c>
      <c r="DA104" s="47"/>
      <c r="DB104" s="48"/>
      <c r="DC104" s="152"/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326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>
        <v>0</v>
      </c>
      <c r="DA105" s="47"/>
      <c r="DB105" s="48"/>
      <c r="DC105" s="152"/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>
        <v>5</v>
      </c>
      <c r="DA106" s="47"/>
      <c r="DB106" s="48"/>
      <c r="DC106" s="153"/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233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>
        <v>25</v>
      </c>
      <c r="DA107" s="72"/>
      <c r="DB107" s="73"/>
      <c r="DC107" s="153"/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1327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>
        <v>1685</v>
      </c>
      <c r="DA108" s="53"/>
      <c r="DB108" s="52"/>
      <c r="DC108" s="154"/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163354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56">
        <v>1.67</v>
      </c>
      <c r="CV109" s="56">
        <v>0.33</v>
      </c>
      <c r="CW109" s="54">
        <v>1</v>
      </c>
      <c r="CX109" s="56">
        <v>4.67</v>
      </c>
      <c r="CY109" s="56">
        <v>1.67</v>
      </c>
      <c r="CZ109" s="56">
        <v>2.67</v>
      </c>
      <c r="DA109" s="57"/>
      <c r="DB109" s="54"/>
      <c r="DC109" s="156"/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53.67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54">
        <v>1.71</v>
      </c>
      <c r="CX110" s="56">
        <v>1.86</v>
      </c>
      <c r="CY110" s="56">
        <v>1.71</v>
      </c>
      <c r="CZ110" s="56">
        <v>0.56999999999999995</v>
      </c>
      <c r="DA110" s="57"/>
      <c r="DB110" s="54"/>
      <c r="DC110" s="156"/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61.400000000000006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>
        <v>0.6</v>
      </c>
      <c r="DA111" s="57"/>
      <c r="DB111" s="54"/>
      <c r="DC111" s="156"/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34.53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56">
        <v>1.33</v>
      </c>
      <c r="CY112" s="56">
        <v>2.33</v>
      </c>
      <c r="CZ112" s="56">
        <v>0.83</v>
      </c>
      <c r="DA112" s="57"/>
      <c r="DB112" s="54"/>
      <c r="DC112" s="156"/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54.319999999999993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56">
        <v>0</v>
      </c>
      <c r="CY113" s="56">
        <v>0</v>
      </c>
      <c r="CZ113" s="56">
        <v>0</v>
      </c>
      <c r="DA113" s="57"/>
      <c r="DB113" s="54"/>
      <c r="DC113" s="156"/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56">
        <v>1.5</v>
      </c>
      <c r="CY114" s="64">
        <v>6</v>
      </c>
      <c r="CZ114" s="64">
        <v>2.5</v>
      </c>
      <c r="DA114" s="57"/>
      <c r="DB114" s="54"/>
      <c r="DC114" s="159"/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116.5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77">
        <v>1.63</v>
      </c>
      <c r="CX115" s="75">
        <v>2.04</v>
      </c>
      <c r="CY115" s="75">
        <v>2.13</v>
      </c>
      <c r="CZ115" s="75">
        <v>1.04</v>
      </c>
      <c r="DA115" s="76"/>
      <c r="DB115" s="77"/>
      <c r="DC115" s="159"/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55.28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60">
        <v>1.73</v>
      </c>
      <c r="CX116" s="62">
        <v>1.45</v>
      </c>
      <c r="CY116" s="62">
        <v>1.36</v>
      </c>
      <c r="CZ116" s="62">
        <v>0.75</v>
      </c>
      <c r="DA116" s="63"/>
      <c r="DB116" s="60"/>
      <c r="DC116" s="158"/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72.760000000000005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>
        <v>0</v>
      </c>
      <c r="DA117" s="47"/>
      <c r="DB117" s="48"/>
      <c r="DC117" s="152"/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>
        <v>1</v>
      </c>
      <c r="DA118" s="47"/>
      <c r="DB118" s="48"/>
      <c r="DC118" s="152"/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18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>
        <v>0</v>
      </c>
      <c r="DA119" s="47"/>
      <c r="DB119" s="48"/>
      <c r="DC119" s="152"/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>
        <v>0</v>
      </c>
      <c r="DA120" s="47"/>
      <c r="DB120" s="48"/>
      <c r="DC120" s="152"/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>
        <v>0</v>
      </c>
      <c r="DA121" s="47"/>
      <c r="DB121" s="48"/>
      <c r="DC121" s="152"/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>
        <v>0</v>
      </c>
      <c r="DA122" s="47"/>
      <c r="DB122" s="48"/>
      <c r="DC122" s="153"/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>
        <v>1</v>
      </c>
      <c r="DA123" s="72"/>
      <c r="DB123" s="73"/>
      <c r="DC123" s="153"/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50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>
        <v>53</v>
      </c>
      <c r="DA124" s="53"/>
      <c r="DB124" s="52"/>
      <c r="DC124" s="154"/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8528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>
        <v>0</v>
      </c>
      <c r="DA125" s="57"/>
      <c r="DB125" s="54"/>
      <c r="DC125" s="156"/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>
        <v>0.14000000000000001</v>
      </c>
      <c r="DA126" s="57"/>
      <c r="DB126" s="54"/>
      <c r="DC126" s="156"/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2.5500000000000007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>
        <v>0</v>
      </c>
      <c r="DA127" s="57"/>
      <c r="DB127" s="54"/>
      <c r="DC127" s="156"/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>
        <v>0</v>
      </c>
      <c r="DA128" s="57"/>
      <c r="DB128" s="54"/>
      <c r="DC128" s="156"/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>
        <v>0</v>
      </c>
      <c r="DA129" s="57"/>
      <c r="DB129" s="54"/>
      <c r="DC129" s="156"/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>
        <v>0</v>
      </c>
      <c r="DA130" s="57"/>
      <c r="DB130" s="54"/>
      <c r="DC130" s="159"/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>
        <v>0.04</v>
      </c>
      <c r="DA131" s="76"/>
      <c r="DB131" s="77"/>
      <c r="DC131" s="159"/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2.0000000000000004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>
        <v>0.02</v>
      </c>
      <c r="DA132" s="63"/>
      <c r="DB132" s="60"/>
      <c r="DC132" s="158"/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3.7199999999999993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>
        <v>1</v>
      </c>
      <c r="DA133" s="47"/>
      <c r="DB133" s="48"/>
      <c r="DC133" s="152"/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17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>
        <v>0</v>
      </c>
      <c r="DA134" s="47"/>
      <c r="DB134" s="48"/>
      <c r="DC134" s="152"/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94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>
        <v>1</v>
      </c>
      <c r="DA135" s="47"/>
      <c r="DB135" s="48"/>
      <c r="DC135" s="152"/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50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>
        <v>2</v>
      </c>
      <c r="DA136" s="47"/>
      <c r="DB136" s="48"/>
      <c r="DC136" s="152"/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74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>
        <v>0</v>
      </c>
      <c r="DA137" s="47"/>
      <c r="DB137" s="48"/>
      <c r="DC137" s="152"/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>
        <v>0</v>
      </c>
      <c r="DA138" s="47"/>
      <c r="DB138" s="48"/>
      <c r="DC138" s="153"/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20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>
        <v>4</v>
      </c>
      <c r="DA139" s="72"/>
      <c r="DB139" s="73"/>
      <c r="DC139" s="153"/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256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>
        <v>428</v>
      </c>
      <c r="DA140" s="53"/>
      <c r="DB140" s="52"/>
      <c r="DC140" s="154"/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23674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>
        <v>0.33</v>
      </c>
      <c r="DA141" s="57"/>
      <c r="DB141" s="54"/>
      <c r="DC141" s="156"/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5.6400000000000006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>
        <v>0</v>
      </c>
      <c r="DA142" s="57"/>
      <c r="DB142" s="54"/>
      <c r="DC142" s="156"/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13.43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>
        <v>0.2</v>
      </c>
      <c r="DA143" s="57"/>
      <c r="DB143" s="54"/>
      <c r="DC143" s="156"/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9.5400000000000027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>
        <v>0.33</v>
      </c>
      <c r="DA144" s="57"/>
      <c r="DB144" s="54"/>
      <c r="DC144" s="156"/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12.33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>
        <v>0</v>
      </c>
      <c r="DA145" s="57"/>
      <c r="DB145" s="54"/>
      <c r="DC145" s="156"/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>
        <v>0</v>
      </c>
      <c r="DA146" s="57"/>
      <c r="DB146" s="54"/>
      <c r="DC146" s="159"/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>
        <v>0.17</v>
      </c>
      <c r="DA147" s="76"/>
      <c r="DB147" s="77"/>
      <c r="DC147" s="159"/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10.600000000000001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>
        <v>0.19</v>
      </c>
      <c r="DA148" s="63"/>
      <c r="DB148" s="60"/>
      <c r="DC148" s="158"/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10.5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>
        <v>3</v>
      </c>
      <c r="DA149" s="47"/>
      <c r="DB149" s="48"/>
      <c r="DC149" s="152"/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25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>
        <v>0</v>
      </c>
      <c r="DA150" s="47"/>
      <c r="DB150" s="48"/>
      <c r="DC150" s="152"/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83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>
        <v>0</v>
      </c>
      <c r="DA151" s="47"/>
      <c r="DB151" s="48"/>
      <c r="DC151" s="152"/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89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>
        <v>2</v>
      </c>
      <c r="DA152" s="47"/>
      <c r="DB152" s="48"/>
      <c r="DC152" s="152"/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201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>
        <v>0</v>
      </c>
      <c r="DA153" s="47"/>
      <c r="DB153" s="48"/>
      <c r="DC153" s="152"/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>
        <v>0</v>
      </c>
      <c r="DA154" s="47"/>
      <c r="DB154" s="48"/>
      <c r="DC154" s="153"/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>
        <v>5</v>
      </c>
      <c r="DA155" s="72"/>
      <c r="DB155" s="73"/>
      <c r="DC155" s="153"/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420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>
        <v>1330</v>
      </c>
      <c r="DA156" s="53"/>
      <c r="DB156" s="52"/>
      <c r="DC156" s="154"/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47463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>
        <v>1</v>
      </c>
      <c r="DA157" s="57"/>
      <c r="DB157" s="54"/>
      <c r="DC157" s="156"/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8.32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>
        <v>0</v>
      </c>
      <c r="DA158" s="57"/>
      <c r="DB158" s="54"/>
      <c r="DC158" s="156"/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11.849999999999998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>
        <v>0</v>
      </c>
      <c r="DA159" s="57"/>
      <c r="DB159" s="54"/>
      <c r="DC159" s="156"/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17.709999999999997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>
        <v>0.33</v>
      </c>
      <c r="DA160" s="57"/>
      <c r="DB160" s="54"/>
      <c r="DC160" s="156"/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33.51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>
        <v>0</v>
      </c>
      <c r="DA161" s="57"/>
      <c r="DB161" s="54"/>
      <c r="DC161" s="156"/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>
        <v>0</v>
      </c>
      <c r="DA162" s="57"/>
      <c r="DB162" s="54"/>
      <c r="DC162" s="159"/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>
        <v>0.21</v>
      </c>
      <c r="DA163" s="76"/>
      <c r="DB163" s="77"/>
      <c r="DC163" s="159"/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17.5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>
        <v>0.59</v>
      </c>
      <c r="DA164" s="63"/>
      <c r="DB164" s="60"/>
      <c r="DC164" s="158"/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21.130000000000006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>
        <v>1</v>
      </c>
      <c r="DA165" s="47"/>
      <c r="DB165" s="48"/>
      <c r="DC165" s="152"/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10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>
        <v>0</v>
      </c>
      <c r="DA166" s="47"/>
      <c r="DB166" s="48"/>
      <c r="DC166" s="152"/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1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>
        <v>0</v>
      </c>
      <c r="DA167" s="47"/>
      <c r="DB167" s="48"/>
      <c r="DC167" s="152"/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6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>
        <v>1</v>
      </c>
      <c r="DA168" s="47"/>
      <c r="DB168" s="48"/>
      <c r="DC168" s="152"/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8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>
        <v>0</v>
      </c>
      <c r="DA169" s="47"/>
      <c r="DB169" s="48"/>
      <c r="DC169" s="152"/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>
        <v>0</v>
      </c>
      <c r="DA170" s="47"/>
      <c r="DB170" s="48"/>
      <c r="DC170" s="153"/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4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>
        <v>2</v>
      </c>
      <c r="DA171" s="72"/>
      <c r="DB171" s="73"/>
      <c r="DC171" s="153"/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29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>
        <v>63</v>
      </c>
      <c r="DA172" s="53"/>
      <c r="DB172" s="52"/>
      <c r="DC172" s="154"/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3097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>
        <v>0.33</v>
      </c>
      <c r="DA173" s="57"/>
      <c r="DB173" s="54"/>
      <c r="DC173" s="156"/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3.33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>
        <v>0</v>
      </c>
      <c r="DA174" s="57"/>
      <c r="DB174" s="54"/>
      <c r="DC174" s="156"/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0.14000000000000001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>
        <v>0</v>
      </c>
      <c r="DA175" s="57"/>
      <c r="DB175" s="54"/>
      <c r="DC175" s="156"/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1.05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>
        <v>0.17</v>
      </c>
      <c r="DA176" s="57"/>
      <c r="DB176" s="54"/>
      <c r="DC176" s="156"/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1.3599999999999999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>
        <v>0</v>
      </c>
      <c r="DA177" s="57"/>
      <c r="DB177" s="54"/>
      <c r="DC177" s="156"/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>
        <v>0</v>
      </c>
      <c r="DA178" s="57"/>
      <c r="DB178" s="54"/>
      <c r="DC178" s="159"/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2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>
        <v>0.08</v>
      </c>
      <c r="DA179" s="76"/>
      <c r="DB179" s="77"/>
      <c r="DC179" s="159"/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1.1800000000000002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>
        <v>0.03</v>
      </c>
      <c r="DA180" s="63"/>
      <c r="DB180" s="60"/>
      <c r="DC180" s="158"/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1.3600000000000008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>
        <v>0</v>
      </c>
      <c r="DA181" s="47"/>
      <c r="DB181" s="48"/>
      <c r="DC181" s="152"/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>
        <v>0</v>
      </c>
      <c r="DA182" s="47"/>
      <c r="DB182" s="48"/>
      <c r="DC182" s="152"/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>
        <v>0</v>
      </c>
      <c r="DA183" s="47"/>
      <c r="DB183" s="48"/>
      <c r="DC183" s="152"/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>
        <v>0</v>
      </c>
      <c r="DA184" s="47"/>
      <c r="DB184" s="48"/>
      <c r="DC184" s="152"/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>
        <v>0</v>
      </c>
      <c r="DA185" s="47"/>
      <c r="DB185" s="48"/>
      <c r="DC185" s="152"/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>
        <v>0</v>
      </c>
      <c r="DA186" s="47"/>
      <c r="DB186" s="48"/>
      <c r="DC186" s="153"/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>
        <v>0</v>
      </c>
      <c r="DA187" s="72"/>
      <c r="DB187" s="73"/>
      <c r="DC187" s="153"/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>
        <v>1</v>
      </c>
      <c r="DA188" s="53"/>
      <c r="DB188" s="52"/>
      <c r="DC188" s="154"/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243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>
        <v>0</v>
      </c>
      <c r="DA189" s="57"/>
      <c r="DB189" s="54"/>
      <c r="DC189" s="156"/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>
        <v>0</v>
      </c>
      <c r="DA190" s="57"/>
      <c r="DB190" s="54"/>
      <c r="DC190" s="156"/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>
        <v>0</v>
      </c>
      <c r="DA191" s="57"/>
      <c r="DB191" s="54"/>
      <c r="DC191" s="156"/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>
        <v>0</v>
      </c>
      <c r="DA192" s="57"/>
      <c r="DB192" s="54"/>
      <c r="DC192" s="156"/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>
        <v>0</v>
      </c>
      <c r="DA193" s="57"/>
      <c r="DB193" s="54"/>
      <c r="DC193" s="156"/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>
        <v>0</v>
      </c>
      <c r="DA194" s="57"/>
      <c r="DB194" s="54"/>
      <c r="DC194" s="159"/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>
        <v>0</v>
      </c>
      <c r="DA195" s="76"/>
      <c r="DB195" s="77"/>
      <c r="DC195" s="159"/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>
        <v>0</v>
      </c>
      <c r="DA196" s="63"/>
      <c r="DB196" s="60"/>
      <c r="DC196" s="158"/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0.35000000000000014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>
        <v>0</v>
      </c>
      <c r="DA197" s="47"/>
      <c r="DB197" s="48"/>
      <c r="DC197" s="152"/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32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>
        <v>1</v>
      </c>
      <c r="DA198" s="47"/>
      <c r="DB198" s="48"/>
      <c r="DC198" s="152"/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39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>
        <v>2</v>
      </c>
      <c r="DA199" s="47"/>
      <c r="DB199" s="48"/>
      <c r="DC199" s="152"/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58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>
        <v>17</v>
      </c>
      <c r="DA200" s="47"/>
      <c r="DB200" s="48"/>
      <c r="DC200" s="152"/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466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>
        <v>1</v>
      </c>
      <c r="DA201" s="47"/>
      <c r="DB201" s="48"/>
      <c r="DC201" s="152"/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56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>
        <v>2</v>
      </c>
      <c r="DA202" s="47"/>
      <c r="DB202" s="48"/>
      <c r="DC202" s="153"/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147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>
        <v>23</v>
      </c>
      <c r="DA203" s="72"/>
      <c r="DB203" s="73"/>
      <c r="DC203" s="153"/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798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>
        <v>350</v>
      </c>
      <c r="DA204" s="53"/>
      <c r="DB204" s="52"/>
      <c r="DC204" s="154"/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12369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>
        <v>0</v>
      </c>
      <c r="DA205" s="57"/>
      <c r="DB205" s="54"/>
      <c r="DC205" s="156"/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32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>
        <v>0.5</v>
      </c>
      <c r="DA206" s="57"/>
      <c r="DB206" s="54"/>
      <c r="DC206" s="156"/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19.5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>
        <v>2</v>
      </c>
      <c r="DA207" s="57"/>
      <c r="DB207" s="54"/>
      <c r="DC207" s="156"/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58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>
        <v>5.67</v>
      </c>
      <c r="DA208" s="57"/>
      <c r="DB208" s="54"/>
      <c r="DC208" s="156"/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155.35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>
        <v>1</v>
      </c>
      <c r="DA209" s="57"/>
      <c r="DB209" s="54"/>
      <c r="DC209" s="156"/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56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>
        <v>2</v>
      </c>
      <c r="DA210" s="57"/>
      <c r="DB210" s="54"/>
      <c r="DC210" s="159"/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147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>
        <v>2.56</v>
      </c>
      <c r="DA211" s="76"/>
      <c r="DB211" s="77"/>
      <c r="DC211" s="159"/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88.649999999999991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>
        <v>0.51</v>
      </c>
      <c r="DA212" s="63"/>
      <c r="DB212" s="60"/>
      <c r="DC212" s="158"/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18.020000000000003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>
        <v>0</v>
      </c>
      <c r="DA213" s="47"/>
      <c r="DB213" s="48"/>
      <c r="DC213" s="152"/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>
        <v>0</v>
      </c>
      <c r="DA214" s="47"/>
      <c r="DB214" s="48"/>
      <c r="DC214" s="152"/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>
        <v>0</v>
      </c>
      <c r="DA215" s="47"/>
      <c r="DB215" s="48"/>
      <c r="DC215" s="152"/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>
        <v>1</v>
      </c>
      <c r="DA216" s="47"/>
      <c r="DB216" s="48"/>
      <c r="DC216" s="152"/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6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>
        <v>0</v>
      </c>
      <c r="DA217" s="47"/>
      <c r="DB217" s="48"/>
      <c r="DC217" s="152"/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>
        <v>0</v>
      </c>
      <c r="DA218" s="47"/>
      <c r="DB218" s="48"/>
      <c r="DC218" s="153"/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>
        <v>1</v>
      </c>
      <c r="DA219" s="72"/>
      <c r="DB219" s="73"/>
      <c r="DC219" s="153"/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18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>
        <v>8</v>
      </c>
      <c r="DA220" s="53"/>
      <c r="DB220" s="52"/>
      <c r="DC220" s="154"/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338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>
        <v>0</v>
      </c>
      <c r="DA221" s="57"/>
      <c r="DB221" s="54"/>
      <c r="DC221" s="156"/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>
        <v>0</v>
      </c>
      <c r="DA222" s="57"/>
      <c r="DB222" s="54"/>
      <c r="DC222" s="156"/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>
        <v>0</v>
      </c>
      <c r="DA223" s="57"/>
      <c r="DB223" s="54"/>
      <c r="DC223" s="156"/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>
        <v>1</v>
      </c>
      <c r="DA224" s="57"/>
      <c r="DB224" s="54"/>
      <c r="DC224" s="156"/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6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>
        <v>0</v>
      </c>
      <c r="DA225" s="57"/>
      <c r="DB225" s="54"/>
      <c r="DC225" s="156"/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>
        <v>0</v>
      </c>
      <c r="DA226" s="57"/>
      <c r="DB226" s="54"/>
      <c r="DC226" s="159"/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>
        <v>0.14000000000000001</v>
      </c>
      <c r="DA227" s="76"/>
      <c r="DB227" s="77"/>
      <c r="DC227" s="159"/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2.5500000000000007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>
        <v>0.02</v>
      </c>
      <c r="DA228" s="63"/>
      <c r="DB228" s="60"/>
      <c r="DC228" s="158"/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0.7000000000000004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>
        <v>0</v>
      </c>
      <c r="DA229" s="47"/>
      <c r="DB229" s="48"/>
      <c r="DC229" s="152"/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>
        <v>0</v>
      </c>
      <c r="DA230" s="47"/>
      <c r="DB230" s="48"/>
      <c r="DC230" s="152"/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>
        <v>1</v>
      </c>
      <c r="DA231" s="47"/>
      <c r="DB231" s="48"/>
      <c r="DC231" s="152"/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17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>
        <v>0</v>
      </c>
      <c r="DA232" s="47"/>
      <c r="DB232" s="48"/>
      <c r="DC232" s="152"/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>
        <v>0</v>
      </c>
      <c r="DA233" s="47"/>
      <c r="DB233" s="48"/>
      <c r="DC233" s="152"/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>
        <v>0</v>
      </c>
      <c r="DA234" s="47"/>
      <c r="DB234" s="48"/>
      <c r="DC234" s="153"/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>
        <v>1</v>
      </c>
      <c r="DA235" s="72"/>
      <c r="DB235" s="73"/>
      <c r="DC235" s="153"/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33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>
        <v>24</v>
      </c>
      <c r="DA236" s="53"/>
      <c r="DB236" s="52"/>
      <c r="DC236" s="154"/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707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>
        <v>0</v>
      </c>
      <c r="DA237" s="57"/>
      <c r="DB237" s="54"/>
      <c r="DC237" s="156"/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>
        <v>0</v>
      </c>
      <c r="DA238" s="57"/>
      <c r="DB238" s="54"/>
      <c r="DC238" s="156"/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>
        <v>1</v>
      </c>
      <c r="DA239" s="57"/>
      <c r="DB239" s="54"/>
      <c r="DC239" s="156"/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17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>
        <v>0</v>
      </c>
      <c r="DA240" s="57"/>
      <c r="DB240" s="54"/>
      <c r="DC240" s="156"/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>
        <v>0</v>
      </c>
      <c r="DA241" s="57"/>
      <c r="DB241" s="54"/>
      <c r="DC241" s="156"/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>
        <v>0</v>
      </c>
      <c r="DA242" s="57"/>
      <c r="DB242" s="54"/>
      <c r="DC242" s="159"/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>
        <v>0.14000000000000001</v>
      </c>
      <c r="DA243" s="76"/>
      <c r="DB243" s="77"/>
      <c r="DC243" s="159"/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4.75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>
        <v>0.05</v>
      </c>
      <c r="DA244" s="63"/>
      <c r="DB244" s="60"/>
      <c r="DC244" s="158"/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1.4700000000000009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>
        <v>0</v>
      </c>
      <c r="DA245" s="47"/>
      <c r="DB245" s="48"/>
      <c r="DC245" s="152"/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>
        <v>0</v>
      </c>
      <c r="DA246" s="47"/>
      <c r="DB246" s="48"/>
      <c r="DC246" s="152"/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>
        <v>0</v>
      </c>
      <c r="DA247" s="47"/>
      <c r="DB247" s="48"/>
      <c r="DC247" s="152"/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>
        <v>0</v>
      </c>
      <c r="DA248" s="47"/>
      <c r="DB248" s="48"/>
      <c r="DC248" s="152"/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>
        <v>0</v>
      </c>
      <c r="DA249" s="47"/>
      <c r="DB249" s="48"/>
      <c r="DC249" s="152"/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>
        <v>0</v>
      </c>
      <c r="DA250" s="47"/>
      <c r="DB250" s="48"/>
      <c r="DC250" s="153"/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>
        <v>0</v>
      </c>
      <c r="DA251" s="72"/>
      <c r="DB251" s="73"/>
      <c r="DC251" s="153"/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>
        <v>247</v>
      </c>
      <c r="DA252" s="53"/>
      <c r="DB252" s="52"/>
      <c r="DC252" s="154"/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5715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>
        <v>0</v>
      </c>
      <c r="DA253" s="57"/>
      <c r="DB253" s="54"/>
      <c r="DC253" s="156"/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>
        <v>0</v>
      </c>
      <c r="DA254" s="57"/>
      <c r="DB254" s="54"/>
      <c r="DC254" s="156"/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>
        <v>0</v>
      </c>
      <c r="DA255" s="57"/>
      <c r="DB255" s="54"/>
      <c r="DC255" s="156"/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>
        <v>0</v>
      </c>
      <c r="DA256" s="57"/>
      <c r="DB256" s="54"/>
      <c r="DC256" s="156"/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>
        <v>0</v>
      </c>
      <c r="DA257" s="57"/>
      <c r="DB257" s="54"/>
      <c r="DC257" s="156"/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>
        <v>0</v>
      </c>
      <c r="DA258" s="57"/>
      <c r="DB258" s="54"/>
      <c r="DC258" s="159"/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>
        <v>0</v>
      </c>
      <c r="DA259" s="76"/>
      <c r="DB259" s="77"/>
      <c r="DC259" s="159"/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>
        <v>0.52</v>
      </c>
      <c r="DA260" s="63"/>
      <c r="DB260" s="60"/>
      <c r="DC260" s="158"/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11.89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>
        <v>0</v>
      </c>
      <c r="DA261" s="47"/>
      <c r="DB261" s="48"/>
      <c r="DC261" s="152"/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>
        <v>0</v>
      </c>
      <c r="DA262" s="47"/>
      <c r="DB262" s="48"/>
      <c r="DC262" s="152"/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>
        <v>0</v>
      </c>
      <c r="DA263" s="47"/>
      <c r="DB263" s="48"/>
      <c r="DC263" s="152"/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>
        <v>0</v>
      </c>
      <c r="DA264" s="47"/>
      <c r="DB264" s="48"/>
      <c r="DC264" s="152"/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>
        <v>0</v>
      </c>
      <c r="DA265" s="47"/>
      <c r="DB265" s="48"/>
      <c r="DC265" s="152"/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>
        <v>0</v>
      </c>
      <c r="DA266" s="47"/>
      <c r="DB266" s="48"/>
      <c r="DC266" s="153"/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>
        <v>0</v>
      </c>
      <c r="DA267" s="72"/>
      <c r="DB267" s="73"/>
      <c r="DC267" s="153"/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>
        <v>5</v>
      </c>
      <c r="DA268" s="53"/>
      <c r="DB268" s="52"/>
      <c r="DC268" s="154"/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217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>
        <v>0</v>
      </c>
      <c r="DA269" s="57"/>
      <c r="DB269" s="54"/>
      <c r="DC269" s="156"/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>
        <v>0</v>
      </c>
      <c r="DA270" s="57"/>
      <c r="DB270" s="54"/>
      <c r="DC270" s="156"/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>
        <v>0</v>
      </c>
      <c r="DA271" s="57"/>
      <c r="DB271" s="54"/>
      <c r="DC271" s="156"/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>
        <v>0</v>
      </c>
      <c r="DA272" s="57"/>
      <c r="DB272" s="54"/>
      <c r="DC272" s="156"/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>
        <v>0</v>
      </c>
      <c r="DA273" s="57"/>
      <c r="DB273" s="54"/>
      <c r="DC273" s="156"/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>
        <v>0</v>
      </c>
      <c r="DA274" s="57"/>
      <c r="DB274" s="54"/>
      <c r="DC274" s="159"/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>
        <v>0</v>
      </c>
      <c r="DA275" s="76"/>
      <c r="DB275" s="77"/>
      <c r="DC275" s="159"/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>
        <v>0.01</v>
      </c>
      <c r="DA276" s="63"/>
      <c r="DB276" s="60"/>
      <c r="DC276" s="158"/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0.45000000000000023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>
        <v>0</v>
      </c>
      <c r="DA277" s="47"/>
      <c r="DB277" s="48"/>
      <c r="DC277" s="152"/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>
        <v>0</v>
      </c>
      <c r="DA278" s="47"/>
      <c r="DB278" s="48"/>
      <c r="DC278" s="152"/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>
        <v>0</v>
      </c>
      <c r="DA279" s="47"/>
      <c r="DB279" s="48"/>
      <c r="DC279" s="152"/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>
        <v>0</v>
      </c>
      <c r="DA280" s="47"/>
      <c r="DB280" s="48"/>
      <c r="DC280" s="152"/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>
        <v>0</v>
      </c>
      <c r="DA281" s="47"/>
      <c r="DB281" s="48"/>
      <c r="DC281" s="152"/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>
        <v>0</v>
      </c>
      <c r="DA282" s="47"/>
      <c r="DB282" s="48"/>
      <c r="DC282" s="153"/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>
        <v>0</v>
      </c>
      <c r="DA283" s="72"/>
      <c r="DB283" s="73"/>
      <c r="DC283" s="153"/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>
        <v>1</v>
      </c>
      <c r="DA284" s="53"/>
      <c r="DB284" s="52"/>
      <c r="DC284" s="154"/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739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>
        <v>0</v>
      </c>
      <c r="DA285" s="57"/>
      <c r="DB285" s="54"/>
      <c r="DC285" s="156"/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>
        <v>0</v>
      </c>
      <c r="DA286" s="57"/>
      <c r="DB286" s="54"/>
      <c r="DC286" s="156"/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>
        <v>0</v>
      </c>
      <c r="DA287" s="57"/>
      <c r="DB287" s="54"/>
      <c r="DC287" s="156"/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>
        <v>0</v>
      </c>
      <c r="DA288" s="57"/>
      <c r="DB288" s="54"/>
      <c r="DC288" s="156"/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>
        <v>0</v>
      </c>
      <c r="DA289" s="57"/>
      <c r="DB289" s="54"/>
      <c r="DC289" s="156"/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>
        <v>0</v>
      </c>
      <c r="DA290" s="57"/>
      <c r="DB290" s="54"/>
      <c r="DC290" s="159"/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>
        <v>0</v>
      </c>
      <c r="DA291" s="76"/>
      <c r="DB291" s="77"/>
      <c r="DC291" s="159"/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>
        <v>0</v>
      </c>
      <c r="DA292" s="63"/>
      <c r="DB292" s="60"/>
      <c r="DC292" s="158"/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1.5700000000000005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>
        <v>6</v>
      </c>
      <c r="DA293" s="47"/>
      <c r="DB293" s="45"/>
      <c r="DC293" s="45"/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176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>
        <v>14</v>
      </c>
      <c r="DA294" s="47"/>
      <c r="DB294" s="45"/>
      <c r="DC294" s="45"/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765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>
        <v>21</v>
      </c>
      <c r="DA295" s="47"/>
      <c r="DB295" s="45"/>
      <c r="DC295" s="45"/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327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>
        <v>32</v>
      </c>
      <c r="DA296" s="47"/>
      <c r="DB296" s="45"/>
      <c r="DC296" s="45"/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560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>
        <v>4</v>
      </c>
      <c r="DA297" s="47"/>
      <c r="DB297" s="45"/>
      <c r="DC297" s="45"/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54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>
        <v>1</v>
      </c>
      <c r="DA298" s="47"/>
      <c r="DB298" s="45"/>
      <c r="DC298" s="45"/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53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>
        <v>78</v>
      </c>
      <c r="DA299" s="72"/>
      <c r="DB299" s="71"/>
      <c r="DC299" s="71"/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1935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>
        <v>4671</v>
      </c>
      <c r="DA300" s="53"/>
      <c r="DB300" s="51"/>
      <c r="DC300" s="51"/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192842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>
        <v>1.2</v>
      </c>
      <c r="DA301" s="57"/>
      <c r="DB301" s="56"/>
      <c r="DC301" s="56"/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35.200000000000003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>
        <v>1.08</v>
      </c>
      <c r="DA302" s="57"/>
      <c r="DB302" s="56"/>
      <c r="DC302" s="56"/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58.850000000000009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>
        <v>2.33</v>
      </c>
      <c r="DA303" s="57"/>
      <c r="DB303" s="56"/>
      <c r="DC303" s="56"/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35.269999999999982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>
        <v>2.67</v>
      </c>
      <c r="DA304" s="57"/>
      <c r="DB304" s="56"/>
      <c r="DC304" s="56"/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46.670000000000009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>
        <v>2</v>
      </c>
      <c r="DA305" s="57"/>
      <c r="DB305" s="56"/>
      <c r="DC305" s="56"/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27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>
        <v>0.33</v>
      </c>
      <c r="DA306" s="57"/>
      <c r="DB306" s="56"/>
      <c r="DC306" s="56"/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17.64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>
        <v>1.77</v>
      </c>
      <c r="DA307" s="76"/>
      <c r="DB307" s="75"/>
      <c r="DC307" s="75"/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43.570000000000014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>
        <v>1.25</v>
      </c>
      <c r="DA308" s="63"/>
      <c r="DB308" s="62"/>
      <c r="DC308" s="62"/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51.589999999999989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E12" sqref="E12"/>
    </sheetView>
  </sheetViews>
  <sheetFormatPr defaultRowHeight="16.8"/>
  <cols>
    <col min="3" max="3" width="11.19921875" bestFit="1" customWidth="1"/>
    <col min="4" max="4" width="11.09765625" bestFit="1" customWidth="1"/>
    <col min="5" max="5" width="17.3984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8"/>
  <cols>
    <col min="7" max="7" width="10.09765625" customWidth="1"/>
    <col min="8" max="8" width="14.19921875" bestFit="1" customWidth="1"/>
    <col min="9" max="19" width="13.09765625" bestFit="1" customWidth="1"/>
    <col min="20" max="20" width="14.19921875" bestFit="1" customWidth="1"/>
    <col min="21" max="52" width="13.097656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19.149999999999999</v>
      </c>
      <c r="H275" s="23">
        <f t="array" ref="H275">AVERAGE(IF(年次別!$F275=TRANSPOSE(カレンダー!$A$2:$A$54),令和8年各保健所毎集計!$BN$20:$DN$20))</f>
        <v>4.8960000000000008</v>
      </c>
      <c r="I275" s="23">
        <f t="array" ref="I275">AVERAGE(IF(年次別!$F275=TRANSPOSE(カレンダー!$A$2:$A$54),令和8年各保健所毎集計!$BN$35:$DN$35))</f>
        <v>0.41</v>
      </c>
      <c r="J275" s="23">
        <f t="array" ref="J275">AVERAGE(IF(年次別!$F275=TRANSPOSE(カレンダー!$A$2:$A$54),令和8年各保健所毎集計!$BN$36:$DN$36))</f>
        <v>0.84399999999999997</v>
      </c>
      <c r="K275" s="23">
        <f t="array" ref="K275">AVERAGE(IF(年次別!$F275=TRANSPOSE(カレンダー!$A$2:$A$54),令和8年各保健所毎集計!$BN$51:$DN$51))</f>
        <v>0.36800000000000005</v>
      </c>
      <c r="L275" s="23">
        <f t="array" ref="L275">AVERAGE(IF(年次別!$F275=TRANSPOSE(カレンダー!$A$2:$A$54),令和8年各保健所毎集計!$BN$52:$DN$52))</f>
        <v>0.18</v>
      </c>
      <c r="M275" s="23">
        <f t="array" ref="M275">AVERAGE(IF(年次別!$F275=TRANSPOSE(カレンダー!$A$2:$A$54),令和8年各保健所毎集計!$BN$67:$DN$67))</f>
        <v>0.69199999999999995</v>
      </c>
      <c r="N275" s="23">
        <f t="array" ref="N275">AVERAGE(IF(年次別!$F275=TRANSPOSE(カレンダー!$A$2:$A$54),令和8年各保健所毎集計!$BN$68:$DN$68))</f>
        <v>1.008</v>
      </c>
      <c r="O275" s="23">
        <f t="array" ref="O275">AVERAGE(IF(年次別!$F275=TRANSPOSE(カレンダー!$A$2:$A$54),令和8年各保健所毎集計!$BN$83:$DN$83))</f>
        <v>3.5760000000000005</v>
      </c>
      <c r="P275" s="23">
        <f t="array" ref="P275">AVERAGE(IF(年次別!$F275=TRANSPOSE(カレンダー!$A$2:$A$54),令和8年各保健所毎集計!$BN$84:$DN$84))</f>
        <v>2.7160000000000002</v>
      </c>
      <c r="Q275" s="23">
        <f t="array" ref="Q275">AVERAGE(IF(年次別!$F275=TRANSPOSE(カレンダー!$A$2:$A$54),令和8年各保健所毎集計!$BN$99:$DN$99))</f>
        <v>0.11800000000000002</v>
      </c>
      <c r="R275" s="23">
        <f t="array" ref="R275">AVERAGE(IF(年次別!$F275=TRANSPOSE(カレンダー!$A$2:$A$54),令和8年各保健所毎集計!$BN$100:$DN$100))</f>
        <v>0.15</v>
      </c>
      <c r="S275" s="23">
        <f t="array" ref="S275">AVERAGE(IF(年次別!$F275=TRANSPOSE(カレンダー!$A$2:$A$54),令和8年各保健所毎集計!$BN$115:$DN$115))</f>
        <v>1.3679999999999999</v>
      </c>
      <c r="T275" s="23">
        <f t="array" ref="T275">AVERAGE(IF(年次別!$F275=TRANSPOSE(カレンダー!$A$2:$A$54),令和8年各保健所毎集計!$BN$116:$DN$116))</f>
        <v>1.0580000000000001</v>
      </c>
      <c r="U275" s="23">
        <f t="array" ref="U275">AVERAGE(IF(年次別!$F275=TRANSPOSE(カレンダー!$A$2:$A$54),令和8年各保健所毎集計!$BN$131:$DN$131))</f>
        <v>3.2000000000000001E-2</v>
      </c>
      <c r="V275" s="23">
        <f t="array" ref="V275">AVERAGE(IF(年次別!$F275=TRANSPOSE(カレンダー!$A$2:$A$54),令和8年各保健所毎集計!$BN$132:$DN$132))</f>
        <v>2.1999999999999999E-2</v>
      </c>
      <c r="W275" s="23">
        <f t="array" ref="W275">AVERAGE(IF(年次別!$F275=TRANSPOSE(カレンダー!$A$2:$A$54),令和8年各保健所毎集計!$BN$147:$DN$147))</f>
        <v>0.31799999999999995</v>
      </c>
      <c r="X275" s="23">
        <f t="array" ref="X275">AVERAGE(IF(年次別!$F275=TRANSPOSE(カレンダー!$A$2:$A$54),令和8年各保健所毎集計!$BN$148:$DN$148))</f>
        <v>0.22199999999999998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0.35</v>
      </c>
      <c r="AD275" s="23">
        <f t="array" ref="AD275">AVERAGE(IF(年次別!$F275=TRANSPOSE(カレンダー!$A$2:$A$54),令和8年各保健所毎集計!$BN$164:$DN$164))</f>
        <v>0.76999999999999991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3.2000000000000001E-2</v>
      </c>
      <c r="AH275" s="23">
        <f t="array" ref="AH275">AVERAGE(IF(年次別!$F275=TRANSPOSE(カレンダー!$A$2:$A$54),令和8年各保健所毎集計!$BN$180:$DN$180))</f>
        <v>0.03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6.0000000000000001E-3</v>
      </c>
      <c r="AK275" s="23">
        <f t="array" ref="AK275">AVERAGE(IF(年次別!$F275=TRANSPOSE(カレンダー!$A$2:$A$54),令和8年各保健所毎集計!$BN$211:$DN$211))</f>
        <v>1.736</v>
      </c>
      <c r="AL275" s="23">
        <f t="array" ref="AL275">AVERAGE(IF(年次別!$F275=TRANSPOSE(カレンダー!$A$2:$A$54),令和8年各保健所毎集計!$BN$212:$DN$212))</f>
        <v>0.49000000000000005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5.6000000000000008E-2</v>
      </c>
      <c r="AP275" s="23">
        <f t="array" ref="AP275">AVERAGE(IF(年次別!$F275=TRANSPOSE(カレンダー!$A$2:$A$54),令和8年各保健所毎集計!$BN$228:$DN$228))</f>
        <v>1.6E-2</v>
      </c>
      <c r="AQ275" s="23">
        <f t="array" ref="AQ275">AVERAGE(IF(年次別!$F275=TRANSPOSE(カレンダー!$A$2:$A$54),令和8年各保健所毎集計!$BN$243:$DN$243))</f>
        <v>0.11400000000000002</v>
      </c>
      <c r="AR275" s="23">
        <f t="array" ref="AR275">AVERAGE(IF(年次別!$F275=TRANSPOSE(カレンダー!$A$2:$A$54),令和8年各保健所毎集計!$BN$244:$DN$244))</f>
        <v>0.04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0.38200000000000001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0.01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1.3180000000000001</v>
      </c>
      <c r="BB275" s="23">
        <f t="array" ref="BB275">AVERAGE(IF(年次別!$F275=TRANSPOSE(カレンダー!$A$2:$A$54),令和8年各保健所毎集計!$BN$308:$DN$308))</f>
        <v>1.6839999999999999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0</v>
      </c>
      <c r="H276" s="23">
        <f t="array" ref="H276">AVERAGE(IF(年次別!$F276=TRANSPOSE(カレンダー!$A$2:$A$54),令和8年各保健所毎集計!$BN$20:$DN$20))</f>
        <v>0</v>
      </c>
      <c r="I276" s="23">
        <f t="array" ref="I276">AVERAGE(IF(年次別!$F276=TRANSPOSE(カレンダー!$A$2:$A$54),令和8年各保健所毎集計!$BN$35:$DN$35))</f>
        <v>0</v>
      </c>
      <c r="J276" s="23">
        <f t="array" ref="J276">AVERAGE(IF(年次別!$F276=TRANSPOSE(カレンダー!$A$2:$A$54),令和8年各保健所毎集計!$BN$36:$DN$36))</f>
        <v>0</v>
      </c>
      <c r="K276" s="23">
        <f t="array" ref="K276">AVERAGE(IF(年次別!$F276=TRANSPOSE(カレンダー!$A$2:$A$54),令和8年各保健所毎集計!$BN$51:$DN$51))</f>
        <v>0</v>
      </c>
      <c r="L276" s="23">
        <f t="array" ref="L276">AVERAGE(IF(年次別!$F276=TRANSPOSE(カレンダー!$A$2:$A$54),令和8年各保健所毎集計!$BN$52:$DN$52))</f>
        <v>0</v>
      </c>
      <c r="M276" s="23">
        <f t="array" ref="M276">AVERAGE(IF(年次別!$F276=TRANSPOSE(カレンダー!$A$2:$A$54),令和8年各保健所毎集計!$BN$67:$DN$67))</f>
        <v>0</v>
      </c>
      <c r="N276" s="23">
        <f t="array" ref="N276">AVERAGE(IF(年次別!$F276=TRANSPOSE(カレンダー!$A$2:$A$54),令和8年各保健所毎集計!$BN$68:$DN$68))</f>
        <v>0</v>
      </c>
      <c r="O276" s="23">
        <f t="array" ref="O276">AVERAGE(IF(年次別!$F276=TRANSPOSE(カレンダー!$A$2:$A$54),令和8年各保健所毎集計!$BN$83:$DN$83))</f>
        <v>0</v>
      </c>
      <c r="P276" s="23">
        <f t="array" ref="P276">AVERAGE(IF(年次別!$F276=TRANSPOSE(カレンダー!$A$2:$A$54),令和8年各保健所毎集計!$BN$84:$DN$84))</f>
        <v>0</v>
      </c>
      <c r="Q276" s="23">
        <f t="array" ref="Q276">AVERAGE(IF(年次別!$F276=TRANSPOSE(カレンダー!$A$2:$A$54),令和8年各保健所毎集計!$BN$99:$DN$99))</f>
        <v>0</v>
      </c>
      <c r="R276" s="23">
        <f t="array" ref="R276">AVERAGE(IF(年次別!$F276=TRANSPOSE(カレンダー!$A$2:$A$54),令和8年各保健所毎集計!$BN$100:$DN$100))</f>
        <v>0</v>
      </c>
      <c r="S276" s="23">
        <f t="array" ref="S276">AVERAGE(IF(年次別!$F276=TRANSPOSE(カレンダー!$A$2:$A$54),令和8年各保健所毎集計!$BN$115:$DN$115))</f>
        <v>0</v>
      </c>
      <c r="T276" s="23">
        <f t="array" ref="T276">AVERAGE(IF(年次別!$F276=TRANSPOSE(カレンダー!$A$2:$A$54),令和8年各保健所毎集計!$BN$116:$DN$116))</f>
        <v>0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0</v>
      </c>
      <c r="W276" s="23">
        <f t="array" ref="W276">AVERAGE(IF(年次別!$F276=TRANSPOSE(カレンダー!$A$2:$A$54),令和8年各保健所毎集計!$BN$147:$DN$147))</f>
        <v>0</v>
      </c>
      <c r="X276" s="23">
        <f t="array" ref="X276">AVERAGE(IF(年次別!$F276=TRANSPOSE(カレンダー!$A$2:$A$54),令和8年各保健所毎集計!$BN$148:$DN$148))</f>
        <v>0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</v>
      </c>
      <c r="AD276" s="23">
        <f t="array" ref="AD276">AVERAGE(IF(年次別!$F276=TRANSPOSE(カレンダー!$A$2:$A$54),令和8年各保健所毎集計!$BN$164:$DN$164))</f>
        <v>0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0</v>
      </c>
      <c r="AH276" s="23">
        <f t="array" ref="AH276">AVERAGE(IF(年次別!$F276=TRANSPOSE(カレンダー!$A$2:$A$54),令和8年各保健所毎集計!$BN$180:$DN$180))</f>
        <v>0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0</v>
      </c>
      <c r="AK276" s="23">
        <f t="array" ref="AK276">AVERAGE(IF(年次別!$F276=TRANSPOSE(カレンダー!$A$2:$A$54),令和8年各保健所毎集計!$BN$211:$DN$211))</f>
        <v>0</v>
      </c>
      <c r="AL276" s="23">
        <f t="array" ref="AL276">AVERAGE(IF(年次別!$F276=TRANSPOSE(カレンダー!$A$2:$A$54),令和8年各保健所毎集計!$BN$212:$DN$212))</f>
        <v>0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0</v>
      </c>
      <c r="AQ276" s="23">
        <f t="array" ref="AQ276">AVERAGE(IF(年次別!$F276=TRANSPOSE(カレンダー!$A$2:$A$54),令和8年各保健所毎集計!$BN$243:$DN$243))</f>
        <v>0</v>
      </c>
      <c r="AR276" s="23">
        <f t="array" ref="AR276">AVERAGE(IF(年次別!$F276=TRANSPOSE(カレンダー!$A$2:$A$54),令和8年各保健所毎集計!$BN$244:$DN$244))</f>
        <v>0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0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0</v>
      </c>
      <c r="BA276" s="23">
        <f t="array" ref="BA276">AVERAGE(IF(年次別!$F276=TRANSPOSE(カレンダー!$A$2:$A$54),令和8年各保健所毎集計!$BN$307:$DN$307))</f>
        <v>0</v>
      </c>
      <c r="BB276" s="23">
        <f t="array" ref="BB276">AVERAGE(IF(年次別!$F276=TRANSPOSE(カレンダー!$A$2:$A$54),令和8年各保健所毎集計!$BN$308:$DN$308))</f>
        <v>0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19" workbookViewId="0">
      <selection activeCell="O39" sqref="O39"/>
    </sheetView>
  </sheetViews>
  <sheetFormatPr defaultRowHeight="16.8"/>
  <cols>
    <col min="3" max="3" width="18.19921875" customWidth="1"/>
    <col min="4" max="9" width="9.5" customWidth="1"/>
  </cols>
  <sheetData>
    <row r="4" spans="2:9" ht="18">
      <c r="B4" t="s">
        <v>77</v>
      </c>
    </row>
    <row r="6" spans="2:9" ht="18">
      <c r="C6" s="8" t="s">
        <v>80</v>
      </c>
      <c r="D6" s="8"/>
      <c r="E6" s="8"/>
      <c r="F6" s="8"/>
      <c r="G6" s="8"/>
      <c r="H6" s="8"/>
      <c r="I6" s="8"/>
    </row>
    <row r="7" spans="2:9" ht="33.6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275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4213</v>
      </c>
    </row>
    <row r="12" spans="2:9" ht="18">
      <c r="B12" t="s">
        <v>79</v>
      </c>
    </row>
    <row r="14" spans="2:9" ht="18">
      <c r="C14" s="8" t="s">
        <v>80</v>
      </c>
      <c r="D14" s="8"/>
      <c r="E14" s="8"/>
      <c r="F14" s="8"/>
      <c r="G14" s="8"/>
      <c r="H14" s="8"/>
      <c r="I14" s="8"/>
    </row>
    <row r="15" spans="2:9" ht="33.6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49</v>
      </c>
    </row>
    <row r="20" spans="2:9" ht="18">
      <c r="B20" t="s">
        <v>81</v>
      </c>
    </row>
    <row r="22" spans="2:9" ht="18">
      <c r="C22" s="10" t="s">
        <v>95</v>
      </c>
      <c r="D22" s="8"/>
      <c r="E22" s="8"/>
      <c r="F22" s="8"/>
      <c r="G22" s="8"/>
      <c r="H22" s="8"/>
      <c r="I22" s="8"/>
    </row>
    <row r="23" spans="2:9" ht="36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348</v>
      </c>
    </row>
    <row r="28" spans="2:9" ht="18">
      <c r="B28" t="s">
        <v>82</v>
      </c>
    </row>
    <row r="30" spans="2:9" ht="18">
      <c r="C30" s="8" t="s">
        <v>95</v>
      </c>
      <c r="D30" s="8"/>
      <c r="E30" s="8"/>
      <c r="F30" s="8"/>
      <c r="G30" s="8"/>
      <c r="H30" s="8"/>
      <c r="I30" s="8"/>
    </row>
    <row r="31" spans="2:9" ht="33.6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1172</v>
      </c>
    </row>
    <row r="36" spans="2:9" ht="18">
      <c r="B36" t="s">
        <v>83</v>
      </c>
    </row>
    <row r="38" spans="2:9" ht="18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429</v>
      </c>
    </row>
    <row r="44" spans="2:9" ht="18">
      <c r="B44" t="s">
        <v>251</v>
      </c>
    </row>
    <row r="46" spans="2:9" ht="18">
      <c r="C46" s="8" t="s">
        <v>95</v>
      </c>
      <c r="D46" s="8"/>
      <c r="E46" s="8"/>
      <c r="F46" s="8"/>
      <c r="G46" s="8"/>
      <c r="H46" s="8"/>
      <c r="I46" s="8"/>
    </row>
    <row r="47" spans="2:9" ht="33.6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509</v>
      </c>
    </row>
    <row r="52" spans="2:9" ht="18">
      <c r="B52" t="s">
        <v>84</v>
      </c>
    </row>
    <row r="54" spans="2:9" ht="18">
      <c r="C54" s="8" t="s">
        <v>95</v>
      </c>
      <c r="D54" s="8"/>
      <c r="E54" s="8"/>
      <c r="F54" s="8"/>
      <c r="G54" s="8"/>
      <c r="H54" s="8"/>
      <c r="I54" s="8"/>
    </row>
    <row r="55" spans="2:9" ht="33.6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1327</v>
      </c>
    </row>
    <row r="60" spans="2:9" ht="18">
      <c r="B60" t="s">
        <v>85</v>
      </c>
    </row>
    <row r="62" spans="2:9" ht="18">
      <c r="C62" s="8" t="s">
        <v>95</v>
      </c>
      <c r="D62" s="8"/>
      <c r="E62" s="8"/>
      <c r="F62" s="8"/>
      <c r="G62" s="8"/>
      <c r="H62" s="8"/>
      <c r="I62" s="8"/>
    </row>
    <row r="63" spans="2:9" ht="33.6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50</v>
      </c>
    </row>
    <row r="68" spans="2:9" ht="18">
      <c r="B68" s="32" t="s">
        <v>193</v>
      </c>
    </row>
    <row r="70" spans="2:9" ht="18">
      <c r="C70" s="8" t="s">
        <v>95</v>
      </c>
      <c r="D70" s="8"/>
      <c r="E70" s="8"/>
      <c r="F70" s="8"/>
      <c r="G70" s="8"/>
      <c r="H70" s="8"/>
      <c r="I70" s="8"/>
    </row>
    <row r="71" spans="2:9" ht="33.6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256</v>
      </c>
    </row>
    <row r="76" spans="2:9" ht="18">
      <c r="B76" t="s">
        <v>86</v>
      </c>
    </row>
    <row r="78" spans="2:9" ht="18">
      <c r="C78" s="8" t="s">
        <v>95</v>
      </c>
      <c r="D78" s="8"/>
      <c r="E78" s="8"/>
      <c r="F78" s="8"/>
      <c r="G78" s="8"/>
      <c r="H78" s="8"/>
      <c r="I78" s="8"/>
    </row>
    <row r="79" spans="2:9" ht="33.6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420</v>
      </c>
    </row>
    <row r="84" spans="2:9" ht="18">
      <c r="B84" t="s">
        <v>87</v>
      </c>
    </row>
    <row r="86" spans="2:9" ht="18">
      <c r="C86" s="8" t="s">
        <v>95</v>
      </c>
      <c r="D86" s="8"/>
      <c r="E86" s="8"/>
      <c r="F86" s="8"/>
      <c r="G86" s="8"/>
      <c r="H86" s="8"/>
      <c r="I86" s="8"/>
    </row>
    <row r="87" spans="2:9" ht="33.6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29</v>
      </c>
    </row>
    <row r="92" spans="2:9" ht="18">
      <c r="B92" t="s">
        <v>88</v>
      </c>
    </row>
    <row r="94" spans="2:9" ht="18">
      <c r="C94" s="8" t="s">
        <v>95</v>
      </c>
      <c r="D94" s="8"/>
      <c r="E94" s="8"/>
      <c r="F94" s="8"/>
      <c r="G94" s="8"/>
      <c r="H94" s="8"/>
      <c r="I94" s="8"/>
    </row>
    <row r="95" spans="2:9" ht="33.6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">
      <c r="B100" t="s">
        <v>89</v>
      </c>
    </row>
    <row r="102" spans="2:9" ht="18">
      <c r="C102" s="8" t="s">
        <v>95</v>
      </c>
      <c r="D102" s="8"/>
      <c r="E102" s="8"/>
      <c r="F102" s="8"/>
      <c r="G102" s="8"/>
      <c r="H102" s="8"/>
      <c r="I102" s="8"/>
    </row>
    <row r="103" spans="2:9" ht="33.6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798</v>
      </c>
    </row>
    <row r="108" spans="2:9" ht="18">
      <c r="B108" t="s">
        <v>90</v>
      </c>
    </row>
    <row r="110" spans="2:9" ht="18">
      <c r="C110" s="8" t="s">
        <v>95</v>
      </c>
      <c r="D110" s="8"/>
      <c r="E110" s="8"/>
      <c r="F110" s="8"/>
      <c r="G110" s="8"/>
      <c r="H110" s="8"/>
      <c r="I110" s="8"/>
    </row>
    <row r="111" spans="2:9" ht="33.6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18</v>
      </c>
    </row>
    <row r="116" spans="2:9" ht="18">
      <c r="B116" t="s">
        <v>91</v>
      </c>
    </row>
    <row r="118" spans="2:9" ht="18">
      <c r="C118" s="8" t="s">
        <v>95</v>
      </c>
      <c r="D118" s="8"/>
      <c r="E118" s="8"/>
      <c r="F118" s="8"/>
      <c r="G118" s="8"/>
      <c r="H118" s="8"/>
      <c r="I118" s="8"/>
    </row>
    <row r="119" spans="2:9" ht="33.6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33</v>
      </c>
    </row>
    <row r="124" spans="2:9" ht="18">
      <c r="B124" t="s">
        <v>92</v>
      </c>
    </row>
    <row r="126" spans="2:9" ht="18">
      <c r="C126" s="8" t="s">
        <v>95</v>
      </c>
      <c r="D126" s="8"/>
      <c r="E126" s="8"/>
      <c r="F126" s="8"/>
      <c r="G126" s="8"/>
      <c r="H126" s="8"/>
      <c r="I126" s="8"/>
    </row>
    <row r="127" spans="2:9" ht="33.6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">
      <c r="B132" t="s">
        <v>93</v>
      </c>
    </row>
    <row r="134" spans="2:9" ht="18">
      <c r="C134" s="8" t="s">
        <v>95</v>
      </c>
      <c r="D134" s="8"/>
      <c r="E134" s="8"/>
      <c r="F134" s="8"/>
      <c r="G134" s="8"/>
      <c r="H134" s="8"/>
      <c r="I134" s="8"/>
    </row>
    <row r="135" spans="2:9" ht="33.6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">
      <c r="B140" t="s">
        <v>94</v>
      </c>
    </row>
    <row r="142" spans="2:9" ht="18">
      <c r="C142" s="8" t="s">
        <v>95</v>
      </c>
      <c r="D142" s="8"/>
      <c r="E142" s="8"/>
      <c r="F142" s="8"/>
      <c r="G142" s="8"/>
      <c r="H142" s="8"/>
      <c r="I142" s="8"/>
    </row>
    <row r="143" spans="2:9" ht="33.6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">
      <c r="C150" s="8" t="s">
        <v>95</v>
      </c>
      <c r="D150" s="8"/>
      <c r="E150" s="8"/>
      <c r="F150" s="8"/>
      <c r="G150" s="8"/>
      <c r="H150" s="8"/>
      <c r="I150" s="8"/>
    </row>
    <row r="151" spans="2:9" ht="28.2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1935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8"/>
  <cols>
    <col min="13" max="13" width="13" bestFit="1" customWidth="1"/>
    <col min="14" max="14" width="13" customWidth="1"/>
    <col min="30" max="30" width="9" customWidth="1"/>
  </cols>
  <sheetData>
    <row r="5" spans="2:17" ht="18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[3]ARI!$C40</f>
        <v>3201</v>
      </c>
      <c r="D43" s="17">
        <f>[3]ARI!$D40</f>
        <v>221</v>
      </c>
      <c r="E43" s="17">
        <f>[3]ARI!$E40</f>
        <v>876</v>
      </c>
      <c r="F43" s="17">
        <f>[3]ARI!$F40</f>
        <v>395</v>
      </c>
      <c r="G43" s="17">
        <f>[3]ARI!$G40</f>
        <v>306</v>
      </c>
      <c r="H43" s="17">
        <f>[3]ARI!$H40</f>
        <v>119</v>
      </c>
      <c r="I43" s="17">
        <f>[3]ARI!$I40</f>
        <v>156</v>
      </c>
      <c r="J43" s="17">
        <f>[3]ARI!$J40</f>
        <v>148</v>
      </c>
      <c r="K43" s="17">
        <f>[3]ARI!$K40</f>
        <v>173</v>
      </c>
      <c r="L43" s="17">
        <f>[3]ARI!$L40</f>
        <v>228</v>
      </c>
      <c r="M43" s="17">
        <f>[3]ARI!$M40</f>
        <v>166</v>
      </c>
      <c r="N43" s="17">
        <f>[3]ARI!$N40</f>
        <v>208</v>
      </c>
      <c r="O43" s="17">
        <f>[3]ARI!$O40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>
        <f>[3]ARI!$C41</f>
        <v>3133</v>
      </c>
      <c r="D44" s="17">
        <f>[3]ARI!$D41</f>
        <v>169</v>
      </c>
      <c r="E44" s="17">
        <f>[3]ARI!$E41</f>
        <v>666</v>
      </c>
      <c r="F44" s="17">
        <f>[3]ARI!$F41</f>
        <v>389</v>
      </c>
      <c r="G44" s="17">
        <f>[3]ARI!$G41</f>
        <v>251</v>
      </c>
      <c r="H44" s="17">
        <f>[3]ARI!$H41</f>
        <v>135</v>
      </c>
      <c r="I44" s="17">
        <f>[3]ARI!$I41</f>
        <v>219</v>
      </c>
      <c r="J44" s="17">
        <f>[3]ARI!$J41</f>
        <v>218</v>
      </c>
      <c r="K44" s="17">
        <f>[3]ARI!$K41</f>
        <v>250</v>
      </c>
      <c r="L44" s="17">
        <f>[3]ARI!$L41</f>
        <v>233</v>
      </c>
      <c r="M44" s="17">
        <f>[3]ARI!$M41</f>
        <v>213</v>
      </c>
      <c r="N44" s="17">
        <f>[3]ARI!$N41</f>
        <v>217</v>
      </c>
      <c r="O44" s="17">
        <f>[3]ARI!$O41</f>
        <v>173</v>
      </c>
      <c r="P44">
        <f t="shared" si="1"/>
        <v>3133</v>
      </c>
      <c r="Q44" t="b">
        <f t="shared" si="0"/>
        <v>1</v>
      </c>
    </row>
    <row r="45" spans="2:17">
      <c r="B45" s="17">
        <v>40</v>
      </c>
      <c r="C45" s="17">
        <f>[3]ARI!$C42</f>
        <v>3133</v>
      </c>
      <c r="D45" s="17">
        <f>[3]ARI!$D42</f>
        <v>169</v>
      </c>
      <c r="E45" s="17">
        <f>[3]ARI!$E42</f>
        <v>666</v>
      </c>
      <c r="F45" s="17">
        <f>[3]ARI!$F42</f>
        <v>389</v>
      </c>
      <c r="G45" s="17">
        <f>[3]ARI!$G42</f>
        <v>251</v>
      </c>
      <c r="H45" s="17">
        <f>[3]ARI!$H42</f>
        <v>135</v>
      </c>
      <c r="I45" s="17">
        <f>[3]ARI!$I42</f>
        <v>219</v>
      </c>
      <c r="J45" s="17">
        <f>[3]ARI!$J42</f>
        <v>218</v>
      </c>
      <c r="K45" s="17">
        <f>[3]ARI!$K42</f>
        <v>250</v>
      </c>
      <c r="L45" s="17">
        <f>[3]ARI!$L42</f>
        <v>233</v>
      </c>
      <c r="M45" s="17">
        <f>[3]ARI!$M42</f>
        <v>213</v>
      </c>
      <c r="N45" s="17">
        <f>[3]ARI!$N42</f>
        <v>217</v>
      </c>
      <c r="O45" s="17">
        <f>[3]ARI!$O42</f>
        <v>173</v>
      </c>
      <c r="P45">
        <f t="shared" si="1"/>
        <v>3133</v>
      </c>
      <c r="Q45" t="b">
        <f t="shared" si="0"/>
        <v>1</v>
      </c>
    </row>
    <row r="46" spans="2:17">
      <c r="B46" s="17">
        <v>41</v>
      </c>
      <c r="C46" s="17" t="e">
        <f>[3]ARI!$C43</f>
        <v>#N/A</v>
      </c>
      <c r="D46" s="17">
        <f>[3]ARI!$D43</f>
        <v>0</v>
      </c>
      <c r="E46" s="17">
        <f>[3]ARI!$E43</f>
        <v>0</v>
      </c>
      <c r="F46" s="17">
        <f>[3]ARI!$F43</f>
        <v>0</v>
      </c>
      <c r="G46" s="17">
        <f>[3]ARI!$G43</f>
        <v>0</v>
      </c>
      <c r="H46" s="17">
        <f>[3]ARI!$H43</f>
        <v>0</v>
      </c>
      <c r="I46" s="17">
        <f>[3]ARI!$I43</f>
        <v>0</v>
      </c>
      <c r="J46" s="17">
        <f>[3]ARI!$J43</f>
        <v>0</v>
      </c>
      <c r="K46" s="17">
        <f>[3]ARI!$K43</f>
        <v>0</v>
      </c>
      <c r="L46" s="17">
        <f>[3]ARI!$L43</f>
        <v>0</v>
      </c>
      <c r="M46" s="17">
        <f>[3]ARI!$M43</f>
        <v>0</v>
      </c>
      <c r="N46" s="17">
        <f>[3]ARI!$N43</f>
        <v>0</v>
      </c>
      <c r="O46" s="17">
        <f>[3]ARI!$O43</f>
        <v>0</v>
      </c>
      <c r="P46">
        <f t="shared" si="1"/>
        <v>0</v>
      </c>
      <c r="Q46" t="e">
        <f t="shared" si="0"/>
        <v>#N/A</v>
      </c>
    </row>
    <row r="47" spans="2:17">
      <c r="B47" s="17">
        <v>42</v>
      </c>
      <c r="C47" s="17" t="e">
        <f>[3]ARI!$C44</f>
        <v>#N/A</v>
      </c>
      <c r="D47" s="17">
        <f>[3]ARI!$D44</f>
        <v>0</v>
      </c>
      <c r="E47" s="17">
        <f>[3]ARI!$E44</f>
        <v>0</v>
      </c>
      <c r="F47" s="17">
        <f>[3]ARI!$F44</f>
        <v>0</v>
      </c>
      <c r="G47" s="17">
        <f>[3]ARI!$G44</f>
        <v>0</v>
      </c>
      <c r="H47" s="17">
        <f>[3]ARI!$H44</f>
        <v>0</v>
      </c>
      <c r="I47" s="17">
        <f>[3]ARI!$I44</f>
        <v>0</v>
      </c>
      <c r="J47" s="17">
        <f>[3]ARI!$J44</f>
        <v>0</v>
      </c>
      <c r="K47" s="17">
        <f>[3]ARI!$K44</f>
        <v>0</v>
      </c>
      <c r="L47" s="17">
        <f>[3]ARI!$L44</f>
        <v>0</v>
      </c>
      <c r="M47" s="17">
        <f>[3]ARI!$M44</f>
        <v>0</v>
      </c>
      <c r="N47" s="17">
        <f>[3]ARI!$N44</f>
        <v>0</v>
      </c>
      <c r="O47" s="17">
        <f>[3]ARI!$O44</f>
        <v>0</v>
      </c>
      <c r="P47">
        <f t="shared" si="1"/>
        <v>0</v>
      </c>
      <c r="Q47" t="e">
        <f t="shared" si="0"/>
        <v>#N/A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93845</v>
      </c>
      <c r="D60" s="2">
        <f t="array" ref="D60">SUM(IF(NOT(ISERROR(D6:D58)),D6:D58))</f>
        <v>8659</v>
      </c>
      <c r="E60" s="2">
        <f t="array" ref="E60">SUM(IF(NOT(ISERROR(E6:E58)),E6:E58))</f>
        <v>29369</v>
      </c>
      <c r="F60" s="2">
        <f t="array" ref="F60">SUM(IF(NOT(ISERROR(F6:F58)),F6:F58))</f>
        <v>13660</v>
      </c>
      <c r="G60" s="2">
        <f t="array" ref="G60">SUM(IF(NOT(ISERROR(G6:G58)),G6:G58))</f>
        <v>7250</v>
      </c>
      <c r="H60" s="2">
        <f t="array" ref="H60">SUM(IF(NOT(ISERROR(H6:H58)),H6:H58))</f>
        <v>2883</v>
      </c>
      <c r="I60" s="2">
        <f t="array" ref="I60">SUM(IF(NOT(ISERROR(I6:I58)),I6:I58))</f>
        <v>4390</v>
      </c>
      <c r="J60" s="2">
        <f t="array" ref="J60">SUM(IF(NOT(ISERROR(J6:J58)),J6:J58))</f>
        <v>4621</v>
      </c>
      <c r="K60" s="2">
        <f t="array" ref="K60">SUM(IF(NOT(ISERROR(K6:K58)),K6:K58))</f>
        <v>4535</v>
      </c>
      <c r="L60" s="2">
        <f t="array" ref="L60">SUM(IF(NOT(ISERROR(L6:L58)),L6:L58))</f>
        <v>4615</v>
      </c>
      <c r="M60" s="2">
        <f t="array" ref="M60">SUM(IF(NOT(ISERROR(M6:M58)),M6:M58))</f>
        <v>4428</v>
      </c>
      <c r="N60" s="2">
        <f t="array" ref="N60">SUM(IF(NOT(ISERROR(N6:N58)),N6:N58))</f>
        <v>5111</v>
      </c>
      <c r="O60" s="2">
        <f t="array" ref="O60">SUM(IF(NOT(ISERROR(O6:O58)),O6:O58))</f>
        <v>4324</v>
      </c>
      <c r="P60" s="2">
        <f>+SUM(D60:O60)</f>
        <v>93845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9.2269167243859549</v>
      </c>
      <c r="E61" s="4">
        <f t="shared" si="2"/>
        <v>31.295220842879218</v>
      </c>
      <c r="F61" s="4">
        <f t="shared" si="2"/>
        <v>14.555916671106612</v>
      </c>
      <c r="G61" s="4">
        <f t="shared" si="2"/>
        <v>7.7255048217805964</v>
      </c>
      <c r="H61" s="4">
        <f t="shared" si="2"/>
        <v>3.0720869518887528</v>
      </c>
      <c r="I61" s="4">
        <f t="shared" si="2"/>
        <v>4.6779263679471468</v>
      </c>
      <c r="J61" s="4">
        <f t="shared" si="2"/>
        <v>4.9240769353721561</v>
      </c>
      <c r="K61" s="4">
        <f t="shared" si="2"/>
        <v>4.8324364643827593</v>
      </c>
      <c r="L61" s="4">
        <f t="shared" si="2"/>
        <v>4.9176834141403374</v>
      </c>
      <c r="M61" s="4">
        <f t="shared" si="2"/>
        <v>4.7184186690819967</v>
      </c>
      <c r="N61" s="4">
        <f t="shared" ref="N61:O61" si="3">N60/$C$60*100</f>
        <v>5.4462145026373276</v>
      </c>
      <c r="O61" s="4">
        <f t="shared" si="3"/>
        <v>4.6075976343971439</v>
      </c>
      <c r="P61" s="4">
        <f>+SUM(D61:O61)</f>
        <v>100.00000000000003</v>
      </c>
      <c r="Q61" s="4" t="b">
        <f>C61=P61</f>
        <v>1</v>
      </c>
    </row>
    <row r="63" spans="2:17">
      <c r="P63" s="5">
        <f t="array" ref="P63">+SUM(IF(NOT(ISERROR(P6:P58)),P6:P58))</f>
        <v>93845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>
        <f>[4]ｲﾝ!$C39</f>
        <v>1157</v>
      </c>
      <c r="D43" s="17">
        <f>[4]ｲﾝ!$D39</f>
        <v>11</v>
      </c>
      <c r="E43" s="17">
        <f>[4]ｲﾝ!$E39</f>
        <v>11</v>
      </c>
      <c r="F43" s="17">
        <f>[4]ｲﾝ!$F39</f>
        <v>24</v>
      </c>
      <c r="G43" s="17">
        <f>[4]ｲﾝ!$G39</f>
        <v>41</v>
      </c>
      <c r="H43" s="17">
        <f>[4]ｲﾝ!$H39</f>
        <v>34</v>
      </c>
      <c r="I43" s="17">
        <f>[4]ｲﾝ!$I39</f>
        <v>28</v>
      </c>
      <c r="J43" s="17">
        <f>[4]ｲﾝ!$J39</f>
        <v>36</v>
      </c>
      <c r="K43" s="17">
        <f>[4]ｲﾝ!$K39</f>
        <v>26</v>
      </c>
      <c r="L43" s="17">
        <f>[4]ｲﾝ!$L39</f>
        <v>17</v>
      </c>
      <c r="M43" s="17">
        <f>[4]ｲﾝ!$M39</f>
        <v>30</v>
      </c>
      <c r="N43" s="17">
        <f>[4]ｲﾝ!$N39</f>
        <v>31</v>
      </c>
      <c r="O43" s="17">
        <f>[4]ｲﾝ!$O39</f>
        <v>161</v>
      </c>
      <c r="P43" s="17">
        <f>[4]ｲﾝ!$P39</f>
        <v>83</v>
      </c>
      <c r="Q43" s="17">
        <f>[4]ｲﾝ!$Q39</f>
        <v>85</v>
      </c>
      <c r="R43" s="17">
        <f>[4]ｲﾝ!$R39</f>
        <v>66</v>
      </c>
      <c r="S43" s="17">
        <f>[4]ｲﾝ!$S39</f>
        <v>94</v>
      </c>
      <c r="T43" s="17">
        <f>[4]ｲﾝ!$T39</f>
        <v>99</v>
      </c>
      <c r="U43" s="17">
        <f>[4]ｲﾝ!$U39</f>
        <v>84</v>
      </c>
      <c r="V43" s="17">
        <f>[4]ｲﾝ!$V39</f>
        <v>96</v>
      </c>
      <c r="W43" s="17">
        <f>[4]ｲﾝ!$W39</f>
        <v>100</v>
      </c>
      <c r="Y43">
        <f t="shared" si="2"/>
        <v>1157</v>
      </c>
      <c r="Z43" t="b">
        <f t="shared" si="3"/>
        <v>1</v>
      </c>
    </row>
    <row r="44" spans="2:26">
      <c r="B44" s="17">
        <v>39</v>
      </c>
      <c r="C44" s="17">
        <f>[4]ｲﾝ!$C40</f>
        <v>1870</v>
      </c>
      <c r="D44" s="17">
        <f>[4]ｲﾝ!$D40</f>
        <v>8</v>
      </c>
      <c r="E44" s="17">
        <f>[4]ｲﾝ!$E40</f>
        <v>13</v>
      </c>
      <c r="F44" s="17">
        <f>[4]ｲﾝ!$F40</f>
        <v>55</v>
      </c>
      <c r="G44" s="17">
        <f>[4]ｲﾝ!$G40</f>
        <v>49</v>
      </c>
      <c r="H44" s="17">
        <f>[4]ｲﾝ!$H40</f>
        <v>50</v>
      </c>
      <c r="I44" s="17">
        <f>[4]ｲﾝ!$I40</f>
        <v>51</v>
      </c>
      <c r="J44" s="17">
        <f>[4]ｲﾝ!$J40</f>
        <v>39</v>
      </c>
      <c r="K44" s="17">
        <f>[4]ｲﾝ!$K40</f>
        <v>39</v>
      </c>
      <c r="L44" s="17">
        <f>[4]ｲﾝ!$L40</f>
        <v>34</v>
      </c>
      <c r="M44" s="17">
        <f>[4]ｲﾝ!$M40</f>
        <v>41</v>
      </c>
      <c r="N44" s="17">
        <f>[4]ｲﾝ!$N40</f>
        <v>35</v>
      </c>
      <c r="O44" s="17">
        <f>[4]ｲﾝ!$O40</f>
        <v>193</v>
      </c>
      <c r="P44" s="17">
        <f>[4]ｲﾝ!$P40</f>
        <v>111</v>
      </c>
      <c r="Q44" s="17">
        <f>[4]ｲﾝ!$Q40</f>
        <v>150</v>
      </c>
      <c r="R44" s="17">
        <f>[4]ｲﾝ!$R40</f>
        <v>162</v>
      </c>
      <c r="S44" s="17">
        <f>[4]ｲﾝ!$S40</f>
        <v>214</v>
      </c>
      <c r="T44" s="17">
        <f>[4]ｲﾝ!$T40</f>
        <v>189</v>
      </c>
      <c r="U44" s="17">
        <f>[4]ｲﾝ!$U40</f>
        <v>155</v>
      </c>
      <c r="V44" s="17">
        <f>[4]ｲﾝ!$V40</f>
        <v>156</v>
      </c>
      <c r="W44" s="17">
        <f>[4]ｲﾝ!$W40</f>
        <v>126</v>
      </c>
      <c r="Y44">
        <f t="shared" si="2"/>
        <v>1870</v>
      </c>
      <c r="Z44" t="b">
        <f t="shared" si="3"/>
        <v>1</v>
      </c>
    </row>
    <row r="45" spans="2:26">
      <c r="B45" s="17">
        <v>40</v>
      </c>
      <c r="C45" s="17" t="e">
        <f>[4]ｲﾝ!$C41</f>
        <v>#N/A</v>
      </c>
      <c r="D45" s="17" t="e">
        <f>[4]ｲﾝ!$D41</f>
        <v>#N/A</v>
      </c>
      <c r="E45" s="17" t="e">
        <f>[4]ｲﾝ!$E41</f>
        <v>#N/A</v>
      </c>
      <c r="F45" s="17" t="e">
        <f>[4]ｲﾝ!$F41</f>
        <v>#N/A</v>
      </c>
      <c r="G45" s="17" t="e">
        <f>[4]ｲﾝ!$G41</f>
        <v>#N/A</v>
      </c>
      <c r="H45" s="17" t="e">
        <f>[4]ｲﾝ!$H41</f>
        <v>#N/A</v>
      </c>
      <c r="I45" s="17" t="e">
        <f>[4]ｲﾝ!$I41</f>
        <v>#N/A</v>
      </c>
      <c r="J45" s="17" t="e">
        <f>[4]ｲﾝ!$J41</f>
        <v>#N/A</v>
      </c>
      <c r="K45" s="17" t="e">
        <f>[4]ｲﾝ!$K41</f>
        <v>#N/A</v>
      </c>
      <c r="L45" s="17" t="e">
        <f>[4]ｲﾝ!$L41</f>
        <v>#N/A</v>
      </c>
      <c r="M45" s="17" t="e">
        <f>[4]ｲﾝ!$M41</f>
        <v>#N/A</v>
      </c>
      <c r="N45" s="17" t="e">
        <f>[4]ｲﾝ!$N41</f>
        <v>#N/A</v>
      </c>
      <c r="O45" s="17" t="e">
        <f>[4]ｲﾝ!$O41</f>
        <v>#N/A</v>
      </c>
      <c r="P45" s="17" t="e">
        <f>[4]ｲﾝ!$P41</f>
        <v>#N/A</v>
      </c>
      <c r="Q45" s="17" t="e">
        <f>[4]ｲﾝ!$Q41</f>
        <v>#N/A</v>
      </c>
      <c r="R45" s="17" t="e">
        <f>[4]ｲﾝ!$R41</f>
        <v>#N/A</v>
      </c>
      <c r="S45" s="17" t="e">
        <f>[4]ｲﾝ!$S41</f>
        <v>#N/A</v>
      </c>
      <c r="T45" s="17" t="e">
        <f>[4]ｲﾝ!$T41</f>
        <v>#N/A</v>
      </c>
      <c r="U45" s="17" t="e">
        <f>[4]ｲﾝ!$U41</f>
        <v>#N/A</v>
      </c>
      <c r="V45" s="17" t="e">
        <f>[4]ｲﾝ!$V41</f>
        <v>#N/A</v>
      </c>
      <c r="W45" s="17" t="e">
        <f>[4]ｲﾝ!$W41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[4]ｲﾝ!$C42</f>
        <v>#N/A</v>
      </c>
      <c r="D46" s="17" t="e">
        <f>[4]ｲﾝ!$D42</f>
        <v>#N/A</v>
      </c>
      <c r="E46" s="17" t="e">
        <f>[4]ｲﾝ!$E42</f>
        <v>#N/A</v>
      </c>
      <c r="F46" s="17" t="e">
        <f>[4]ｲﾝ!$F42</f>
        <v>#N/A</v>
      </c>
      <c r="G46" s="17" t="e">
        <f>[4]ｲﾝ!$G42</f>
        <v>#N/A</v>
      </c>
      <c r="H46" s="17" t="e">
        <f>[4]ｲﾝ!$H42</f>
        <v>#N/A</v>
      </c>
      <c r="I46" s="17" t="e">
        <f>[4]ｲﾝ!$I42</f>
        <v>#N/A</v>
      </c>
      <c r="J46" s="17" t="e">
        <f>[4]ｲﾝ!$J42</f>
        <v>#N/A</v>
      </c>
      <c r="K46" s="17" t="e">
        <f>[4]ｲﾝ!$K42</f>
        <v>#N/A</v>
      </c>
      <c r="L46" s="17" t="e">
        <f>[4]ｲﾝ!$L42</f>
        <v>#N/A</v>
      </c>
      <c r="M46" s="17" t="e">
        <f>[4]ｲﾝ!$M42</f>
        <v>#N/A</v>
      </c>
      <c r="N46" s="17" t="e">
        <f>[4]ｲﾝ!$N42</f>
        <v>#N/A</v>
      </c>
      <c r="O46" s="17" t="e">
        <f>[4]ｲﾝ!$O42</f>
        <v>#N/A</v>
      </c>
      <c r="P46" s="17" t="e">
        <f>[4]ｲﾝ!$P42</f>
        <v>#N/A</v>
      </c>
      <c r="Q46" s="17" t="e">
        <f>[4]ｲﾝ!$Q42</f>
        <v>#N/A</v>
      </c>
      <c r="R46" s="17" t="e">
        <f>[4]ｲﾝ!$R42</f>
        <v>#N/A</v>
      </c>
      <c r="S46" s="17" t="e">
        <f>[4]ｲﾝ!$S42</f>
        <v>#N/A</v>
      </c>
      <c r="T46" s="17" t="e">
        <f>[4]ｲﾝ!$T42</f>
        <v>#N/A</v>
      </c>
      <c r="U46" s="17" t="e">
        <f>[4]ｲﾝ!$U42</f>
        <v>#N/A</v>
      </c>
      <c r="V46" s="17" t="e">
        <f>[4]ｲﾝ!$V42</f>
        <v>#N/A</v>
      </c>
      <c r="W46" s="17" t="e">
        <f>[4]ｲﾝ!$W42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[4]ｲﾝ!$C43</f>
        <v>#N/A</v>
      </c>
      <c r="D47" s="17" t="e">
        <f>[4]ｲﾝ!$D43</f>
        <v>#N/A</v>
      </c>
      <c r="E47" s="17" t="e">
        <f>[4]ｲﾝ!$E43</f>
        <v>#N/A</v>
      </c>
      <c r="F47" s="17" t="e">
        <f>[4]ｲﾝ!$F43</f>
        <v>#N/A</v>
      </c>
      <c r="G47" s="17" t="e">
        <f>[4]ｲﾝ!$G43</f>
        <v>#N/A</v>
      </c>
      <c r="H47" s="17" t="e">
        <f>[4]ｲﾝ!$H43</f>
        <v>#N/A</v>
      </c>
      <c r="I47" s="17" t="e">
        <f>[4]ｲﾝ!$I43</f>
        <v>#N/A</v>
      </c>
      <c r="J47" s="17" t="e">
        <f>[4]ｲﾝ!$J43</f>
        <v>#N/A</v>
      </c>
      <c r="K47" s="17" t="e">
        <f>[4]ｲﾝ!$K43</f>
        <v>#N/A</v>
      </c>
      <c r="L47" s="17" t="e">
        <f>[4]ｲﾝ!$L43</f>
        <v>#N/A</v>
      </c>
      <c r="M47" s="17" t="e">
        <f>[4]ｲﾝ!$M43</f>
        <v>#N/A</v>
      </c>
      <c r="N47" s="17" t="e">
        <f>[4]ｲﾝ!$N43</f>
        <v>#N/A</v>
      </c>
      <c r="O47" s="17" t="e">
        <f>[4]ｲﾝ!$O43</f>
        <v>#N/A</v>
      </c>
      <c r="P47" s="17" t="e">
        <f>[4]ｲﾝ!$P43</f>
        <v>#N/A</v>
      </c>
      <c r="Q47" s="17" t="e">
        <f>[4]ｲﾝ!$Q43</f>
        <v>#N/A</v>
      </c>
      <c r="R47" s="17" t="e">
        <f>[4]ｲﾝ!$R43</f>
        <v>#N/A</v>
      </c>
      <c r="S47" s="17" t="e">
        <f>[4]ｲﾝ!$S43</f>
        <v>#N/A</v>
      </c>
      <c r="T47" s="17" t="e">
        <f>[4]ｲﾝ!$T43</f>
        <v>#N/A</v>
      </c>
      <c r="U47" s="17" t="e">
        <f>[4]ｲﾝ!$U43</f>
        <v>#N/A</v>
      </c>
      <c r="V47" s="17" t="e">
        <f>[4]ｲﾝ!$V43</f>
        <v>#N/A</v>
      </c>
      <c r="W47" s="17" t="e">
        <f>[4]ｲﾝ!$W43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16916</v>
      </c>
      <c r="D60" s="2">
        <f t="array" ref="D60">+SUM(IF(NOT(ISERROR(D6:D57)),D6:D57))</f>
        <v>133</v>
      </c>
      <c r="E60" s="2">
        <f t="array" ref="E60">+SUM(IF(NOT(ISERROR(E6:E57)),E6:E57))</f>
        <v>164</v>
      </c>
      <c r="F60" s="2">
        <f t="array" ref="F60">+SUM(IF(NOT(ISERROR(F6:F57)),F6:F57))</f>
        <v>514</v>
      </c>
      <c r="G60" s="2">
        <f t="array" ref="G60">+SUM(IF(NOT(ISERROR(G6:G57)),G6:G57))</f>
        <v>592</v>
      </c>
      <c r="H60" s="2">
        <f t="array" ref="H60">+SUM(IF(NOT(ISERROR(H6:H57)),H6:H57))</f>
        <v>603</v>
      </c>
      <c r="I60" s="2">
        <f t="array" ref="I60">+SUM(IF(NOT(ISERROR(I6:I57)),I6:I57))</f>
        <v>684</v>
      </c>
      <c r="J60" s="2">
        <f t="array" ref="J60">+SUM(IF(NOT(ISERROR(J6:J57)),J6:J57))</f>
        <v>739</v>
      </c>
      <c r="K60" s="2">
        <f t="array" ref="K60">+SUM(IF(NOT(ISERROR(K6:K57)),K6:K57))</f>
        <v>733</v>
      </c>
      <c r="L60" s="2">
        <f t="array" ref="L60">+SUM(IF(NOT(ISERROR(L6:L57)),L6:L57))</f>
        <v>660</v>
      </c>
      <c r="M60" s="2">
        <f t="array" ref="M60">+SUM(IF(NOT(ISERROR(M6:M57)),M6:M57))</f>
        <v>683</v>
      </c>
      <c r="N60" s="2">
        <f t="array" ref="N60">+SUM(IF(NOT(ISERROR(N6:N57)),N6:N57))</f>
        <v>600</v>
      </c>
      <c r="O60" s="2">
        <f t="array" ref="O60">+SUM(IF(NOT(ISERROR(O6:O57)),O6:O57))</f>
        <v>2686</v>
      </c>
      <c r="P60" s="2">
        <f t="array" ref="P60">+SUM(IF(NOT(ISERROR(P6:P57)),P6:P57))</f>
        <v>1243</v>
      </c>
      <c r="Q60" s="2">
        <f t="array" ref="Q60">+SUM(IF(NOT(ISERROR(Q6:Q57)),Q6:Q57))</f>
        <v>1494</v>
      </c>
      <c r="R60" s="2">
        <f t="array" ref="R60">+SUM(IF(NOT(ISERROR(R6:R57)),R6:R57))</f>
        <v>1301</v>
      </c>
      <c r="S60" s="2">
        <f t="array" ref="S60">+SUM(IF(NOT(ISERROR(S6:S57)),S6:S57))</f>
        <v>1239</v>
      </c>
      <c r="T60" s="2">
        <f t="array" ref="T60">+SUM(IF(NOT(ISERROR(T6:T57)),T6:T57))</f>
        <v>918</v>
      </c>
      <c r="U60" s="2">
        <f t="array" ref="U60">+SUM(IF(NOT(ISERROR(U6:U57)),U6:U57))</f>
        <v>667</v>
      </c>
      <c r="V60" s="2">
        <f t="array" ref="V60">+SUM(IF(NOT(ISERROR(V6:V57)),V6:V57))</f>
        <v>642</v>
      </c>
      <c r="W60" s="2">
        <f t="array" ref="W60">+SUM(IF(NOT(ISERROR(W6:W57)),W6:W57))</f>
        <v>621</v>
      </c>
      <c r="X60" s="2"/>
      <c r="Y60" s="2">
        <f>+SUM(D60:W60)</f>
        <v>16916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0.78623788129581462</v>
      </c>
      <c r="E61" s="4">
        <f t="shared" si="4"/>
        <v>0.96949633483092934</v>
      </c>
      <c r="F61" s="4">
        <f t="shared" si="4"/>
        <v>3.0385433908725465</v>
      </c>
      <c r="G61" s="4">
        <f t="shared" si="4"/>
        <v>3.4996453062189645</v>
      </c>
      <c r="H61" s="4">
        <f t="shared" si="4"/>
        <v>3.5646724994088435</v>
      </c>
      <c r="I61" s="4">
        <f t="shared" si="4"/>
        <v>4.0435091038070459</v>
      </c>
      <c r="J61" s="4">
        <f t="shared" si="4"/>
        <v>4.3686450697564441</v>
      </c>
      <c r="K61" s="4">
        <f t="shared" si="4"/>
        <v>4.3331756916528725</v>
      </c>
      <c r="L61" s="4">
        <f t="shared" si="4"/>
        <v>3.9016315913927646</v>
      </c>
      <c r="M61" s="4">
        <f t="shared" si="4"/>
        <v>4.0375975407897853</v>
      </c>
      <c r="N61" s="4">
        <f t="shared" si="4"/>
        <v>3.5469378103570586</v>
      </c>
      <c r="O61" s="4">
        <f t="shared" si="4"/>
        <v>15.878458264365097</v>
      </c>
      <c r="P61" s="4">
        <f t="shared" si="4"/>
        <v>7.3480728304563732</v>
      </c>
      <c r="Q61" s="4">
        <f t="shared" si="4"/>
        <v>8.8318751477890753</v>
      </c>
      <c r="R61" s="4">
        <f t="shared" si="4"/>
        <v>7.6909434854575549</v>
      </c>
      <c r="S61" s="4">
        <f t="shared" si="4"/>
        <v>7.3244265783873264</v>
      </c>
      <c r="T61" s="4">
        <f t="shared" si="4"/>
        <v>5.4268148498462994</v>
      </c>
      <c r="U61" s="4">
        <f t="shared" si="4"/>
        <v>3.9430125325135963</v>
      </c>
      <c r="V61" s="4">
        <f t="shared" si="4"/>
        <v>3.7952234570820522</v>
      </c>
      <c r="W61" s="4">
        <f t="shared" si="4"/>
        <v>3.6710806337195554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16916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1157</v>
      </c>
      <c r="D106" s="17">
        <f t="shared" si="6"/>
        <v>22</v>
      </c>
      <c r="E106" s="17">
        <f t="shared" si="19"/>
        <v>127</v>
      </c>
      <c r="F106" s="17">
        <f t="shared" si="20"/>
        <v>140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1157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>
        <f t="shared" si="5"/>
        <v>1870</v>
      </c>
      <c r="D107" s="18">
        <f t="shared" si="6"/>
        <v>21</v>
      </c>
      <c r="E107" s="18">
        <f t="shared" si="19"/>
        <v>205</v>
      </c>
      <c r="F107" s="18">
        <f t="shared" si="20"/>
        <v>188</v>
      </c>
      <c r="G107" s="18">
        <f t="shared" si="21"/>
        <v>193</v>
      </c>
      <c r="H107" s="18">
        <f t="shared" si="22"/>
        <v>111</v>
      </c>
      <c r="I107" s="18">
        <f t="shared" si="23"/>
        <v>150</v>
      </c>
      <c r="J107" s="18">
        <f t="shared" si="24"/>
        <v>162</v>
      </c>
      <c r="K107" s="18">
        <f t="shared" si="25"/>
        <v>214</v>
      </c>
      <c r="L107" s="18">
        <f t="shared" si="26"/>
        <v>189</v>
      </c>
      <c r="M107" s="18">
        <f t="shared" si="27"/>
        <v>437</v>
      </c>
      <c r="N107" s="20"/>
      <c r="O107" s="20">
        <f t="shared" si="28"/>
        <v>1870</v>
      </c>
      <c r="P107" s="20" t="b">
        <f t="shared" si="29"/>
        <v>1</v>
      </c>
      <c r="Q107" s="20" t="b">
        <f t="shared" si="30"/>
        <v>1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9"/>
        <v>#N/A</v>
      </c>
      <c r="F108" s="17" t="e">
        <f t="shared" si="20"/>
        <v>#N/A</v>
      </c>
      <c r="G108" s="17" t="e">
        <f t="shared" si="21"/>
        <v>#N/A</v>
      </c>
      <c r="H108" s="17" t="e">
        <f t="shared" si="22"/>
        <v>#N/A</v>
      </c>
      <c r="I108" s="17" t="e">
        <f t="shared" si="23"/>
        <v>#N/A</v>
      </c>
      <c r="J108" s="17" t="e">
        <f t="shared" si="24"/>
        <v>#N/A</v>
      </c>
      <c r="K108" s="17" t="e">
        <f t="shared" si="25"/>
        <v>#N/A</v>
      </c>
      <c r="L108" s="17" t="e">
        <f t="shared" si="26"/>
        <v>#N/A</v>
      </c>
      <c r="M108" s="17" t="e">
        <f t="shared" si="27"/>
        <v>#N/A</v>
      </c>
      <c r="O108" t="e">
        <f t="shared" si="28"/>
        <v>#N/A</v>
      </c>
      <c r="P108" t="str">
        <f t="shared" si="29"/>
        <v>-</v>
      </c>
      <c r="Q108" t="str">
        <f t="shared" si="30"/>
        <v>-</v>
      </c>
    </row>
    <row r="109" spans="2:17">
      <c r="B109" s="18">
        <v>41</v>
      </c>
      <c r="C109" s="18" t="e">
        <f t="shared" si="5"/>
        <v>#N/A</v>
      </c>
      <c r="D109" s="18" t="e">
        <f t="shared" si="6"/>
        <v>#N/A</v>
      </c>
      <c r="E109" s="18" t="e">
        <f t="shared" si="19"/>
        <v>#N/A</v>
      </c>
      <c r="F109" s="18" t="e">
        <f t="shared" si="20"/>
        <v>#N/A</v>
      </c>
      <c r="G109" s="18" t="e">
        <f t="shared" si="21"/>
        <v>#N/A</v>
      </c>
      <c r="H109" s="18" t="e">
        <f t="shared" si="22"/>
        <v>#N/A</v>
      </c>
      <c r="I109" s="18" t="e">
        <f t="shared" si="23"/>
        <v>#N/A</v>
      </c>
      <c r="J109" s="18" t="e">
        <f t="shared" si="24"/>
        <v>#N/A</v>
      </c>
      <c r="K109" s="18" t="e">
        <f t="shared" si="25"/>
        <v>#N/A</v>
      </c>
      <c r="L109" s="18" t="e">
        <f t="shared" si="26"/>
        <v>#N/A</v>
      </c>
      <c r="M109" s="18" t="e">
        <f t="shared" si="27"/>
        <v>#N/A</v>
      </c>
      <c r="N109" s="20"/>
      <c r="O109" s="20" t="e">
        <f t="shared" si="28"/>
        <v>#N/A</v>
      </c>
      <c r="P109" s="20" t="str">
        <f t="shared" si="29"/>
        <v>-</v>
      </c>
      <c r="Q109" s="20" t="str">
        <f t="shared" si="30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9"/>
        <v>#N/A</v>
      </c>
      <c r="F110" s="17" t="e">
        <f t="shared" si="20"/>
        <v>#N/A</v>
      </c>
      <c r="G110" s="17" t="e">
        <f t="shared" si="21"/>
        <v>#N/A</v>
      </c>
      <c r="H110" s="17" t="e">
        <f t="shared" si="22"/>
        <v>#N/A</v>
      </c>
      <c r="I110" s="17" t="e">
        <f t="shared" si="23"/>
        <v>#N/A</v>
      </c>
      <c r="J110" s="17" t="e">
        <f t="shared" si="24"/>
        <v>#N/A</v>
      </c>
      <c r="K110" s="17" t="e">
        <f t="shared" si="25"/>
        <v>#N/A</v>
      </c>
      <c r="L110" s="17" t="e">
        <f t="shared" si="26"/>
        <v>#N/A</v>
      </c>
      <c r="M110" s="17" t="e">
        <f t="shared" si="27"/>
        <v>#N/A</v>
      </c>
      <c r="O110" t="e">
        <f t="shared" si="28"/>
        <v>#N/A</v>
      </c>
      <c r="P110" t="str">
        <f t="shared" si="29"/>
        <v>-</v>
      </c>
      <c r="Q110" t="str">
        <f t="shared" si="30"/>
        <v>-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16916</v>
      </c>
      <c r="D123" s="2">
        <f t="array" ref="D123">SUM(IF(NOT(ISERROR(D69:D121)),D69:D121))</f>
        <v>297</v>
      </c>
      <c r="E123" s="2">
        <f t="array" ref="E123">SUM(IF(NOT(ISERROR(E69:E121)),E69:E121))</f>
        <v>2393</v>
      </c>
      <c r="F123" s="2">
        <f t="array" ref="F123">SUM(IF(NOT(ISERROR(F69:F121)),F69:F121))</f>
        <v>3415</v>
      </c>
      <c r="G123" s="2">
        <f t="array" ref="G123">SUM(IF(NOT(ISERROR(G69:G121)),G69:G121))</f>
        <v>2686</v>
      </c>
      <c r="H123" s="2">
        <f t="array" ref="H123">SUM(IF(NOT(ISERROR(H69:H121)),H69:H121))</f>
        <v>1243</v>
      </c>
      <c r="I123" s="2">
        <f t="array" ref="I123">SUM(IF(NOT(ISERROR(I69:I121)),I69:I121))</f>
        <v>1494</v>
      </c>
      <c r="J123" s="2">
        <f t="array" ref="J123">SUM(IF(NOT(ISERROR(J69:J121)),J69:J121))</f>
        <v>1301</v>
      </c>
      <c r="K123" s="2">
        <f t="array" ref="K123">SUM(IF(NOT(ISERROR(K69:K121)),K69:K121))</f>
        <v>1239</v>
      </c>
      <c r="L123" s="2">
        <f t="array" ref="L123">SUM(IF(NOT(ISERROR(L69:L121)),L69:L121))</f>
        <v>918</v>
      </c>
      <c r="M123" s="2">
        <f t="array" ref="M123">SUM(IF(NOT(ISERROR(M69:M121)),M69:M121))</f>
        <v>1930</v>
      </c>
      <c r="N123" s="2"/>
      <c r="O123" s="2">
        <f>+SUM(D123:M123)</f>
        <v>16916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1.755734216126744</v>
      </c>
      <c r="E124" s="3">
        <f t="shared" si="32"/>
        <v>14.146370300307401</v>
      </c>
      <c r="F124" s="3">
        <f t="shared" si="32"/>
        <v>20.187987703948924</v>
      </c>
      <c r="G124" s="3">
        <f t="shared" si="32"/>
        <v>15.878458264365097</v>
      </c>
      <c r="H124" s="3">
        <f t="shared" si="32"/>
        <v>7.3480728304563732</v>
      </c>
      <c r="I124" s="3">
        <f t="shared" si="32"/>
        <v>8.8318751477890753</v>
      </c>
      <c r="J124" s="3">
        <f t="shared" si="32"/>
        <v>7.6909434854575549</v>
      </c>
      <c r="K124" s="3">
        <f t="shared" si="32"/>
        <v>7.3244265783873264</v>
      </c>
      <c r="L124" s="3">
        <f t="shared" si="32"/>
        <v>5.4268148498462994</v>
      </c>
      <c r="M124" s="3">
        <f t="shared" si="32"/>
        <v>11.409316623315204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16916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8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>
        <f>[4]co19!$C39</f>
        <v>95</v>
      </c>
      <c r="D43" s="17">
        <f>[4]co19!$D39</f>
        <v>0</v>
      </c>
      <c r="E43" s="17">
        <f>[4]co19!$E39</f>
        <v>1</v>
      </c>
      <c r="F43" s="17">
        <f>[4]co19!$F39</f>
        <v>3</v>
      </c>
      <c r="G43" s="17">
        <f>[4]co19!$G39</f>
        <v>1</v>
      </c>
      <c r="H43" s="17">
        <f>[4]co19!$H39</f>
        <v>0</v>
      </c>
      <c r="I43" s="17">
        <f>[4]co19!$I39</f>
        <v>1</v>
      </c>
      <c r="J43" s="17">
        <f>[4]co19!$J39</f>
        <v>0</v>
      </c>
      <c r="K43" s="17">
        <f>[4]co19!$K39</f>
        <v>0</v>
      </c>
      <c r="L43" s="17">
        <f>[4]co19!$L39</f>
        <v>1</v>
      </c>
      <c r="M43" s="17">
        <f>[4]co19!$M39</f>
        <v>0</v>
      </c>
      <c r="N43" s="17">
        <f>[4]co19!$N39</f>
        <v>1</v>
      </c>
      <c r="O43" s="17">
        <f>[4]co19!$O39</f>
        <v>4</v>
      </c>
      <c r="P43" s="17">
        <f>[4]co19!$P39</f>
        <v>1</v>
      </c>
      <c r="Q43" s="17">
        <f>[4]co19!$Q39</f>
        <v>6</v>
      </c>
      <c r="R43" s="17">
        <f>[4]co19!$R39</f>
        <v>6</v>
      </c>
      <c r="S43" s="17">
        <f>[4]co19!$S39</f>
        <v>8</v>
      </c>
      <c r="T43" s="17">
        <f>[4]co19!$T39</f>
        <v>11</v>
      </c>
      <c r="U43" s="17">
        <f>[4]co19!$U39</f>
        <v>16</v>
      </c>
      <c r="V43" s="17">
        <f>[4]co19!$V39</f>
        <v>20</v>
      </c>
      <c r="W43" s="17">
        <f>[4]co19!$W39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7">
        <f>[4]co19!$C40</f>
        <v>78</v>
      </c>
      <c r="D44" s="17">
        <f>[4]co19!$D40</f>
        <v>1</v>
      </c>
      <c r="E44" s="17">
        <f>[4]co19!$E40</f>
        <v>3</v>
      </c>
      <c r="F44" s="17">
        <f>[4]co19!$F40</f>
        <v>2</v>
      </c>
      <c r="G44" s="17">
        <f>[4]co19!$G40</f>
        <v>3</v>
      </c>
      <c r="H44" s="17">
        <f>[4]co19!$H40</f>
        <v>3</v>
      </c>
      <c r="I44" s="17">
        <f>[4]co19!$I40</f>
        <v>0</v>
      </c>
      <c r="J44" s="17">
        <f>[4]co19!$J40</f>
        <v>0</v>
      </c>
      <c r="K44" s="17">
        <f>[4]co19!$K40</f>
        <v>1</v>
      </c>
      <c r="L44" s="17">
        <f>[4]co19!$L40</f>
        <v>0</v>
      </c>
      <c r="M44" s="17">
        <f>[4]co19!$M40</f>
        <v>1</v>
      </c>
      <c r="N44" s="17">
        <f>[4]co19!$N40</f>
        <v>0</v>
      </c>
      <c r="O44" s="17">
        <f>[4]co19!$O40</f>
        <v>1</v>
      </c>
      <c r="P44" s="17">
        <f>[4]co19!$P40</f>
        <v>3</v>
      </c>
      <c r="Q44" s="17">
        <f>[4]co19!$Q40</f>
        <v>6</v>
      </c>
      <c r="R44" s="17">
        <f>[4]co19!$R40</f>
        <v>6</v>
      </c>
      <c r="S44" s="17">
        <f>[4]co19!$S40</f>
        <v>6</v>
      </c>
      <c r="T44" s="17">
        <f>[4]co19!$T40</f>
        <v>10</v>
      </c>
      <c r="U44" s="17">
        <f>[4]co19!$U40</f>
        <v>3</v>
      </c>
      <c r="V44" s="17">
        <f>[4]co19!$V40</f>
        <v>12</v>
      </c>
      <c r="W44" s="17">
        <f>[4]co19!$W40</f>
        <v>17</v>
      </c>
      <c r="Y44">
        <f t="shared" si="2"/>
        <v>78</v>
      </c>
      <c r="Z44" t="b">
        <f t="shared" si="3"/>
        <v>1</v>
      </c>
    </row>
    <row r="45" spans="2:26">
      <c r="B45" s="17">
        <v>40</v>
      </c>
      <c r="C45" s="17" t="e">
        <f>[4]co19!$C41</f>
        <v>#N/A</v>
      </c>
      <c r="D45" s="17" t="e">
        <f>[4]co19!$D41</f>
        <v>#N/A</v>
      </c>
      <c r="E45" s="17" t="e">
        <f>[4]co19!$E41</f>
        <v>#N/A</v>
      </c>
      <c r="F45" s="17" t="e">
        <f>[4]co19!$F41</f>
        <v>#N/A</v>
      </c>
      <c r="G45" s="17" t="e">
        <f>[4]co19!$G41</f>
        <v>#N/A</v>
      </c>
      <c r="H45" s="17" t="e">
        <f>[4]co19!$H41</f>
        <v>#N/A</v>
      </c>
      <c r="I45" s="17" t="e">
        <f>[4]co19!$I41</f>
        <v>#N/A</v>
      </c>
      <c r="J45" s="17" t="e">
        <f>[4]co19!$J41</f>
        <v>#N/A</v>
      </c>
      <c r="K45" s="17" t="e">
        <f>[4]co19!$K41</f>
        <v>#N/A</v>
      </c>
      <c r="L45" s="17" t="e">
        <f>[4]co19!$L41</f>
        <v>#N/A</v>
      </c>
      <c r="M45" s="17" t="e">
        <f>[4]co19!$M41</f>
        <v>#N/A</v>
      </c>
      <c r="N45" s="17" t="e">
        <f>[4]co19!$N41</f>
        <v>#N/A</v>
      </c>
      <c r="O45" s="17" t="e">
        <f>[4]co19!$O41</f>
        <v>#N/A</v>
      </c>
      <c r="P45" s="17" t="e">
        <f>[4]co19!$P41</f>
        <v>#N/A</v>
      </c>
      <c r="Q45" s="17" t="e">
        <f>[4]co19!$Q41</f>
        <v>#N/A</v>
      </c>
      <c r="R45" s="17" t="e">
        <f>[4]co19!$R41</f>
        <v>#N/A</v>
      </c>
      <c r="S45" s="17" t="e">
        <f>[4]co19!$S41</f>
        <v>#N/A</v>
      </c>
      <c r="T45" s="17" t="e">
        <f>[4]co19!$T41</f>
        <v>#N/A</v>
      </c>
      <c r="U45" s="17" t="e">
        <f>[4]co19!$U41</f>
        <v>#N/A</v>
      </c>
      <c r="V45" s="17" t="e">
        <f>[4]co19!$V41</f>
        <v>#N/A</v>
      </c>
      <c r="W45" s="17" t="e">
        <f>[4]co19!$W41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[4]co19!$C42</f>
        <v>#N/A</v>
      </c>
      <c r="D46" s="17" t="e">
        <f>[4]co19!$D42</f>
        <v>#N/A</v>
      </c>
      <c r="E46" s="17" t="e">
        <f>[4]co19!$E42</f>
        <v>#N/A</v>
      </c>
      <c r="F46" s="17" t="e">
        <f>[4]co19!$F42</f>
        <v>#N/A</v>
      </c>
      <c r="G46" s="17" t="e">
        <f>[4]co19!$G42</f>
        <v>#N/A</v>
      </c>
      <c r="H46" s="17" t="e">
        <f>[4]co19!$H42</f>
        <v>#N/A</v>
      </c>
      <c r="I46" s="17" t="e">
        <f>[4]co19!$I42</f>
        <v>#N/A</v>
      </c>
      <c r="J46" s="17" t="e">
        <f>[4]co19!$J42</f>
        <v>#N/A</v>
      </c>
      <c r="K46" s="17" t="e">
        <f>[4]co19!$K42</f>
        <v>#N/A</v>
      </c>
      <c r="L46" s="17" t="e">
        <f>[4]co19!$L42</f>
        <v>#N/A</v>
      </c>
      <c r="M46" s="17" t="e">
        <f>[4]co19!$M42</f>
        <v>#N/A</v>
      </c>
      <c r="N46" s="17" t="e">
        <f>[4]co19!$N42</f>
        <v>#N/A</v>
      </c>
      <c r="O46" s="17" t="e">
        <f>[4]co19!$O42</f>
        <v>#N/A</v>
      </c>
      <c r="P46" s="17" t="e">
        <f>[4]co19!$P42</f>
        <v>#N/A</v>
      </c>
      <c r="Q46" s="17" t="e">
        <f>[4]co19!$Q42</f>
        <v>#N/A</v>
      </c>
      <c r="R46" s="17" t="e">
        <f>[4]co19!$R42</f>
        <v>#N/A</v>
      </c>
      <c r="S46" s="17" t="e">
        <f>[4]co19!$S42</f>
        <v>#N/A</v>
      </c>
      <c r="T46" s="17" t="e">
        <f>[4]co19!$T42</f>
        <v>#N/A</v>
      </c>
      <c r="U46" s="17" t="e">
        <f>[4]co19!$U42</f>
        <v>#N/A</v>
      </c>
      <c r="V46" s="17" t="e">
        <f>[4]co19!$V42</f>
        <v>#N/A</v>
      </c>
      <c r="W46" s="17" t="e">
        <f>[4]co19!$W42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[4]co19!$C43</f>
        <v>#N/A</v>
      </c>
      <c r="D47" s="17" t="e">
        <f>[4]co19!$D43</f>
        <v>#N/A</v>
      </c>
      <c r="E47" s="17" t="e">
        <f>[4]co19!$E43</f>
        <v>#N/A</v>
      </c>
      <c r="F47" s="17" t="e">
        <f>[4]co19!$F43</f>
        <v>#N/A</v>
      </c>
      <c r="G47" s="17" t="e">
        <f>[4]co19!$G43</f>
        <v>#N/A</v>
      </c>
      <c r="H47" s="17" t="e">
        <f>[4]co19!$H43</f>
        <v>#N/A</v>
      </c>
      <c r="I47" s="17" t="e">
        <f>[4]co19!$I43</f>
        <v>#N/A</v>
      </c>
      <c r="J47" s="17" t="e">
        <f>[4]co19!$J43</f>
        <v>#N/A</v>
      </c>
      <c r="K47" s="17" t="e">
        <f>[4]co19!$K43</f>
        <v>#N/A</v>
      </c>
      <c r="L47" s="17" t="e">
        <f>[4]co19!$L43</f>
        <v>#N/A</v>
      </c>
      <c r="M47" s="17" t="e">
        <f>[4]co19!$M43</f>
        <v>#N/A</v>
      </c>
      <c r="N47" s="17" t="e">
        <f>[4]co19!$N43</f>
        <v>#N/A</v>
      </c>
      <c r="O47" s="17" t="e">
        <f>[4]co19!$O43</f>
        <v>#N/A</v>
      </c>
      <c r="P47" s="17" t="e">
        <f>[4]co19!$P43</f>
        <v>#N/A</v>
      </c>
      <c r="Q47" s="17" t="e">
        <f>[4]co19!$Q43</f>
        <v>#N/A</v>
      </c>
      <c r="R47" s="17" t="e">
        <f>[4]co19!$R43</f>
        <v>#N/A</v>
      </c>
      <c r="S47" s="17" t="e">
        <f>[4]co19!$S43</f>
        <v>#N/A</v>
      </c>
      <c r="T47" s="17" t="e">
        <f>[4]co19!$T43</f>
        <v>#N/A</v>
      </c>
      <c r="U47" s="17" t="e">
        <f>[4]co19!$U43</f>
        <v>#N/A</v>
      </c>
      <c r="V47" s="17" t="e">
        <f>[4]co19!$V43</f>
        <v>#N/A</v>
      </c>
      <c r="W47" s="17" t="e">
        <f>[4]co19!$W43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1935</v>
      </c>
      <c r="D60" s="2">
        <f t="array" ref="D60">+SUM(IF(NOT(ISERROR(D6:D57)),D6:D57))</f>
        <v>43</v>
      </c>
      <c r="E60" s="2">
        <f t="array" ref="E60">+SUM(IF(NOT(ISERROR(E6:E57)),E6:E57))</f>
        <v>62</v>
      </c>
      <c r="F60" s="2">
        <f t="array" ref="F60">+SUM(IF(NOT(ISERROR(F6:F57)),F6:F57))</f>
        <v>129</v>
      </c>
      <c r="G60" s="2">
        <f t="array" ref="G60">+SUM(IF(NOT(ISERROR(G6:G57)),G6:G57))</f>
        <v>88</v>
      </c>
      <c r="H60" s="2">
        <f t="array" ref="H60">+SUM(IF(NOT(ISERROR(H6:H57)),H6:H57))</f>
        <v>84</v>
      </c>
      <c r="I60" s="2">
        <f t="array" ref="I60">+SUM(IF(NOT(ISERROR(I6:I57)),I6:I57))</f>
        <v>63</v>
      </c>
      <c r="J60" s="2">
        <f t="array" ref="J60">+SUM(IF(NOT(ISERROR(J6:J57)),J6:J57))</f>
        <v>59</v>
      </c>
      <c r="K60" s="2">
        <f t="array" ref="K60">+SUM(IF(NOT(ISERROR(K6:K57)),K6:K57))</f>
        <v>59</v>
      </c>
      <c r="L60" s="2">
        <f t="array" ref="L60">+SUM(IF(NOT(ISERROR(L6:L57)),L6:L57))</f>
        <v>40</v>
      </c>
      <c r="M60" s="2">
        <f t="array" ref="M60">+SUM(IF(NOT(ISERROR(M6:M57)),M6:M57))</f>
        <v>38</v>
      </c>
      <c r="N60" s="2">
        <f t="array" ref="N60">+SUM(IF(NOT(ISERROR(N6:N57)),N6:N57))</f>
        <v>27</v>
      </c>
      <c r="O60" s="2">
        <f t="array" ref="O60">+SUM(IF(NOT(ISERROR(O6:O57)),O6:O57))</f>
        <v>155</v>
      </c>
      <c r="P60" s="2">
        <f t="array" ref="P60">+SUM(IF(NOT(ISERROR(P6:P57)),P6:P57))</f>
        <v>67</v>
      </c>
      <c r="Q60" s="2">
        <f t="array" ref="Q60">+SUM(IF(NOT(ISERROR(Q6:Q57)),Q6:Q57))</f>
        <v>126</v>
      </c>
      <c r="R60" s="2">
        <f t="array" ref="R60">+SUM(IF(NOT(ISERROR(R6:R57)),R6:R57))</f>
        <v>136</v>
      </c>
      <c r="S60" s="2">
        <f t="array" ref="S60">+SUM(IF(NOT(ISERROR(S6:S57)),S6:S57))</f>
        <v>138</v>
      </c>
      <c r="T60" s="2">
        <f t="array" ref="T60">+SUM(IF(NOT(ISERROR(T6:T57)),T6:T57))</f>
        <v>148</v>
      </c>
      <c r="U60" s="2">
        <f t="array" ref="U60">+SUM(IF(NOT(ISERROR(U6:U57)),U6:U57))</f>
        <v>122</v>
      </c>
      <c r="V60" s="2">
        <f t="array" ref="V60">+SUM(IF(NOT(ISERROR(V6:V57)),V6:V57))</f>
        <v>171</v>
      </c>
      <c r="W60" s="2">
        <f t="array" ref="W60">+SUM(IF(NOT(ISERROR(W6:W57)),W6:W57))</f>
        <v>180</v>
      </c>
      <c r="X60" s="2"/>
      <c r="Y60" s="2">
        <f>+SUM(D60:W60)</f>
        <v>1935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2.2222222222222223</v>
      </c>
      <c r="E61" s="4">
        <f t="shared" si="4"/>
        <v>3.2041343669250648</v>
      </c>
      <c r="F61" s="4">
        <f t="shared" si="4"/>
        <v>6.666666666666667</v>
      </c>
      <c r="G61" s="4">
        <f t="shared" si="4"/>
        <v>4.5478036175710592</v>
      </c>
      <c r="H61" s="4">
        <f t="shared" si="4"/>
        <v>4.3410852713178292</v>
      </c>
      <c r="I61" s="4">
        <f t="shared" si="4"/>
        <v>3.2558139534883721</v>
      </c>
      <c r="J61" s="4">
        <f t="shared" si="4"/>
        <v>3.0490956072351421</v>
      </c>
      <c r="K61" s="4">
        <f t="shared" si="4"/>
        <v>3.0490956072351421</v>
      </c>
      <c r="L61" s="4">
        <f t="shared" si="4"/>
        <v>2.0671834625323</v>
      </c>
      <c r="M61" s="4">
        <f t="shared" si="4"/>
        <v>1.9638242894056845</v>
      </c>
      <c r="N61" s="4">
        <f t="shared" si="4"/>
        <v>1.3953488372093024</v>
      </c>
      <c r="O61" s="4">
        <f t="shared" si="4"/>
        <v>8.0103359173126609</v>
      </c>
      <c r="P61" s="4">
        <f t="shared" si="4"/>
        <v>3.4625322997416017</v>
      </c>
      <c r="Q61" s="4">
        <f t="shared" si="4"/>
        <v>6.5116279069767442</v>
      </c>
      <c r="R61" s="4">
        <f t="shared" si="4"/>
        <v>7.0284237726098198</v>
      </c>
      <c r="S61" s="4">
        <f t="shared" si="4"/>
        <v>7.1317829457364343</v>
      </c>
      <c r="T61" s="4">
        <f t="shared" si="4"/>
        <v>7.648578811369509</v>
      </c>
      <c r="U61" s="4">
        <f t="shared" si="4"/>
        <v>6.3049095607235133</v>
      </c>
      <c r="V61" s="4">
        <f t="shared" si="4"/>
        <v>8.8372093023255811</v>
      </c>
      <c r="W61" s="4">
        <f t="shared" si="4"/>
        <v>9.3023255813953494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1935</v>
      </c>
      <c r="Z63" s="5" t="b">
        <f>+Y60=Y63</f>
        <v>1</v>
      </c>
    </row>
    <row r="67" spans="2:17">
      <c r="B67" t="s">
        <v>62</v>
      </c>
    </row>
    <row r="68" spans="2:17" ht="18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>
        <f t="shared" si="5"/>
        <v>78</v>
      </c>
      <c r="D107" s="17">
        <f t="shared" si="6"/>
        <v>4</v>
      </c>
      <c r="E107" s="17">
        <f t="shared" si="14"/>
        <v>8</v>
      </c>
      <c r="F107" s="17">
        <f t="shared" si="15"/>
        <v>2</v>
      </c>
      <c r="G107" s="17">
        <f t="shared" si="16"/>
        <v>1</v>
      </c>
      <c r="H107" s="17">
        <f t="shared" si="16"/>
        <v>3</v>
      </c>
      <c r="I107" s="17">
        <f t="shared" si="16"/>
        <v>6</v>
      </c>
      <c r="J107" s="17">
        <f t="shared" si="16"/>
        <v>6</v>
      </c>
      <c r="K107" s="17">
        <f t="shared" si="16"/>
        <v>6</v>
      </c>
      <c r="L107" s="17">
        <f t="shared" si="16"/>
        <v>10</v>
      </c>
      <c r="M107" s="17">
        <f t="shared" si="17"/>
        <v>32</v>
      </c>
      <c r="O107">
        <f t="shared" si="18"/>
        <v>78</v>
      </c>
      <c r="P107" t="b">
        <f t="shared" si="12"/>
        <v>1</v>
      </c>
      <c r="Q107" t="b">
        <f t="shared" si="13"/>
        <v>1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4"/>
        <v>#N/A</v>
      </c>
      <c r="F108" s="17" t="e">
        <f t="shared" si="15"/>
        <v>#N/A</v>
      </c>
      <c r="G108" s="17" t="e">
        <f t="shared" si="16"/>
        <v>#N/A</v>
      </c>
      <c r="H108" s="17" t="e">
        <f t="shared" si="16"/>
        <v>#N/A</v>
      </c>
      <c r="I108" s="17" t="e">
        <f t="shared" si="16"/>
        <v>#N/A</v>
      </c>
      <c r="J108" s="17" t="e">
        <f t="shared" si="16"/>
        <v>#N/A</v>
      </c>
      <c r="K108" s="17" t="e">
        <f t="shared" si="16"/>
        <v>#N/A</v>
      </c>
      <c r="L108" s="17" t="e">
        <f t="shared" si="16"/>
        <v>#N/A</v>
      </c>
      <c r="M108" s="17" t="e">
        <f t="shared" si="17"/>
        <v>#N/A</v>
      </c>
      <c r="O108" t="e">
        <f t="shared" si="18"/>
        <v>#N/A</v>
      </c>
      <c r="P108" t="str">
        <f t="shared" si="12"/>
        <v>-</v>
      </c>
      <c r="Q108" t="str">
        <f t="shared" si="13"/>
        <v>-</v>
      </c>
    </row>
    <row r="109" spans="2:17">
      <c r="B109" s="17">
        <v>41</v>
      </c>
      <c r="C109" s="17" t="e">
        <f t="shared" si="5"/>
        <v>#N/A</v>
      </c>
      <c r="D109" s="17" t="e">
        <f t="shared" si="6"/>
        <v>#N/A</v>
      </c>
      <c r="E109" s="17" t="e">
        <f t="shared" si="14"/>
        <v>#N/A</v>
      </c>
      <c r="F109" s="17" t="e">
        <f t="shared" si="15"/>
        <v>#N/A</v>
      </c>
      <c r="G109" s="17" t="e">
        <f t="shared" si="16"/>
        <v>#N/A</v>
      </c>
      <c r="H109" s="17" t="e">
        <f t="shared" si="16"/>
        <v>#N/A</v>
      </c>
      <c r="I109" s="17" t="e">
        <f t="shared" si="16"/>
        <v>#N/A</v>
      </c>
      <c r="J109" s="17" t="e">
        <f t="shared" si="16"/>
        <v>#N/A</v>
      </c>
      <c r="K109" s="17" t="e">
        <f t="shared" si="16"/>
        <v>#N/A</v>
      </c>
      <c r="L109" s="17" t="e">
        <f t="shared" si="16"/>
        <v>#N/A</v>
      </c>
      <c r="M109" s="17" t="e">
        <f t="shared" si="17"/>
        <v>#N/A</v>
      </c>
      <c r="O109" t="e">
        <f t="shared" si="18"/>
        <v>#N/A</v>
      </c>
      <c r="P109" t="str">
        <f t="shared" si="12"/>
        <v>-</v>
      </c>
      <c r="Q109" t="str">
        <f t="shared" si="13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4"/>
        <v>#N/A</v>
      </c>
      <c r="F110" s="17" t="e">
        <f t="shared" si="15"/>
        <v>#N/A</v>
      </c>
      <c r="G110" s="17" t="e">
        <f t="shared" si="16"/>
        <v>#N/A</v>
      </c>
      <c r="H110" s="17" t="e">
        <f t="shared" si="16"/>
        <v>#N/A</v>
      </c>
      <c r="I110" s="17" t="e">
        <f t="shared" si="16"/>
        <v>#N/A</v>
      </c>
      <c r="J110" s="17" t="e">
        <f t="shared" si="16"/>
        <v>#N/A</v>
      </c>
      <c r="K110" s="17" t="e">
        <f t="shared" si="16"/>
        <v>#N/A</v>
      </c>
      <c r="L110" s="17" t="e">
        <f t="shared" si="16"/>
        <v>#N/A</v>
      </c>
      <c r="M110" s="17" t="e">
        <f t="shared" si="17"/>
        <v>#N/A</v>
      </c>
      <c r="O110" t="e">
        <f t="shared" si="18"/>
        <v>#N/A</v>
      </c>
      <c r="P110" t="str">
        <f t="shared" si="12"/>
        <v>-</v>
      </c>
      <c r="Q110" t="str">
        <f t="shared" si="13"/>
        <v>-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1935</v>
      </c>
      <c r="D123" s="2">
        <f t="array" ref="D123">SUM(IF(NOT(ISERROR(D69:D121)),D69:D121))</f>
        <v>105</v>
      </c>
      <c r="E123" s="2">
        <f t="array" ref="E123">SUM(IF(NOT(ISERROR(E69:E121)),E69:E121))</f>
        <v>364</v>
      </c>
      <c r="F123" s="2">
        <f t="array" ref="F123">SUM(IF(NOT(ISERROR(F69:F121)),F69:F121))</f>
        <v>223</v>
      </c>
      <c r="G123" s="2">
        <f t="array" ref="G123">SUM(IF(NOT(ISERROR(G69:G121)),G69:G121))</f>
        <v>155</v>
      </c>
      <c r="H123" s="2">
        <f t="array" ref="H123">SUM(IF(NOT(ISERROR(H69:H121)),H69:H121))</f>
        <v>67</v>
      </c>
      <c r="I123" s="2">
        <f t="array" ref="I123">SUM(IF(NOT(ISERROR(I69:I121)),I69:I121))</f>
        <v>126</v>
      </c>
      <c r="J123" s="2">
        <f t="array" ref="J123">SUM(IF(NOT(ISERROR(J69:J121)),J69:J121))</f>
        <v>136</v>
      </c>
      <c r="K123" s="2">
        <f t="array" ref="K123">SUM(IF(NOT(ISERROR(K69:K121)),K69:K121))</f>
        <v>138</v>
      </c>
      <c r="L123" s="2">
        <f t="array" ref="L123">SUM(IF(NOT(ISERROR(L69:L121)),L69:L121))</f>
        <v>148</v>
      </c>
      <c r="M123" s="2">
        <f t="array" ref="M123">SUM(IF(NOT(ISERROR(M69:M121)),M69:M121))</f>
        <v>473</v>
      </c>
      <c r="N123" s="2"/>
      <c r="O123" s="2">
        <f>+SUM(D123:M123)</f>
        <v>1935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5.4263565891472867</v>
      </c>
      <c r="E124" s="3">
        <f t="shared" si="19"/>
        <v>18.811369509043928</v>
      </c>
      <c r="F124" s="3">
        <f t="shared" si="19"/>
        <v>11.524547803617571</v>
      </c>
      <c r="G124" s="3">
        <f t="shared" si="19"/>
        <v>8.0103359173126609</v>
      </c>
      <c r="H124" s="3">
        <f t="shared" si="19"/>
        <v>3.4625322997416017</v>
      </c>
      <c r="I124" s="3">
        <f t="shared" si="19"/>
        <v>6.5116279069767442</v>
      </c>
      <c r="J124" s="3">
        <f t="shared" si="19"/>
        <v>7.0284237726098198</v>
      </c>
      <c r="K124" s="3">
        <f t="shared" si="19"/>
        <v>7.1317829457364343</v>
      </c>
      <c r="L124" s="3">
        <f t="shared" si="19"/>
        <v>7.648578811369509</v>
      </c>
      <c r="M124" s="3">
        <f t="shared" si="19"/>
        <v>24.444444444444443</v>
      </c>
      <c r="N124" s="3"/>
      <c r="O124" s="3">
        <f>+SUM(D124:M124)</f>
        <v>99.999999999999986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1935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[4]ＲＳ!$C39</f>
        <v>9</v>
      </c>
      <c r="D43" s="17">
        <f>[4]ＲＳ!$D39</f>
        <v>3</v>
      </c>
      <c r="E43" s="17">
        <f>[4]ＲＳ!$E39</f>
        <v>1</v>
      </c>
      <c r="F43" s="17">
        <f>[4]ＲＳ!$F39</f>
        <v>4</v>
      </c>
      <c r="G43" s="17">
        <f>[4]ＲＳ!$G39</f>
        <v>1</v>
      </c>
      <c r="H43" s="17">
        <f>[4]ＲＳ!$H39</f>
        <v>0</v>
      </c>
      <c r="I43" s="17">
        <f>[4]ＲＳ!$I39</f>
        <v>0</v>
      </c>
      <c r="J43" s="17">
        <f>[4]ＲＳ!$J39</f>
        <v>0</v>
      </c>
      <c r="K43" s="17">
        <f>[4]ＲＳ!$K39</f>
        <v>0</v>
      </c>
      <c r="L43" s="17">
        <f>[4]ＲＳ!$L39</f>
        <v>0</v>
      </c>
      <c r="M43" s="17">
        <f>[4]ＲＳ!$M39</f>
        <v>0</v>
      </c>
      <c r="N43" s="17">
        <f>[4]ＲＳ!$N39</f>
        <v>0</v>
      </c>
      <c r="O43" s="17">
        <f>[4]ＲＳ!$O39</f>
        <v>0</v>
      </c>
      <c r="P43" s="17">
        <f>[4]ＲＳ!$P39</f>
        <v>0</v>
      </c>
      <c r="Q43" s="17">
        <f>[4]ＲＳ!$Q39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[4]ＲＳ!$C40</f>
        <v>5</v>
      </c>
      <c r="D44" s="17">
        <f>[4]ＲＳ!$D40</f>
        <v>1</v>
      </c>
      <c r="E44" s="17">
        <f>[4]ＲＳ!$E40</f>
        <v>3</v>
      </c>
      <c r="F44" s="17">
        <f>[4]ＲＳ!$F40</f>
        <v>1</v>
      </c>
      <c r="G44" s="17">
        <f>[4]ＲＳ!$G40</f>
        <v>0</v>
      </c>
      <c r="H44" s="17">
        <f>[4]ＲＳ!$H40</f>
        <v>0</v>
      </c>
      <c r="I44" s="17">
        <f>[4]ＲＳ!$I40</f>
        <v>0</v>
      </c>
      <c r="J44" s="17">
        <f>[4]ＲＳ!$J40</f>
        <v>0</v>
      </c>
      <c r="K44" s="17">
        <f>[4]ＲＳ!$K40</f>
        <v>0</v>
      </c>
      <c r="L44" s="17">
        <f>[4]ＲＳ!$L40</f>
        <v>0</v>
      </c>
      <c r="M44" s="17">
        <f>[4]ＲＳ!$M40</f>
        <v>0</v>
      </c>
      <c r="N44" s="17">
        <f>[4]ＲＳ!$N40</f>
        <v>0</v>
      </c>
      <c r="O44" s="17">
        <f>[4]ＲＳ!$O40</f>
        <v>0</v>
      </c>
      <c r="P44" s="17">
        <f>[4]ＲＳ!$P40</f>
        <v>0</v>
      </c>
      <c r="Q44" s="17">
        <f>[4]ＲＳ!$Q40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 t="e">
        <f>[4]ＲＳ!$C41</f>
        <v>#N/A</v>
      </c>
      <c r="D45" s="17" t="e">
        <f>[4]ＲＳ!$D41</f>
        <v>#N/A</v>
      </c>
      <c r="E45" s="17" t="e">
        <f>[4]ＲＳ!$E41</f>
        <v>#N/A</v>
      </c>
      <c r="F45" s="17" t="e">
        <f>[4]ＲＳ!$F41</f>
        <v>#N/A</v>
      </c>
      <c r="G45" s="17" t="e">
        <f>[4]ＲＳ!$G41</f>
        <v>#N/A</v>
      </c>
      <c r="H45" s="17" t="e">
        <f>[4]ＲＳ!$H41</f>
        <v>#N/A</v>
      </c>
      <c r="I45" s="17" t="e">
        <f>[4]ＲＳ!$I41</f>
        <v>#N/A</v>
      </c>
      <c r="J45" s="17" t="e">
        <f>[4]ＲＳ!$J41</f>
        <v>#N/A</v>
      </c>
      <c r="K45" s="17" t="e">
        <f>[4]ＲＳ!$K41</f>
        <v>#N/A</v>
      </c>
      <c r="L45" s="17" t="e">
        <f>[4]ＲＳ!$L41</f>
        <v>#N/A</v>
      </c>
      <c r="M45" s="17" t="e">
        <f>[4]ＲＳ!$M41</f>
        <v>#N/A</v>
      </c>
      <c r="N45" s="17" t="e">
        <f>[4]ＲＳ!$N41</f>
        <v>#N/A</v>
      </c>
      <c r="O45" s="17" t="e">
        <f>[4]ＲＳ!$O41</f>
        <v>#N/A</v>
      </c>
      <c r="P45" s="17" t="e">
        <f>[4]ＲＳ!$P41</f>
        <v>#N/A</v>
      </c>
      <c r="Q45" s="17" t="e">
        <f>[4]ＲＳ!$Q41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[4]ＲＳ!$C42</f>
        <v>#N/A</v>
      </c>
      <c r="D46" s="17" t="e">
        <f>[4]ＲＳ!$D42</f>
        <v>#N/A</v>
      </c>
      <c r="E46" s="17" t="e">
        <f>[4]ＲＳ!$E42</f>
        <v>#N/A</v>
      </c>
      <c r="F46" s="17" t="e">
        <f>[4]ＲＳ!$F42</f>
        <v>#N/A</v>
      </c>
      <c r="G46" s="17" t="e">
        <f>[4]ＲＳ!$G42</f>
        <v>#N/A</v>
      </c>
      <c r="H46" s="17" t="e">
        <f>[4]ＲＳ!$H42</f>
        <v>#N/A</v>
      </c>
      <c r="I46" s="17" t="e">
        <f>[4]ＲＳ!$I42</f>
        <v>#N/A</v>
      </c>
      <c r="J46" s="17" t="e">
        <f>[4]ＲＳ!$J42</f>
        <v>#N/A</v>
      </c>
      <c r="K46" s="17" t="e">
        <f>[4]ＲＳ!$K42</f>
        <v>#N/A</v>
      </c>
      <c r="L46" s="17" t="e">
        <f>[4]ＲＳ!$L42</f>
        <v>#N/A</v>
      </c>
      <c r="M46" s="17" t="e">
        <f>[4]ＲＳ!$M42</f>
        <v>#N/A</v>
      </c>
      <c r="N46" s="17" t="e">
        <f>[4]ＲＳ!$N42</f>
        <v>#N/A</v>
      </c>
      <c r="O46" s="17" t="e">
        <f>[4]ＲＳ!$O42</f>
        <v>#N/A</v>
      </c>
      <c r="P46" s="17" t="e">
        <f>[4]ＲＳ!$P42</f>
        <v>#N/A</v>
      </c>
      <c r="Q46" s="17" t="e">
        <f>[4]ＲＳ!$Q42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[4]ＲＳ!$C43</f>
        <v>#N/A</v>
      </c>
      <c r="D47" s="17" t="e">
        <f>[4]ＲＳ!$D43</f>
        <v>#N/A</v>
      </c>
      <c r="E47" s="17" t="e">
        <f>[4]ＲＳ!$E43</f>
        <v>#N/A</v>
      </c>
      <c r="F47" s="17" t="e">
        <f>[4]ＲＳ!$F43</f>
        <v>#N/A</v>
      </c>
      <c r="G47" s="17" t="e">
        <f>[4]ＲＳ!$G43</f>
        <v>#N/A</v>
      </c>
      <c r="H47" s="17" t="e">
        <f>[4]ＲＳ!$H43</f>
        <v>#N/A</v>
      </c>
      <c r="I47" s="17" t="e">
        <f>[4]ＲＳ!$I43</f>
        <v>#N/A</v>
      </c>
      <c r="J47" s="17" t="e">
        <f>[4]ＲＳ!$J43</f>
        <v>#N/A</v>
      </c>
      <c r="K47" s="17" t="e">
        <f>[4]ＲＳ!$K43</f>
        <v>#N/A</v>
      </c>
      <c r="L47" s="17" t="e">
        <f>[4]ＲＳ!$L43</f>
        <v>#N/A</v>
      </c>
      <c r="M47" s="17" t="e">
        <f>[4]ＲＳ!$M43</f>
        <v>#N/A</v>
      </c>
      <c r="N47" s="17" t="e">
        <f>[4]ＲＳ!$N43</f>
        <v>#N/A</v>
      </c>
      <c r="O47" s="17" t="e">
        <f>[4]ＲＳ!$O43</f>
        <v>#N/A</v>
      </c>
      <c r="P47" s="17" t="e">
        <f>[4]ＲＳ!$P43</f>
        <v>#N/A</v>
      </c>
      <c r="Q47" s="17" t="e">
        <f>[4]ＲＳ!$Q43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1259</v>
      </c>
      <c r="D60" s="2">
        <f t="array" ref="D60">+SUM(IF(NOT(ISERROR(D6:D57)),D6:D57))</f>
        <v>208</v>
      </c>
      <c r="E60" s="2">
        <f t="array" ref="E60">+SUM(IF(NOT(ISERROR(E6:E57)),E6:E57))</f>
        <v>368</v>
      </c>
      <c r="F60" s="2">
        <f t="array" ref="F60">+SUM(IF(NOT(ISERROR(F6:F57)),F6:F57))</f>
        <v>434</v>
      </c>
      <c r="G60" s="2">
        <f t="array" ref="G60">+SUM(IF(NOT(ISERROR(G6:G57)),G6:G57))</f>
        <v>165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1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1259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16.521048451151707</v>
      </c>
      <c r="E61" s="4">
        <f t="shared" si="4"/>
        <v>29.229547259729944</v>
      </c>
      <c r="F61" s="4">
        <f t="shared" si="4"/>
        <v>34.471803018268467</v>
      </c>
      <c r="G61" s="4">
        <f t="shared" si="4"/>
        <v>13.105639396346305</v>
      </c>
      <c r="H61" s="4">
        <f t="shared" si="4"/>
        <v>4.5274027005559967</v>
      </c>
      <c r="I61" s="4">
        <f t="shared" si="4"/>
        <v>1.2708498808578237</v>
      </c>
      <c r="J61" s="4">
        <f t="shared" si="4"/>
        <v>0.39714058776806987</v>
      </c>
      <c r="K61" s="4">
        <f t="shared" si="4"/>
        <v>7.9428117553613981E-2</v>
      </c>
      <c r="L61" s="4">
        <f t="shared" si="4"/>
        <v>0.15885623510722796</v>
      </c>
      <c r="M61" s="4">
        <f t="shared" si="4"/>
        <v>7.9428117553613981E-2</v>
      </c>
      <c r="N61" s="4">
        <f t="shared" si="4"/>
        <v>0</v>
      </c>
      <c r="O61" s="4">
        <f t="shared" si="4"/>
        <v>7.9428117553613981E-2</v>
      </c>
      <c r="P61" s="4">
        <f t="shared" si="4"/>
        <v>0</v>
      </c>
      <c r="Q61" s="4">
        <f t="shared" si="4"/>
        <v>7.9428117553613981E-2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1259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100</v>
      </c>
      <c r="D68">
        <f>D61</f>
        <v>16.521048451151707</v>
      </c>
      <c r="E68">
        <f>E61</f>
        <v>29.229547259729944</v>
      </c>
      <c r="F68">
        <f>F61</f>
        <v>34.471803018268467</v>
      </c>
      <c r="G68">
        <f>G61</f>
        <v>13.105639396346305</v>
      </c>
      <c r="H68">
        <f>H61</f>
        <v>4.5274027005559967</v>
      </c>
      <c r="I68">
        <f>SUM(I61:Q61)</f>
        <v>2.1445591739475773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>
        <f>[4]咽頭!$C39</f>
        <v>16</v>
      </c>
      <c r="D43" s="17">
        <f>[4]咽頭!$D39</f>
        <v>1</v>
      </c>
      <c r="E43" s="17">
        <f>[4]咽頭!$E39</f>
        <v>2</v>
      </c>
      <c r="F43" s="17">
        <f>[4]咽頭!$F39</f>
        <v>8</v>
      </c>
      <c r="G43" s="17">
        <f>[4]咽頭!$G39</f>
        <v>4</v>
      </c>
      <c r="H43" s="17">
        <f>[4]咽頭!$H39</f>
        <v>0</v>
      </c>
      <c r="I43" s="17">
        <f>[4]咽頭!$I39</f>
        <v>0</v>
      </c>
      <c r="J43" s="17">
        <f>[4]咽頭!$J39</f>
        <v>1</v>
      </c>
      <c r="K43" s="17">
        <f>[4]咽頭!$K39</f>
        <v>0</v>
      </c>
      <c r="L43" s="17">
        <f>[4]咽頭!$L39</f>
        <v>0</v>
      </c>
      <c r="M43" s="17">
        <f>[4]咽頭!$M39</f>
        <v>0</v>
      </c>
      <c r="N43" s="17">
        <f>[4]咽頭!$N39</f>
        <v>0</v>
      </c>
      <c r="O43" s="17">
        <f>[4]咽頭!$O39</f>
        <v>0</v>
      </c>
      <c r="P43" s="17">
        <f>[4]咽頭!$P39</f>
        <v>0</v>
      </c>
      <c r="Q43" s="17">
        <f>[4]咽頭!$Q39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7">
        <f>[4]咽頭!$C40</f>
        <v>2</v>
      </c>
      <c r="D44" s="17">
        <f>[4]咽頭!$D40</f>
        <v>0</v>
      </c>
      <c r="E44" s="17">
        <f>[4]咽頭!$E40</f>
        <v>0</v>
      </c>
      <c r="F44" s="17">
        <f>[4]咽頭!$F40</f>
        <v>2</v>
      </c>
      <c r="G44" s="17">
        <f>[4]咽頭!$G40</f>
        <v>0</v>
      </c>
      <c r="H44" s="17">
        <f>[4]咽頭!$H40</f>
        <v>0</v>
      </c>
      <c r="I44" s="17">
        <f>[4]咽頭!$I40</f>
        <v>0</v>
      </c>
      <c r="J44" s="17">
        <f>[4]咽頭!$J40</f>
        <v>0</v>
      </c>
      <c r="K44" s="17">
        <f>[4]咽頭!$K40</f>
        <v>0</v>
      </c>
      <c r="L44" s="17">
        <f>[4]咽頭!$L40</f>
        <v>0</v>
      </c>
      <c r="M44" s="17">
        <f>[4]咽頭!$M40</f>
        <v>0</v>
      </c>
      <c r="N44" s="17">
        <f>[4]咽頭!$N40</f>
        <v>0</v>
      </c>
      <c r="O44" s="17">
        <f>[4]咽頭!$O40</f>
        <v>0</v>
      </c>
      <c r="P44" s="17">
        <f>[4]咽頭!$P40</f>
        <v>0</v>
      </c>
      <c r="Q44" s="17">
        <f>[4]咽頭!$Q40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 t="e">
        <f>[4]咽頭!$C41</f>
        <v>#N/A</v>
      </c>
      <c r="D45" s="17" t="e">
        <f>[4]咽頭!$D41</f>
        <v>#N/A</v>
      </c>
      <c r="E45" s="17" t="e">
        <f>[4]咽頭!$E41</f>
        <v>#N/A</v>
      </c>
      <c r="F45" s="17" t="e">
        <f>[4]咽頭!$F41</f>
        <v>#N/A</v>
      </c>
      <c r="G45" s="17" t="e">
        <f>[4]咽頭!$G41</f>
        <v>#N/A</v>
      </c>
      <c r="H45" s="17" t="e">
        <f>[4]咽頭!$H41</f>
        <v>#N/A</v>
      </c>
      <c r="I45" s="17" t="e">
        <f>[4]咽頭!$I41</f>
        <v>#N/A</v>
      </c>
      <c r="J45" s="17" t="e">
        <f>[4]咽頭!$J41</f>
        <v>#N/A</v>
      </c>
      <c r="K45" s="17" t="e">
        <f>[4]咽頭!$K41</f>
        <v>#N/A</v>
      </c>
      <c r="L45" s="17" t="e">
        <f>[4]咽頭!$L41</f>
        <v>#N/A</v>
      </c>
      <c r="M45" s="17" t="e">
        <f>[4]咽頭!$M41</f>
        <v>#N/A</v>
      </c>
      <c r="N45" s="17" t="e">
        <f>[4]咽頭!$N41</f>
        <v>#N/A</v>
      </c>
      <c r="O45" s="17" t="e">
        <f>[4]咽頭!$O41</f>
        <v>#N/A</v>
      </c>
      <c r="P45" s="17" t="e">
        <f>[4]咽頭!$P41</f>
        <v>#N/A</v>
      </c>
      <c r="Q45" s="17" t="e">
        <f>[4]咽頭!$Q41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[4]咽頭!$C42</f>
        <v>#N/A</v>
      </c>
      <c r="D46" s="17" t="e">
        <f>[4]咽頭!$D42</f>
        <v>#N/A</v>
      </c>
      <c r="E46" s="17" t="e">
        <f>[4]咽頭!$E42</f>
        <v>#N/A</v>
      </c>
      <c r="F46" s="17" t="e">
        <f>[4]咽頭!$F42</f>
        <v>#N/A</v>
      </c>
      <c r="G46" s="17" t="e">
        <f>[4]咽頭!$G42</f>
        <v>#N/A</v>
      </c>
      <c r="H46" s="17" t="e">
        <f>[4]咽頭!$H42</f>
        <v>#N/A</v>
      </c>
      <c r="I46" s="17" t="e">
        <f>[4]咽頭!$I42</f>
        <v>#N/A</v>
      </c>
      <c r="J46" s="17" t="e">
        <f>[4]咽頭!$J42</f>
        <v>#N/A</v>
      </c>
      <c r="K46" s="17" t="e">
        <f>[4]咽頭!$K42</f>
        <v>#N/A</v>
      </c>
      <c r="L46" s="17" t="e">
        <f>[4]咽頭!$L42</f>
        <v>#N/A</v>
      </c>
      <c r="M46" s="17" t="e">
        <f>[4]咽頭!$M42</f>
        <v>#N/A</v>
      </c>
      <c r="N46" s="17" t="e">
        <f>[4]咽頭!$N42</f>
        <v>#N/A</v>
      </c>
      <c r="O46" s="17" t="e">
        <f>[4]咽頭!$O42</f>
        <v>#N/A</v>
      </c>
      <c r="P46" s="17" t="e">
        <f>[4]咽頭!$P42</f>
        <v>#N/A</v>
      </c>
      <c r="Q46" s="17" t="e">
        <f>[4]咽頭!$Q42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[4]咽頭!$C43</f>
        <v>#N/A</v>
      </c>
      <c r="D47" s="17" t="e">
        <f>[4]咽頭!$D43</f>
        <v>#N/A</v>
      </c>
      <c r="E47" s="17" t="e">
        <f>[4]咽頭!$E43</f>
        <v>#N/A</v>
      </c>
      <c r="F47" s="17" t="e">
        <f>[4]咽頭!$F43</f>
        <v>#N/A</v>
      </c>
      <c r="G47" s="17" t="e">
        <f>[4]咽頭!$G43</f>
        <v>#N/A</v>
      </c>
      <c r="H47" s="17" t="e">
        <f>[4]咽頭!$H43</f>
        <v>#N/A</v>
      </c>
      <c r="I47" s="17" t="e">
        <f>[4]咽頭!$I43</f>
        <v>#N/A</v>
      </c>
      <c r="J47" s="17" t="e">
        <f>[4]咽頭!$J43</f>
        <v>#N/A</v>
      </c>
      <c r="K47" s="17" t="e">
        <f>[4]咽頭!$K43</f>
        <v>#N/A</v>
      </c>
      <c r="L47" s="17" t="e">
        <f>[4]咽頭!$L43</f>
        <v>#N/A</v>
      </c>
      <c r="M47" s="17" t="e">
        <f>[4]咽頭!$M43</f>
        <v>#N/A</v>
      </c>
      <c r="N47" s="17" t="e">
        <f>[4]咽頭!$N43</f>
        <v>#N/A</v>
      </c>
      <c r="O47" s="17" t="e">
        <f>[4]咽頭!$O43</f>
        <v>#N/A</v>
      </c>
      <c r="P47" s="17" t="e">
        <f>[4]咽頭!$P43</f>
        <v>#N/A</v>
      </c>
      <c r="Q47" s="17" t="e">
        <f>[4]咽頭!$Q43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348</v>
      </c>
      <c r="D60" s="2">
        <f t="array" ref="D60">+SUM(IF(NOT(ISERROR(D6:D58)),D6:D58))</f>
        <v>2</v>
      </c>
      <c r="E60" s="2">
        <f t="array" ref="E60">+SUM(IF(NOT(ISERROR(E6:E58)),E6:E58))</f>
        <v>60</v>
      </c>
      <c r="F60" s="2">
        <f t="array" ref="F60">+SUM(IF(NOT(ISERROR(F6:F58)),F6:F58))</f>
        <v>154</v>
      </c>
      <c r="G60" s="2">
        <f t="array" ref="G60">+SUM(IF(NOT(ISERROR(G6:G58)),G6:G58))</f>
        <v>49</v>
      </c>
      <c r="H60" s="2">
        <f t="array" ref="H60">+SUM(IF(NOT(ISERROR(H6:H58)),H6:H58))</f>
        <v>19</v>
      </c>
      <c r="I60" s="2">
        <f t="array" ref="I60">+SUM(IF(NOT(ISERROR(I6:I58)),I6:I58))</f>
        <v>14</v>
      </c>
      <c r="J60" s="2">
        <f t="array" ref="J60">+SUM(IF(NOT(ISERROR(J6:J58)),J6:J58))</f>
        <v>19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348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0.57471264367816088</v>
      </c>
      <c r="E61" s="4">
        <f t="shared" si="4"/>
        <v>17.241379310344829</v>
      </c>
      <c r="F61" s="4">
        <f t="shared" si="4"/>
        <v>44.252873563218394</v>
      </c>
      <c r="G61" s="4">
        <f t="shared" si="4"/>
        <v>14.080459770114942</v>
      </c>
      <c r="H61" s="4">
        <f t="shared" si="4"/>
        <v>5.4597701149425291</v>
      </c>
      <c r="I61" s="4">
        <f t="shared" si="4"/>
        <v>4.0229885057471266</v>
      </c>
      <c r="J61" s="4">
        <f t="shared" si="4"/>
        <v>5.4597701149425291</v>
      </c>
      <c r="K61" s="4">
        <f t="shared" si="4"/>
        <v>2.5862068965517242</v>
      </c>
      <c r="L61" s="4">
        <f t="shared" si="4"/>
        <v>1.7241379310344827</v>
      </c>
      <c r="M61" s="4">
        <f t="shared" si="4"/>
        <v>1.7241379310344827</v>
      </c>
      <c r="N61" s="4">
        <f t="shared" si="4"/>
        <v>0.57471264367816088</v>
      </c>
      <c r="O61" s="4">
        <f t="shared" si="4"/>
        <v>1.7241379310344827</v>
      </c>
      <c r="P61" s="4">
        <f t="shared" si="4"/>
        <v>0.28735632183908044</v>
      </c>
      <c r="Q61" s="4">
        <f t="shared" si="4"/>
        <v>0.28735632183908044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348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>
        <f>[4]A群!$C39</f>
        <v>30</v>
      </c>
      <c r="D43" s="17">
        <f>[4]A群!$D39</f>
        <v>0</v>
      </c>
      <c r="E43" s="17">
        <f>[4]A群!$E39</f>
        <v>1</v>
      </c>
      <c r="F43" s="17">
        <f>[4]A群!$F39</f>
        <v>2</v>
      </c>
      <c r="G43" s="17">
        <f>[4]A群!$G39</f>
        <v>3</v>
      </c>
      <c r="H43" s="17">
        <f>[4]A群!$H39</f>
        <v>2</v>
      </c>
      <c r="I43" s="17">
        <f>[4]A群!$I39</f>
        <v>4</v>
      </c>
      <c r="J43" s="17">
        <f>[4]A群!$J39</f>
        <v>4</v>
      </c>
      <c r="K43" s="17">
        <f>[4]A群!$K39</f>
        <v>3</v>
      </c>
      <c r="L43" s="17">
        <f>[4]A群!$L39</f>
        <v>2</v>
      </c>
      <c r="M43" s="17">
        <f>[4]A群!$M39</f>
        <v>1</v>
      </c>
      <c r="N43" s="17">
        <f>[4]A群!$N39</f>
        <v>2</v>
      </c>
      <c r="O43" s="17">
        <f>[4]A群!$O39</f>
        <v>4</v>
      </c>
      <c r="P43" s="17">
        <f>[4]A群!$P39</f>
        <v>1</v>
      </c>
      <c r="Q43" s="17">
        <f>[4]A群!$Q39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7">
        <f>[4]A群!$C40</f>
        <v>8</v>
      </c>
      <c r="D44" s="17">
        <f>[4]A群!$D40</f>
        <v>0</v>
      </c>
      <c r="E44" s="17">
        <f>[4]A群!$E40</f>
        <v>0</v>
      </c>
      <c r="F44" s="17">
        <f>[4]A群!$F40</f>
        <v>0</v>
      </c>
      <c r="G44" s="17">
        <f>[4]A群!$G40</f>
        <v>0</v>
      </c>
      <c r="H44" s="17">
        <f>[4]A群!$H40</f>
        <v>0</v>
      </c>
      <c r="I44" s="17">
        <f>[4]A群!$I40</f>
        <v>0</v>
      </c>
      <c r="J44" s="17">
        <f>[4]A群!$J40</f>
        <v>1</v>
      </c>
      <c r="K44" s="17">
        <f>[4]A群!$K40</f>
        <v>1</v>
      </c>
      <c r="L44" s="17">
        <f>[4]A群!$L40</f>
        <v>1</v>
      </c>
      <c r="M44" s="17">
        <f>[4]A群!$M40</f>
        <v>0</v>
      </c>
      <c r="N44" s="17">
        <f>[4]A群!$N40</f>
        <v>0</v>
      </c>
      <c r="O44" s="17">
        <f>[4]A群!$O40</f>
        <v>1</v>
      </c>
      <c r="P44" s="17">
        <f>[4]A群!$P40</f>
        <v>1</v>
      </c>
      <c r="Q44" s="17">
        <f>[4]A群!$Q40</f>
        <v>3</v>
      </c>
      <c r="S44">
        <f t="shared" si="2"/>
        <v>8</v>
      </c>
      <c r="T44" t="b">
        <f t="shared" si="3"/>
        <v>1</v>
      </c>
    </row>
    <row r="45" spans="2:20">
      <c r="B45" s="17">
        <v>40</v>
      </c>
      <c r="C45" s="17" t="e">
        <f>[4]A群!$C41</f>
        <v>#N/A</v>
      </c>
      <c r="D45" s="17" t="e">
        <f>[4]A群!$D41</f>
        <v>#N/A</v>
      </c>
      <c r="E45" s="17" t="e">
        <f>[4]A群!$E41</f>
        <v>#N/A</v>
      </c>
      <c r="F45" s="17" t="e">
        <f>[4]A群!$F41</f>
        <v>#N/A</v>
      </c>
      <c r="G45" s="17" t="e">
        <f>[4]A群!$G41</f>
        <v>#N/A</v>
      </c>
      <c r="H45" s="17" t="e">
        <f>[4]A群!$H41</f>
        <v>#N/A</v>
      </c>
      <c r="I45" s="17" t="e">
        <f>[4]A群!$I41</f>
        <v>#N/A</v>
      </c>
      <c r="J45" s="17" t="e">
        <f>[4]A群!$J41</f>
        <v>#N/A</v>
      </c>
      <c r="K45" s="17" t="e">
        <f>[4]A群!$K41</f>
        <v>#N/A</v>
      </c>
      <c r="L45" s="17" t="e">
        <f>[4]A群!$L41</f>
        <v>#N/A</v>
      </c>
      <c r="M45" s="17" t="e">
        <f>[4]A群!$M41</f>
        <v>#N/A</v>
      </c>
      <c r="N45" s="17" t="e">
        <f>[4]A群!$N41</f>
        <v>#N/A</v>
      </c>
      <c r="O45" s="17" t="e">
        <f>[4]A群!$O41</f>
        <v>#N/A</v>
      </c>
      <c r="P45" s="17" t="e">
        <f>[4]A群!$P41</f>
        <v>#N/A</v>
      </c>
      <c r="Q45" s="17" t="e">
        <f>[4]A群!$Q41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[4]A群!$C42</f>
        <v>#N/A</v>
      </c>
      <c r="D46" s="17" t="e">
        <f>[4]A群!$D42</f>
        <v>#N/A</v>
      </c>
      <c r="E46" s="17" t="e">
        <f>[4]A群!$E42</f>
        <v>#N/A</v>
      </c>
      <c r="F46" s="17" t="e">
        <f>[4]A群!$F42</f>
        <v>#N/A</v>
      </c>
      <c r="G46" s="17" t="e">
        <f>[4]A群!$G42</f>
        <v>#N/A</v>
      </c>
      <c r="H46" s="17" t="e">
        <f>[4]A群!$H42</f>
        <v>#N/A</v>
      </c>
      <c r="I46" s="17" t="e">
        <f>[4]A群!$I42</f>
        <v>#N/A</v>
      </c>
      <c r="J46" s="17" t="e">
        <f>[4]A群!$J42</f>
        <v>#N/A</v>
      </c>
      <c r="K46" s="17" t="e">
        <f>[4]A群!$K42</f>
        <v>#N/A</v>
      </c>
      <c r="L46" s="17" t="e">
        <f>[4]A群!$L42</f>
        <v>#N/A</v>
      </c>
      <c r="M46" s="17" t="e">
        <f>[4]A群!$M42</f>
        <v>#N/A</v>
      </c>
      <c r="N46" s="17" t="e">
        <f>[4]A群!$N42</f>
        <v>#N/A</v>
      </c>
      <c r="O46" s="17" t="e">
        <f>[4]A群!$O42</f>
        <v>#N/A</v>
      </c>
      <c r="P46" s="17" t="e">
        <f>[4]A群!$P42</f>
        <v>#N/A</v>
      </c>
      <c r="Q46" s="17" t="e">
        <f>[4]A群!$Q42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[4]A群!$C43</f>
        <v>#N/A</v>
      </c>
      <c r="D47" s="17" t="e">
        <f>[4]A群!$D43</f>
        <v>#N/A</v>
      </c>
      <c r="E47" s="17" t="e">
        <f>[4]A群!$E43</f>
        <v>#N/A</v>
      </c>
      <c r="F47" s="17" t="e">
        <f>[4]A群!$F43</f>
        <v>#N/A</v>
      </c>
      <c r="G47" s="17" t="e">
        <f>[4]A群!$G43</f>
        <v>#N/A</v>
      </c>
      <c r="H47" s="17" t="e">
        <f>[4]A群!$H43</f>
        <v>#N/A</v>
      </c>
      <c r="I47" s="17" t="e">
        <f>[4]A群!$I43</f>
        <v>#N/A</v>
      </c>
      <c r="J47" s="17" t="e">
        <f>[4]A群!$J43</f>
        <v>#N/A</v>
      </c>
      <c r="K47" s="17" t="e">
        <f>[4]A群!$K43</f>
        <v>#N/A</v>
      </c>
      <c r="L47" s="17" t="e">
        <f>[4]A群!$L43</f>
        <v>#N/A</v>
      </c>
      <c r="M47" s="17" t="e">
        <f>[4]A群!$M43</f>
        <v>#N/A</v>
      </c>
      <c r="N47" s="17" t="e">
        <f>[4]A群!$N43</f>
        <v>#N/A</v>
      </c>
      <c r="O47" s="17" t="e">
        <f>[4]A群!$O43</f>
        <v>#N/A</v>
      </c>
      <c r="P47" s="17" t="e">
        <f>[4]A群!$P43</f>
        <v>#N/A</v>
      </c>
      <c r="Q47" s="17" t="e">
        <f>[4]A群!$Q43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1172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65</v>
      </c>
      <c r="G60" s="2">
        <f t="array" ref="G60">+SUM(IF(NOT(ISERROR(G6:G57)),G6:G57))</f>
        <v>95</v>
      </c>
      <c r="H60" s="2">
        <f t="array" ref="H60">+SUM(IF(NOT(ISERROR(H6:H57)),H6:H57))</f>
        <v>131</v>
      </c>
      <c r="I60" s="2">
        <f t="array" ref="I60">+SUM(IF(NOT(ISERROR(I6:I57)),I6:I57))</f>
        <v>131</v>
      </c>
      <c r="J60" s="2">
        <f t="array" ref="J60">+SUM(IF(NOT(ISERROR(J6:J57)),J6:J57))</f>
        <v>136</v>
      </c>
      <c r="K60" s="2">
        <f t="array" ref="K60">+SUM(IF(NOT(ISERROR(K6:K57)),K6:K57))</f>
        <v>118</v>
      </c>
      <c r="L60" s="2">
        <f t="array" ref="L60">+SUM(IF(NOT(ISERROR(L6:L57)),L6:L57))</f>
        <v>92</v>
      </c>
      <c r="M60" s="2">
        <f t="array" ref="M60">+SUM(IF(NOT(ISERROR(M6:M57)),M6:M57))</f>
        <v>77</v>
      </c>
      <c r="N60" s="2">
        <f t="array" ref="N60">+SUM(IF(NOT(ISERROR(N6:N57)),N6:N57))</f>
        <v>70</v>
      </c>
      <c r="O60" s="2">
        <f t="array" ref="O60">+SUM(IF(NOT(ISERROR(O6:O57)),O6:O57))</f>
        <v>136</v>
      </c>
      <c r="P60" s="2">
        <f t="array" ref="P60">+SUM(IF(NOT(ISERROR(P6:P57)),P6:P57))</f>
        <v>13</v>
      </c>
      <c r="Q60" s="2">
        <f t="array" ref="Q60">+SUM(IF(NOT(ISERROR(Q6:Q57)),Q6:Q57))</f>
        <v>102</v>
      </c>
      <c r="R60" s="2"/>
      <c r="S60" s="2">
        <f>SUM(D60:Q60)</f>
        <v>1172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0.51194539249146753</v>
      </c>
      <c r="F61" s="4">
        <f t="shared" si="4"/>
        <v>5.5460750853242322</v>
      </c>
      <c r="G61" s="4">
        <f t="shared" si="4"/>
        <v>8.1058020477815695</v>
      </c>
      <c r="H61" s="4">
        <f t="shared" si="4"/>
        <v>11.177474402730375</v>
      </c>
      <c r="I61" s="4">
        <f t="shared" si="4"/>
        <v>11.177474402730375</v>
      </c>
      <c r="J61" s="4">
        <f t="shared" si="4"/>
        <v>11.604095563139932</v>
      </c>
      <c r="K61" s="4">
        <f t="shared" si="4"/>
        <v>10.068259385665529</v>
      </c>
      <c r="L61" s="4">
        <f t="shared" si="4"/>
        <v>7.8498293515358366</v>
      </c>
      <c r="M61" s="4">
        <f t="shared" si="4"/>
        <v>6.5699658703071675</v>
      </c>
      <c r="N61" s="4">
        <f t="shared" si="4"/>
        <v>5.972696245733788</v>
      </c>
      <c r="O61" s="4">
        <f t="shared" si="4"/>
        <v>11.604095563139932</v>
      </c>
      <c r="P61" s="4">
        <f t="shared" si="4"/>
        <v>1.1092150170648465</v>
      </c>
      <c r="Q61" s="4">
        <f t="shared" si="4"/>
        <v>8.7030716723549499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1172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>
        <f>[4]胃腸!$C39</f>
        <v>121</v>
      </c>
      <c r="D43" s="17">
        <f>[4]胃腸!$D39</f>
        <v>4</v>
      </c>
      <c r="E43" s="17">
        <f>[4]胃腸!$E39</f>
        <v>11</v>
      </c>
      <c r="F43" s="17">
        <f>[4]胃腸!$F39</f>
        <v>21</v>
      </c>
      <c r="G43" s="17">
        <f>[4]胃腸!$G39</f>
        <v>14</v>
      </c>
      <c r="H43" s="17">
        <f>[4]胃腸!$H39</f>
        <v>8</v>
      </c>
      <c r="I43" s="17">
        <f>[4]胃腸!$I39</f>
        <v>6</v>
      </c>
      <c r="J43" s="17">
        <f>[4]胃腸!$J39</f>
        <v>8</v>
      </c>
      <c r="K43" s="17">
        <f>[4]胃腸!$K39</f>
        <v>5</v>
      </c>
      <c r="L43" s="17">
        <f>[4]胃腸!$L39</f>
        <v>2</v>
      </c>
      <c r="M43" s="17">
        <f>[4]胃腸!$M39</f>
        <v>3</v>
      </c>
      <c r="N43" s="17">
        <f>[4]胃腸!$N39</f>
        <v>2</v>
      </c>
      <c r="O43" s="17">
        <f>[4]胃腸!$O39</f>
        <v>5</v>
      </c>
      <c r="P43" s="17">
        <f>[4]胃腸!$P39</f>
        <v>3</v>
      </c>
      <c r="Q43" s="17">
        <f>[4]胃腸!$Q39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7">
        <f>[4]胃腸!$C40</f>
        <v>98</v>
      </c>
      <c r="D44" s="17">
        <f>[4]胃腸!$D40</f>
        <v>1</v>
      </c>
      <c r="E44" s="17">
        <f>[4]胃腸!$E40</f>
        <v>4</v>
      </c>
      <c r="F44" s="17">
        <f>[4]胃腸!$F40</f>
        <v>15</v>
      </c>
      <c r="G44" s="17">
        <f>[4]胃腸!$G40</f>
        <v>9</v>
      </c>
      <c r="H44" s="17">
        <f>[4]胃腸!$H40</f>
        <v>8</v>
      </c>
      <c r="I44" s="17">
        <f>[4]胃腸!$I40</f>
        <v>8</v>
      </c>
      <c r="J44" s="17">
        <f>[4]胃腸!$J40</f>
        <v>11</v>
      </c>
      <c r="K44" s="17">
        <f>[4]胃腸!$K40</f>
        <v>3</v>
      </c>
      <c r="L44" s="17">
        <f>[4]胃腸!$L40</f>
        <v>4</v>
      </c>
      <c r="M44" s="17">
        <f>[4]胃腸!$M40</f>
        <v>2</v>
      </c>
      <c r="N44" s="17">
        <f>[4]胃腸!$N40</f>
        <v>1</v>
      </c>
      <c r="O44" s="17">
        <f>[4]胃腸!$O40</f>
        <v>4</v>
      </c>
      <c r="P44" s="17">
        <f>[4]胃腸!$P40</f>
        <v>1</v>
      </c>
      <c r="Q44" s="17">
        <f>[4]胃腸!$Q40</f>
        <v>27</v>
      </c>
      <c r="S44">
        <f t="shared" si="2"/>
        <v>98</v>
      </c>
      <c r="T44" t="b">
        <f t="shared" si="3"/>
        <v>1</v>
      </c>
    </row>
    <row r="45" spans="2:20">
      <c r="B45" s="17">
        <v>40</v>
      </c>
      <c r="C45" s="17" t="e">
        <f>[4]胃腸!$C41</f>
        <v>#N/A</v>
      </c>
      <c r="D45" s="17" t="e">
        <f>[4]胃腸!$D41</f>
        <v>#N/A</v>
      </c>
      <c r="E45" s="17" t="e">
        <f>[4]胃腸!$E41</f>
        <v>#N/A</v>
      </c>
      <c r="F45" s="17" t="e">
        <f>[4]胃腸!$F41</f>
        <v>#N/A</v>
      </c>
      <c r="G45" s="17" t="e">
        <f>[4]胃腸!$G41</f>
        <v>#N/A</v>
      </c>
      <c r="H45" s="17" t="e">
        <f>[4]胃腸!$H41</f>
        <v>#N/A</v>
      </c>
      <c r="I45" s="17" t="e">
        <f>[4]胃腸!$I41</f>
        <v>#N/A</v>
      </c>
      <c r="J45" s="17" t="e">
        <f>[4]胃腸!$J41</f>
        <v>#N/A</v>
      </c>
      <c r="K45" s="17" t="e">
        <f>[4]胃腸!$K41</f>
        <v>#N/A</v>
      </c>
      <c r="L45" s="17" t="e">
        <f>[4]胃腸!$L41</f>
        <v>#N/A</v>
      </c>
      <c r="M45" s="17" t="e">
        <f>[4]胃腸!$M41</f>
        <v>#N/A</v>
      </c>
      <c r="N45" s="17" t="e">
        <f>[4]胃腸!$N41</f>
        <v>#N/A</v>
      </c>
      <c r="O45" s="17" t="e">
        <f>[4]胃腸!$O41</f>
        <v>#N/A</v>
      </c>
      <c r="P45" s="17" t="e">
        <f>[4]胃腸!$P41</f>
        <v>#N/A</v>
      </c>
      <c r="Q45" s="17" t="e">
        <f>[4]胃腸!$Q41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[4]胃腸!$C42</f>
        <v>#N/A</v>
      </c>
      <c r="D46" s="17" t="e">
        <f>[4]胃腸!$D42</f>
        <v>#N/A</v>
      </c>
      <c r="E46" s="17" t="e">
        <f>[4]胃腸!$E42</f>
        <v>#N/A</v>
      </c>
      <c r="F46" s="17" t="e">
        <f>[4]胃腸!$F42</f>
        <v>#N/A</v>
      </c>
      <c r="G46" s="17" t="e">
        <f>[4]胃腸!$G42</f>
        <v>#N/A</v>
      </c>
      <c r="H46" s="17" t="e">
        <f>[4]胃腸!$H42</f>
        <v>#N/A</v>
      </c>
      <c r="I46" s="17" t="e">
        <f>[4]胃腸!$I42</f>
        <v>#N/A</v>
      </c>
      <c r="J46" s="17" t="e">
        <f>[4]胃腸!$J42</f>
        <v>#N/A</v>
      </c>
      <c r="K46" s="17" t="e">
        <f>[4]胃腸!$K42</f>
        <v>#N/A</v>
      </c>
      <c r="L46" s="17" t="e">
        <f>[4]胃腸!$L42</f>
        <v>#N/A</v>
      </c>
      <c r="M46" s="17" t="e">
        <f>[4]胃腸!$M42</f>
        <v>#N/A</v>
      </c>
      <c r="N46" s="17" t="e">
        <f>[4]胃腸!$N42</f>
        <v>#N/A</v>
      </c>
      <c r="O46" s="17" t="e">
        <f>[4]胃腸!$O42</f>
        <v>#N/A</v>
      </c>
      <c r="P46" s="17" t="e">
        <f>[4]胃腸!$P42</f>
        <v>#N/A</v>
      </c>
      <c r="Q46" s="17" t="e">
        <f>[4]胃腸!$Q42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[4]胃腸!$C43</f>
        <v>#N/A</v>
      </c>
      <c r="D47" s="17" t="e">
        <f>[4]胃腸!$D43</f>
        <v>#N/A</v>
      </c>
      <c r="E47" s="17" t="e">
        <f>[4]胃腸!$E43</f>
        <v>#N/A</v>
      </c>
      <c r="F47" s="17" t="e">
        <f>[4]胃腸!$F43</f>
        <v>#N/A</v>
      </c>
      <c r="G47" s="17" t="e">
        <f>[4]胃腸!$G43</f>
        <v>#N/A</v>
      </c>
      <c r="H47" s="17" t="e">
        <f>[4]胃腸!$H43</f>
        <v>#N/A</v>
      </c>
      <c r="I47" s="17" t="e">
        <f>[4]胃腸!$I43</f>
        <v>#N/A</v>
      </c>
      <c r="J47" s="17" t="e">
        <f>[4]胃腸!$J43</f>
        <v>#N/A</v>
      </c>
      <c r="K47" s="17" t="e">
        <f>[4]胃腸!$K43</f>
        <v>#N/A</v>
      </c>
      <c r="L47" s="17" t="e">
        <f>[4]胃腸!$L43</f>
        <v>#N/A</v>
      </c>
      <c r="M47" s="17" t="e">
        <f>[4]胃腸!$M43</f>
        <v>#N/A</v>
      </c>
      <c r="N47" s="17" t="e">
        <f>[4]胃腸!$N43</f>
        <v>#N/A</v>
      </c>
      <c r="O47" s="17" t="e">
        <f>[4]胃腸!$O43</f>
        <v>#N/A</v>
      </c>
      <c r="P47" s="17" t="e">
        <f>[4]胃腸!$P43</f>
        <v>#N/A</v>
      </c>
      <c r="Q47" s="17" t="e">
        <f>[4]胃腸!$Q43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3747</v>
      </c>
      <c r="D60" s="2">
        <f t="array" ref="D60">+SUM(IF(NOT(ISERROR(D6:D57)),D6:D57))</f>
        <v>77</v>
      </c>
      <c r="E60" s="2">
        <f t="array" ref="E60">+SUM(IF(NOT(ISERROR(E6:E57)),E6:E57))</f>
        <v>408</v>
      </c>
      <c r="F60" s="2">
        <f t="array" ref="F60">+SUM(IF(NOT(ISERROR(F6:F57)),F6:F57))</f>
        <v>483</v>
      </c>
      <c r="G60" s="2">
        <f t="array" ref="G60">+SUM(IF(NOT(ISERROR(G6:G57)),G6:G57))</f>
        <v>310</v>
      </c>
      <c r="H60" s="2">
        <f t="array" ref="H60">+SUM(IF(NOT(ISERROR(H6:H57)),H6:H57))</f>
        <v>234</v>
      </c>
      <c r="I60" s="2">
        <f t="array" ref="I60">+SUM(IF(NOT(ISERROR(I6:I57)),I6:I57))</f>
        <v>220</v>
      </c>
      <c r="J60" s="2">
        <f t="array" ref="J60">+SUM(IF(NOT(ISERROR(J6:J57)),J6:J57))</f>
        <v>243</v>
      </c>
      <c r="K60" s="2">
        <f t="array" ref="K60">+SUM(IF(NOT(ISERROR(K6:K57)),K6:K57))</f>
        <v>181</v>
      </c>
      <c r="L60" s="2">
        <f t="array" ref="L60">+SUM(IF(NOT(ISERROR(L6:L57)),L6:L57))</f>
        <v>127</v>
      </c>
      <c r="M60" s="2">
        <f t="array" ref="M60">+SUM(IF(NOT(ISERROR(M6:M57)),M6:M57))</f>
        <v>124</v>
      </c>
      <c r="N60" s="2">
        <f t="array" ref="N60">+SUM(IF(NOT(ISERROR(N6:N57)),N6:N57))</f>
        <v>106</v>
      </c>
      <c r="O60" s="2">
        <f t="array" ref="O60">+SUM(IF(NOT(ISERROR(O6:O57)),O6:O57))</f>
        <v>275</v>
      </c>
      <c r="P60" s="2">
        <f t="array" ref="P60">+SUM(IF(NOT(ISERROR(P6:P57)),P6:P57))</f>
        <v>104</v>
      </c>
      <c r="Q60" s="2">
        <f t="array" ref="Q60">+SUM(IF(NOT(ISERROR(Q6:Q57)),Q6:Q57))</f>
        <v>855</v>
      </c>
      <c r="R60" s="2"/>
      <c r="S60" s="2">
        <f>SUM(D60:Q60)</f>
        <v>3747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2.0549773151854818</v>
      </c>
      <c r="E61" s="4">
        <f t="shared" si="4"/>
        <v>10.888710968775021</v>
      </c>
      <c r="F61" s="4">
        <f t="shared" si="4"/>
        <v>12.890312249799841</v>
      </c>
      <c r="G61" s="4">
        <f t="shared" si="4"/>
        <v>8.273285294902589</v>
      </c>
      <c r="H61" s="4">
        <f t="shared" si="4"/>
        <v>6.2449959967974378</v>
      </c>
      <c r="I61" s="4">
        <f t="shared" si="4"/>
        <v>5.8713637576728051</v>
      </c>
      <c r="J61" s="4">
        <f t="shared" si="4"/>
        <v>6.4851881505204156</v>
      </c>
      <c r="K61" s="4">
        <f t="shared" si="4"/>
        <v>4.830531091539898</v>
      </c>
      <c r="L61" s="4">
        <f t="shared" si="4"/>
        <v>3.3893781692020286</v>
      </c>
      <c r="M61" s="4">
        <f t="shared" si="4"/>
        <v>3.3093141179610353</v>
      </c>
      <c r="N61" s="4">
        <f t="shared" si="4"/>
        <v>2.8289298105150786</v>
      </c>
      <c r="O61" s="4">
        <f t="shared" si="4"/>
        <v>7.3392046970910059</v>
      </c>
      <c r="P61" s="4">
        <f t="shared" si="4"/>
        <v>2.7755537763544167</v>
      </c>
      <c r="Q61" s="4">
        <f t="shared" si="4"/>
        <v>22.818254603682949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3747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>
        <f>[4]水痘!$C39</f>
        <v>4</v>
      </c>
      <c r="D43" s="17">
        <f>[4]水痘!$D39</f>
        <v>0</v>
      </c>
      <c r="E43" s="17">
        <f>[4]水痘!$E39</f>
        <v>0</v>
      </c>
      <c r="F43" s="17">
        <f>[4]水痘!$F39</f>
        <v>1</v>
      </c>
      <c r="G43" s="17">
        <f>[4]水痘!$G39</f>
        <v>0</v>
      </c>
      <c r="H43" s="17">
        <f>[4]水痘!$H39</f>
        <v>0</v>
      </c>
      <c r="I43" s="17">
        <f>[4]水痘!$I39</f>
        <v>0</v>
      </c>
      <c r="J43" s="17">
        <f>[4]水痘!$J39</f>
        <v>0</v>
      </c>
      <c r="K43" s="17">
        <f>[4]水痘!$K39</f>
        <v>0</v>
      </c>
      <c r="L43" s="17">
        <f>[4]水痘!$L39</f>
        <v>0</v>
      </c>
      <c r="M43" s="17">
        <f>[4]水痘!$M39</f>
        <v>0</v>
      </c>
      <c r="N43" s="17">
        <f>[4]水痘!$N39</f>
        <v>0</v>
      </c>
      <c r="O43" s="17">
        <f>[4]水痘!$O39</f>
        <v>3</v>
      </c>
      <c r="P43" s="17">
        <f>[4]水痘!$P39</f>
        <v>0</v>
      </c>
      <c r="Q43" s="17">
        <f>[4]水痘!$Q39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7">
        <f>[4]水痘!$C40</f>
        <v>4</v>
      </c>
      <c r="D44" s="17">
        <f>[4]水痘!$D40</f>
        <v>0</v>
      </c>
      <c r="E44" s="17">
        <f>[4]水痘!$E40</f>
        <v>0</v>
      </c>
      <c r="F44" s="17">
        <f>[4]水痘!$F40</f>
        <v>0</v>
      </c>
      <c r="G44" s="17">
        <f>[4]水痘!$G40</f>
        <v>0</v>
      </c>
      <c r="H44" s="17">
        <f>[4]水痘!$H40</f>
        <v>0</v>
      </c>
      <c r="I44" s="17">
        <f>[4]水痘!$I40</f>
        <v>1</v>
      </c>
      <c r="J44" s="17">
        <f>[4]水痘!$J40</f>
        <v>0</v>
      </c>
      <c r="K44" s="17">
        <f>[4]水痘!$K40</f>
        <v>1</v>
      </c>
      <c r="L44" s="17">
        <f>[4]水痘!$L40</f>
        <v>0</v>
      </c>
      <c r="M44" s="17">
        <f>[4]水痘!$M40</f>
        <v>0</v>
      </c>
      <c r="N44" s="17">
        <f>[4]水痘!$N40</f>
        <v>0</v>
      </c>
      <c r="O44" s="17">
        <f>[4]水痘!$O40</f>
        <v>1</v>
      </c>
      <c r="P44" s="17">
        <f>[4]水痘!$P40</f>
        <v>0</v>
      </c>
      <c r="Q44" s="17">
        <f>[4]水痘!$Q40</f>
        <v>1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 t="e">
        <f>[4]水痘!$C41</f>
        <v>#N/A</v>
      </c>
      <c r="D45" s="17" t="e">
        <f>[4]水痘!$D41</f>
        <v>#N/A</v>
      </c>
      <c r="E45" s="17" t="e">
        <f>[4]水痘!$E41</f>
        <v>#N/A</v>
      </c>
      <c r="F45" s="17" t="e">
        <f>[4]水痘!$F41</f>
        <v>#N/A</v>
      </c>
      <c r="G45" s="17" t="e">
        <f>[4]水痘!$G41</f>
        <v>#N/A</v>
      </c>
      <c r="H45" s="17" t="e">
        <f>[4]水痘!$H41</f>
        <v>#N/A</v>
      </c>
      <c r="I45" s="17" t="e">
        <f>[4]水痘!$I41</f>
        <v>#N/A</v>
      </c>
      <c r="J45" s="17" t="e">
        <f>[4]水痘!$J41</f>
        <v>#N/A</v>
      </c>
      <c r="K45" s="17" t="e">
        <f>[4]水痘!$K41</f>
        <v>#N/A</v>
      </c>
      <c r="L45" s="17" t="e">
        <f>[4]水痘!$L41</f>
        <v>#N/A</v>
      </c>
      <c r="M45" s="17" t="e">
        <f>[4]水痘!$M41</f>
        <v>#N/A</v>
      </c>
      <c r="N45" s="17" t="e">
        <f>[4]水痘!$N41</f>
        <v>#N/A</v>
      </c>
      <c r="O45" s="17" t="e">
        <f>[4]水痘!$O41</f>
        <v>#N/A</v>
      </c>
      <c r="P45" s="17" t="e">
        <f>[4]水痘!$P41</f>
        <v>#N/A</v>
      </c>
      <c r="Q45" s="17" t="e">
        <f>[4]水痘!$Q41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[4]水痘!$C42</f>
        <v>#N/A</v>
      </c>
      <c r="D46" s="17" t="e">
        <f>[4]水痘!$D42</f>
        <v>#N/A</v>
      </c>
      <c r="E46" s="17" t="e">
        <f>[4]水痘!$E42</f>
        <v>#N/A</v>
      </c>
      <c r="F46" s="17" t="e">
        <f>[4]水痘!$F42</f>
        <v>#N/A</v>
      </c>
      <c r="G46" s="17" t="e">
        <f>[4]水痘!$G42</f>
        <v>#N/A</v>
      </c>
      <c r="H46" s="17" t="e">
        <f>[4]水痘!$H42</f>
        <v>#N/A</v>
      </c>
      <c r="I46" s="17" t="e">
        <f>[4]水痘!$I42</f>
        <v>#N/A</v>
      </c>
      <c r="J46" s="17" t="e">
        <f>[4]水痘!$J42</f>
        <v>#N/A</v>
      </c>
      <c r="K46" s="17" t="e">
        <f>[4]水痘!$K42</f>
        <v>#N/A</v>
      </c>
      <c r="L46" s="17" t="e">
        <f>[4]水痘!$L42</f>
        <v>#N/A</v>
      </c>
      <c r="M46" s="17" t="e">
        <f>[4]水痘!$M42</f>
        <v>#N/A</v>
      </c>
      <c r="N46" s="17" t="e">
        <f>[4]水痘!$N42</f>
        <v>#N/A</v>
      </c>
      <c r="O46" s="17" t="e">
        <f>[4]水痘!$O42</f>
        <v>#N/A</v>
      </c>
      <c r="P46" s="17" t="e">
        <f>[4]水痘!$P42</f>
        <v>#N/A</v>
      </c>
      <c r="Q46" s="17" t="e">
        <f>[4]水痘!$Q42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[4]水痘!$C43</f>
        <v>#N/A</v>
      </c>
      <c r="D47" s="17" t="e">
        <f>[4]水痘!$D43</f>
        <v>#N/A</v>
      </c>
      <c r="E47" s="17" t="e">
        <f>[4]水痘!$E43</f>
        <v>#N/A</v>
      </c>
      <c r="F47" s="17" t="e">
        <f>[4]水痘!$F43</f>
        <v>#N/A</v>
      </c>
      <c r="G47" s="17" t="e">
        <f>[4]水痘!$G43</f>
        <v>#N/A</v>
      </c>
      <c r="H47" s="17" t="e">
        <f>[4]水痘!$H43</f>
        <v>#N/A</v>
      </c>
      <c r="I47" s="17" t="e">
        <f>[4]水痘!$I43</f>
        <v>#N/A</v>
      </c>
      <c r="J47" s="17" t="e">
        <f>[4]水痘!$J43</f>
        <v>#N/A</v>
      </c>
      <c r="K47" s="17" t="e">
        <f>[4]水痘!$K43</f>
        <v>#N/A</v>
      </c>
      <c r="L47" s="17" t="e">
        <f>[4]水痘!$L43</f>
        <v>#N/A</v>
      </c>
      <c r="M47" s="17" t="e">
        <f>[4]水痘!$M43</f>
        <v>#N/A</v>
      </c>
      <c r="N47" s="17" t="e">
        <f>[4]水痘!$N43</f>
        <v>#N/A</v>
      </c>
      <c r="O47" s="17" t="e">
        <f>[4]水痘!$O43</f>
        <v>#N/A</v>
      </c>
      <c r="P47" s="17" t="e">
        <f>[4]水痘!$P43</f>
        <v>#N/A</v>
      </c>
      <c r="Q47" s="17" t="e">
        <f>[4]水痘!$Q43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509</v>
      </c>
      <c r="D60" s="2">
        <f t="array" ref="D60">+SUM(IF(NOT(ISERROR(D6:D58)),D6:D58))</f>
        <v>6</v>
      </c>
      <c r="E60" s="2">
        <f t="array" ref="E60">+SUM(IF(NOT(ISERROR(E6:E58)),E6:E58))</f>
        <v>28</v>
      </c>
      <c r="F60" s="2">
        <f t="array" ref="F60">+SUM(IF(NOT(ISERROR(F6:F58)),F6:F58))</f>
        <v>33</v>
      </c>
      <c r="G60" s="2">
        <f t="array" ref="G60">+SUM(IF(NOT(ISERROR(G6:G58)),G6:G58))</f>
        <v>57</v>
      </c>
      <c r="H60" s="2">
        <f t="array" ref="H60">+SUM(IF(NOT(ISERROR(H6:H58)),H6:H58))</f>
        <v>49</v>
      </c>
      <c r="I60" s="2">
        <f t="array" ref="I60">+SUM(IF(NOT(ISERROR(I6:I58)),I6:I58))</f>
        <v>41</v>
      </c>
      <c r="J60" s="2">
        <f t="array" ref="J60">+SUM(IF(NOT(ISERROR(J6:J58)),J6:J58))</f>
        <v>44</v>
      </c>
      <c r="K60" s="2">
        <f t="array" ref="K60">+SUM(IF(NOT(ISERROR(K6:K58)),K6:K58))</f>
        <v>35</v>
      </c>
      <c r="L60" s="2">
        <f t="array" ref="L60">+SUM(IF(NOT(ISERROR(L6:L58)),L6:L58))</f>
        <v>38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81</v>
      </c>
      <c r="P60" s="2">
        <f t="array" ref="P60">+SUM(IF(NOT(ISERROR(P6:P58)),P6:P58))</f>
        <v>9</v>
      </c>
      <c r="Q60" s="2">
        <f t="array" ref="Q60">+SUM(IF(NOT(ISERROR(Q6:Q58)),Q6:Q58))</f>
        <v>15</v>
      </c>
      <c r="R60" s="2"/>
      <c r="S60" s="2">
        <f>SUM(D60:Q60)</f>
        <v>509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1.1787819253438114</v>
      </c>
      <c r="E61" s="4">
        <f t="shared" si="4"/>
        <v>5.5009823182711202</v>
      </c>
      <c r="F61" s="4">
        <f t="shared" si="4"/>
        <v>6.4833005893909625</v>
      </c>
      <c r="G61" s="4">
        <f t="shared" si="4"/>
        <v>11.198428290766209</v>
      </c>
      <c r="H61" s="4">
        <f t="shared" si="4"/>
        <v>9.6267190569744603</v>
      </c>
      <c r="I61" s="4">
        <f t="shared" si="4"/>
        <v>8.0550098231827114</v>
      </c>
      <c r="J61" s="4">
        <f t="shared" si="4"/>
        <v>8.6444007858546161</v>
      </c>
      <c r="K61" s="4">
        <f t="shared" si="4"/>
        <v>6.8762278978389002</v>
      </c>
      <c r="L61" s="4">
        <f t="shared" si="4"/>
        <v>7.4656188605108058</v>
      </c>
      <c r="M61" s="4">
        <f t="shared" si="4"/>
        <v>7.4656188605108058</v>
      </c>
      <c r="N61" s="4">
        <f t="shared" si="4"/>
        <v>6.8762278978389002</v>
      </c>
      <c r="O61" s="4">
        <f t="shared" si="4"/>
        <v>15.913555992141454</v>
      </c>
      <c r="P61" s="4">
        <f t="shared" si="4"/>
        <v>1.768172888015717</v>
      </c>
      <c r="Q61" s="4">
        <f t="shared" si="4"/>
        <v>2.9469548133595285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509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>
        <f>[4]手足!$C39</f>
        <v>51</v>
      </c>
      <c r="D43" s="17">
        <f>[4]手足!$D39</f>
        <v>0</v>
      </c>
      <c r="E43" s="17">
        <f>[4]手足!$E39</f>
        <v>9</v>
      </c>
      <c r="F43" s="17">
        <f>[4]手足!$F39</f>
        <v>21</v>
      </c>
      <c r="G43" s="17">
        <f>[4]手足!$G39</f>
        <v>7</v>
      </c>
      <c r="H43" s="17">
        <f>[4]手足!$H39</f>
        <v>4</v>
      </c>
      <c r="I43" s="17">
        <f>[4]手足!$I39</f>
        <v>5</v>
      </c>
      <c r="J43" s="17">
        <f>[4]手足!$J39</f>
        <v>2</v>
      </c>
      <c r="K43" s="17">
        <f>[4]手足!$K39</f>
        <v>1</v>
      </c>
      <c r="L43" s="17">
        <f>[4]手足!$L39</f>
        <v>1</v>
      </c>
      <c r="M43" s="17">
        <f>[4]手足!$M39</f>
        <v>0</v>
      </c>
      <c r="N43" s="17">
        <f>[4]手足!$N39</f>
        <v>0</v>
      </c>
      <c r="O43" s="17">
        <f>[4]手足!$O39</f>
        <v>0</v>
      </c>
      <c r="P43" s="17">
        <f>[4]手足!$P39</f>
        <v>0</v>
      </c>
      <c r="Q43" s="17">
        <f>[4]手足!$Q39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7">
        <f>[4]手足!$C40</f>
        <v>25</v>
      </c>
      <c r="D44" s="17">
        <f>[4]手足!$D40</f>
        <v>0</v>
      </c>
      <c r="E44" s="17">
        <f>[4]手足!$E40</f>
        <v>3</v>
      </c>
      <c r="F44" s="17">
        <f>[4]手足!$F40</f>
        <v>8</v>
      </c>
      <c r="G44" s="17">
        <f>[4]手足!$G40</f>
        <v>3</v>
      </c>
      <c r="H44" s="17">
        <f>[4]手足!$H40</f>
        <v>2</v>
      </c>
      <c r="I44" s="17">
        <f>[4]手足!$I40</f>
        <v>4</v>
      </c>
      <c r="J44" s="17">
        <f>[4]手足!$J40</f>
        <v>2</v>
      </c>
      <c r="K44" s="17">
        <f>[4]手足!$K40</f>
        <v>0</v>
      </c>
      <c r="L44" s="17">
        <f>[4]手足!$L40</f>
        <v>2</v>
      </c>
      <c r="M44" s="17">
        <f>[4]手足!$M40</f>
        <v>0</v>
      </c>
      <c r="N44" s="17">
        <f>[4]手足!$N40</f>
        <v>0</v>
      </c>
      <c r="O44" s="17">
        <f>[4]手足!$O40</f>
        <v>1</v>
      </c>
      <c r="P44" s="17">
        <f>[4]手足!$P40</f>
        <v>0</v>
      </c>
      <c r="Q44" s="17">
        <f>[4]手足!$Q40</f>
        <v>0</v>
      </c>
      <c r="S44">
        <f t="shared" si="2"/>
        <v>25</v>
      </c>
      <c r="T44" t="b">
        <f t="shared" si="3"/>
        <v>1</v>
      </c>
    </row>
    <row r="45" spans="2:20">
      <c r="B45" s="17">
        <v>40</v>
      </c>
      <c r="C45" s="17" t="e">
        <f>[4]手足!$C41</f>
        <v>#N/A</v>
      </c>
      <c r="D45" s="17" t="e">
        <f>[4]手足!$D41</f>
        <v>#N/A</v>
      </c>
      <c r="E45" s="17" t="e">
        <f>[4]手足!$E41</f>
        <v>#N/A</v>
      </c>
      <c r="F45" s="17" t="e">
        <f>[4]手足!$F41</f>
        <v>#N/A</v>
      </c>
      <c r="G45" s="17" t="e">
        <f>[4]手足!$G41</f>
        <v>#N/A</v>
      </c>
      <c r="H45" s="17" t="e">
        <f>[4]手足!$H41</f>
        <v>#N/A</v>
      </c>
      <c r="I45" s="17" t="e">
        <f>[4]手足!$I41</f>
        <v>#N/A</v>
      </c>
      <c r="J45" s="17" t="e">
        <f>[4]手足!$J41</f>
        <v>#N/A</v>
      </c>
      <c r="K45" s="17" t="e">
        <f>[4]手足!$K41</f>
        <v>#N/A</v>
      </c>
      <c r="L45" s="17" t="e">
        <f>[4]手足!$L41</f>
        <v>#N/A</v>
      </c>
      <c r="M45" s="17" t="e">
        <f>[4]手足!$M41</f>
        <v>#N/A</v>
      </c>
      <c r="N45" s="17" t="e">
        <f>[4]手足!$N41</f>
        <v>#N/A</v>
      </c>
      <c r="O45" s="17" t="e">
        <f>[4]手足!$O41</f>
        <v>#N/A</v>
      </c>
      <c r="P45" s="17" t="e">
        <f>[4]手足!$P41</f>
        <v>#N/A</v>
      </c>
      <c r="Q45" s="17" t="e">
        <f>[4]手足!$Q41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[4]手足!$C42</f>
        <v>#N/A</v>
      </c>
      <c r="D46" s="17" t="e">
        <f>[4]手足!$D42</f>
        <v>#N/A</v>
      </c>
      <c r="E46" s="17" t="e">
        <f>[4]手足!$E42</f>
        <v>#N/A</v>
      </c>
      <c r="F46" s="17" t="e">
        <f>[4]手足!$F42</f>
        <v>#N/A</v>
      </c>
      <c r="G46" s="17" t="e">
        <f>[4]手足!$G42</f>
        <v>#N/A</v>
      </c>
      <c r="H46" s="17" t="e">
        <f>[4]手足!$H42</f>
        <v>#N/A</v>
      </c>
      <c r="I46" s="17" t="e">
        <f>[4]手足!$I42</f>
        <v>#N/A</v>
      </c>
      <c r="J46" s="17" t="e">
        <f>[4]手足!$J42</f>
        <v>#N/A</v>
      </c>
      <c r="K46" s="17" t="e">
        <f>[4]手足!$K42</f>
        <v>#N/A</v>
      </c>
      <c r="L46" s="17" t="e">
        <f>[4]手足!$L42</f>
        <v>#N/A</v>
      </c>
      <c r="M46" s="17" t="e">
        <f>[4]手足!$M42</f>
        <v>#N/A</v>
      </c>
      <c r="N46" s="17" t="e">
        <f>[4]手足!$N42</f>
        <v>#N/A</v>
      </c>
      <c r="O46" s="17" t="e">
        <f>[4]手足!$O42</f>
        <v>#N/A</v>
      </c>
      <c r="P46" s="17" t="e">
        <f>[4]手足!$P42</f>
        <v>#N/A</v>
      </c>
      <c r="Q46" s="17" t="e">
        <f>[4]手足!$Q42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[4]手足!$C43</f>
        <v>#N/A</v>
      </c>
      <c r="D47" s="17" t="e">
        <f>[4]手足!$D43</f>
        <v>#N/A</v>
      </c>
      <c r="E47" s="17" t="e">
        <f>[4]手足!$E43</f>
        <v>#N/A</v>
      </c>
      <c r="F47" s="17" t="e">
        <f>[4]手足!$F43</f>
        <v>#N/A</v>
      </c>
      <c r="G47" s="17" t="e">
        <f>[4]手足!$G43</f>
        <v>#N/A</v>
      </c>
      <c r="H47" s="17" t="e">
        <f>[4]手足!$H43</f>
        <v>#N/A</v>
      </c>
      <c r="I47" s="17" t="e">
        <f>[4]手足!$I43</f>
        <v>#N/A</v>
      </c>
      <c r="J47" s="17" t="e">
        <f>[4]手足!$J43</f>
        <v>#N/A</v>
      </c>
      <c r="K47" s="17" t="e">
        <f>[4]手足!$K43</f>
        <v>#N/A</v>
      </c>
      <c r="L47" s="17" t="e">
        <f>[4]手足!$L43</f>
        <v>#N/A</v>
      </c>
      <c r="M47" s="17" t="e">
        <f>[4]手足!$M43</f>
        <v>#N/A</v>
      </c>
      <c r="N47" s="17" t="e">
        <f>[4]手足!$N43</f>
        <v>#N/A</v>
      </c>
      <c r="O47" s="17" t="e">
        <f>[4]手足!$O43</f>
        <v>#N/A</v>
      </c>
      <c r="P47" s="17" t="e">
        <f>[4]手足!$P43</f>
        <v>#N/A</v>
      </c>
      <c r="Q47" s="17" t="e">
        <f>[4]手足!$Q43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1327</v>
      </c>
      <c r="D60" s="2">
        <f t="array" ref="D60">+SUM(IF(NOT(ISERROR(D6:D58)),D6:D58))</f>
        <v>18</v>
      </c>
      <c r="E60" s="2">
        <f t="array" ref="E60">+SUM(IF(NOT(ISERROR(E6:E58)),E6:E58))</f>
        <v>304</v>
      </c>
      <c r="F60" s="2">
        <f t="array" ref="F60">+SUM(IF(NOT(ISERROR(F6:F58)),F6:F58))</f>
        <v>650</v>
      </c>
      <c r="G60" s="2">
        <f t="array" ref="G60">+SUM(IF(NOT(ISERROR(G6:G58)),G6:G58))</f>
        <v>205</v>
      </c>
      <c r="H60" s="2">
        <f t="array" ref="H60">+SUM(IF(NOT(ISERROR(H6:H58)),H6:H58))</f>
        <v>61</v>
      </c>
      <c r="I60" s="2">
        <f t="array" ref="I60">+SUM(IF(NOT(ISERROR(I6:I58)),I6:I58))</f>
        <v>35</v>
      </c>
      <c r="J60" s="2">
        <f t="array" ref="J60">+SUM(IF(NOT(ISERROR(J6:J58)),J6:J58))</f>
        <v>21</v>
      </c>
      <c r="K60" s="2">
        <f t="array" ref="K60">+SUM(IF(NOT(ISERROR(K6:K58)),K6:K58))</f>
        <v>5</v>
      </c>
      <c r="L60" s="2">
        <f t="array" ref="L60">+SUM(IF(NOT(ISERROR(L6:L58)),L6:L58))</f>
        <v>9</v>
      </c>
      <c r="M60" s="2">
        <f t="array" ref="M60">+SUM(IF(NOT(ISERROR(M6:M58)),M6:M58))</f>
        <v>5</v>
      </c>
      <c r="N60" s="2">
        <f t="array" ref="N60">+SUM(IF(NOT(ISERROR(N6:N58)),N6:N58))</f>
        <v>4</v>
      </c>
      <c r="O60" s="2">
        <f t="array" ref="O60">+SUM(IF(NOT(ISERROR(O6:O58)),O6:O58))</f>
        <v>5</v>
      </c>
      <c r="P60" s="2">
        <f t="array" ref="P60">+SUM(IF(NOT(ISERROR(P6:P58)),P6:P58))</f>
        <v>2</v>
      </c>
      <c r="Q60" s="2">
        <f t="array" ref="Q60">+SUM(IF(NOT(ISERROR(Q6:Q58)),Q6:Q58))</f>
        <v>3</v>
      </c>
      <c r="R60" s="2"/>
      <c r="S60" s="2">
        <f>SUM(D60:Q60)</f>
        <v>1327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1.3564431047475507</v>
      </c>
      <c r="E61" s="4">
        <f t="shared" si="4"/>
        <v>22.908816880180861</v>
      </c>
      <c r="F61" s="4">
        <f t="shared" si="4"/>
        <v>48.982667671439337</v>
      </c>
      <c r="G61" s="4">
        <f t="shared" si="4"/>
        <v>15.448379804069329</v>
      </c>
      <c r="H61" s="4">
        <f t="shared" si="4"/>
        <v>4.5968349660889221</v>
      </c>
      <c r="I61" s="4">
        <f t="shared" si="4"/>
        <v>2.6375282592313489</v>
      </c>
      <c r="J61" s="4">
        <f t="shared" si="4"/>
        <v>1.5825169555388092</v>
      </c>
      <c r="K61" s="4">
        <f t="shared" si="4"/>
        <v>0.37678975131876413</v>
      </c>
      <c r="L61" s="4">
        <f t="shared" si="4"/>
        <v>0.67822155237377535</v>
      </c>
      <c r="M61" s="4">
        <f t="shared" si="4"/>
        <v>0.37678975131876413</v>
      </c>
      <c r="N61" s="4">
        <f t="shared" si="4"/>
        <v>0.30143180105501133</v>
      </c>
      <c r="O61" s="4">
        <f t="shared" si="4"/>
        <v>0.37678975131876413</v>
      </c>
      <c r="P61" s="4">
        <f t="shared" si="4"/>
        <v>0.15071590052750566</v>
      </c>
      <c r="Q61" s="4">
        <f t="shared" si="4"/>
        <v>0.22607385079125847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1327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>
        <f>[4]伝紅!$C39</f>
        <v>1</v>
      </c>
      <c r="D43" s="17">
        <f>[4]伝紅!$D39</f>
        <v>0</v>
      </c>
      <c r="E43" s="17">
        <f>[4]伝紅!$E39</f>
        <v>0</v>
      </c>
      <c r="F43" s="17">
        <f>[4]伝紅!$F39</f>
        <v>0</v>
      </c>
      <c r="G43" s="17">
        <f>[4]伝紅!$G39</f>
        <v>1</v>
      </c>
      <c r="H43" s="17">
        <f>[4]伝紅!$H39</f>
        <v>0</v>
      </c>
      <c r="I43" s="17">
        <f>[4]伝紅!$I39</f>
        <v>0</v>
      </c>
      <c r="J43" s="17">
        <f>[4]伝紅!$J39</f>
        <v>0</v>
      </c>
      <c r="K43" s="17">
        <f>[4]伝紅!$K39</f>
        <v>0</v>
      </c>
      <c r="L43" s="17">
        <f>[4]伝紅!$L39</f>
        <v>0</v>
      </c>
      <c r="M43" s="17">
        <f>[4]伝紅!$M39</f>
        <v>0</v>
      </c>
      <c r="N43" s="17">
        <f>[4]伝紅!$N39</f>
        <v>0</v>
      </c>
      <c r="O43" s="17">
        <f>[4]伝紅!$O39</f>
        <v>0</v>
      </c>
      <c r="P43" s="17">
        <f>[4]伝紅!$P39</f>
        <v>0</v>
      </c>
      <c r="Q43" s="17">
        <f>[4]伝紅!$Q39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[4]伝紅!$C40</f>
        <v>1</v>
      </c>
      <c r="D44" s="17">
        <f>[4]伝紅!$D40</f>
        <v>0</v>
      </c>
      <c r="E44" s="17">
        <f>[4]伝紅!$E40</f>
        <v>0</v>
      </c>
      <c r="F44" s="17">
        <f>[4]伝紅!$F40</f>
        <v>1</v>
      </c>
      <c r="G44" s="17">
        <f>[4]伝紅!$G40</f>
        <v>0</v>
      </c>
      <c r="H44" s="17">
        <f>[4]伝紅!$H40</f>
        <v>0</v>
      </c>
      <c r="I44" s="17">
        <f>[4]伝紅!$I40</f>
        <v>0</v>
      </c>
      <c r="J44" s="17">
        <f>[4]伝紅!$J40</f>
        <v>0</v>
      </c>
      <c r="K44" s="17">
        <f>[4]伝紅!$K40</f>
        <v>0</v>
      </c>
      <c r="L44" s="17">
        <f>[4]伝紅!$L40</f>
        <v>0</v>
      </c>
      <c r="M44" s="17">
        <f>[4]伝紅!$M40</f>
        <v>0</v>
      </c>
      <c r="N44" s="17">
        <f>[4]伝紅!$N40</f>
        <v>0</v>
      </c>
      <c r="O44" s="17">
        <f>[4]伝紅!$O40</f>
        <v>0</v>
      </c>
      <c r="P44" s="17">
        <f>[4]伝紅!$P40</f>
        <v>0</v>
      </c>
      <c r="Q44" s="17">
        <f>[4]伝紅!$Q40</f>
        <v>0</v>
      </c>
      <c r="S44">
        <f t="shared" si="2"/>
        <v>1</v>
      </c>
      <c r="T44" t="b">
        <f t="shared" si="3"/>
        <v>1</v>
      </c>
    </row>
    <row r="45" spans="2:20">
      <c r="B45" s="17">
        <v>40</v>
      </c>
      <c r="C45" s="17" t="e">
        <f>[4]伝紅!$C41</f>
        <v>#N/A</v>
      </c>
      <c r="D45" s="17" t="e">
        <f>[4]伝紅!$D41</f>
        <v>#N/A</v>
      </c>
      <c r="E45" s="17" t="e">
        <f>[4]伝紅!$E41</f>
        <v>#N/A</v>
      </c>
      <c r="F45" s="17" t="e">
        <f>[4]伝紅!$F41</f>
        <v>#N/A</v>
      </c>
      <c r="G45" s="17" t="e">
        <f>[4]伝紅!$G41</f>
        <v>#N/A</v>
      </c>
      <c r="H45" s="17" t="e">
        <f>[4]伝紅!$H41</f>
        <v>#N/A</v>
      </c>
      <c r="I45" s="17" t="e">
        <f>[4]伝紅!$I41</f>
        <v>#N/A</v>
      </c>
      <c r="J45" s="17" t="e">
        <f>[4]伝紅!$J41</f>
        <v>#N/A</v>
      </c>
      <c r="K45" s="17" t="e">
        <f>[4]伝紅!$K41</f>
        <v>#N/A</v>
      </c>
      <c r="L45" s="17" t="e">
        <f>[4]伝紅!$L41</f>
        <v>#N/A</v>
      </c>
      <c r="M45" s="17" t="e">
        <f>[4]伝紅!$M41</f>
        <v>#N/A</v>
      </c>
      <c r="N45" s="17" t="e">
        <f>[4]伝紅!$N41</f>
        <v>#N/A</v>
      </c>
      <c r="O45" s="17" t="e">
        <f>[4]伝紅!$O41</f>
        <v>#N/A</v>
      </c>
      <c r="P45" s="17" t="e">
        <f>[4]伝紅!$P41</f>
        <v>#N/A</v>
      </c>
      <c r="Q45" s="17" t="e">
        <f>[4]伝紅!$Q41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[4]伝紅!$C42</f>
        <v>#N/A</v>
      </c>
      <c r="D46" s="17" t="e">
        <f>[4]伝紅!$D42</f>
        <v>#N/A</v>
      </c>
      <c r="E46" s="17" t="e">
        <f>[4]伝紅!$E42</f>
        <v>#N/A</v>
      </c>
      <c r="F46" s="17" t="e">
        <f>[4]伝紅!$F42</f>
        <v>#N/A</v>
      </c>
      <c r="G46" s="17" t="e">
        <f>[4]伝紅!$G42</f>
        <v>#N/A</v>
      </c>
      <c r="H46" s="17" t="e">
        <f>[4]伝紅!$H42</f>
        <v>#N/A</v>
      </c>
      <c r="I46" s="17" t="e">
        <f>[4]伝紅!$I42</f>
        <v>#N/A</v>
      </c>
      <c r="J46" s="17" t="e">
        <f>[4]伝紅!$J42</f>
        <v>#N/A</v>
      </c>
      <c r="K46" s="17" t="e">
        <f>[4]伝紅!$K42</f>
        <v>#N/A</v>
      </c>
      <c r="L46" s="17" t="e">
        <f>[4]伝紅!$L42</f>
        <v>#N/A</v>
      </c>
      <c r="M46" s="17" t="e">
        <f>[4]伝紅!$M42</f>
        <v>#N/A</v>
      </c>
      <c r="N46" s="17" t="e">
        <f>[4]伝紅!$N42</f>
        <v>#N/A</v>
      </c>
      <c r="O46" s="17" t="e">
        <f>[4]伝紅!$O42</f>
        <v>#N/A</v>
      </c>
      <c r="P46" s="17" t="e">
        <f>[4]伝紅!$P42</f>
        <v>#N/A</v>
      </c>
      <c r="Q46" s="17" t="e">
        <f>[4]伝紅!$Q42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[4]伝紅!$C43</f>
        <v>#N/A</v>
      </c>
      <c r="D47" s="17" t="e">
        <f>[4]伝紅!$D43</f>
        <v>#N/A</v>
      </c>
      <c r="E47" s="17" t="e">
        <f>[4]伝紅!$E43</f>
        <v>#N/A</v>
      </c>
      <c r="F47" s="17" t="e">
        <f>[4]伝紅!$F43</f>
        <v>#N/A</v>
      </c>
      <c r="G47" s="17" t="e">
        <f>[4]伝紅!$G43</f>
        <v>#N/A</v>
      </c>
      <c r="H47" s="17" t="e">
        <f>[4]伝紅!$H43</f>
        <v>#N/A</v>
      </c>
      <c r="I47" s="17" t="e">
        <f>[4]伝紅!$I43</f>
        <v>#N/A</v>
      </c>
      <c r="J47" s="17" t="e">
        <f>[4]伝紅!$J43</f>
        <v>#N/A</v>
      </c>
      <c r="K47" s="17" t="e">
        <f>[4]伝紅!$K43</f>
        <v>#N/A</v>
      </c>
      <c r="L47" s="17" t="e">
        <f>[4]伝紅!$L43</f>
        <v>#N/A</v>
      </c>
      <c r="M47" s="17" t="e">
        <f>[4]伝紅!$M43</f>
        <v>#N/A</v>
      </c>
      <c r="N47" s="17" t="e">
        <f>[4]伝紅!$N43</f>
        <v>#N/A</v>
      </c>
      <c r="O47" s="17" t="e">
        <f>[4]伝紅!$O43</f>
        <v>#N/A</v>
      </c>
      <c r="P47" s="17" t="e">
        <f>[4]伝紅!$P43</f>
        <v>#N/A</v>
      </c>
      <c r="Q47" s="17" t="e">
        <f>[4]伝紅!$Q43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8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50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</v>
      </c>
      <c r="F61" s="4">
        <f t="shared" si="4"/>
        <v>16</v>
      </c>
      <c r="G61" s="4">
        <f t="shared" si="4"/>
        <v>8</v>
      </c>
      <c r="H61" s="4">
        <f t="shared" si="4"/>
        <v>12</v>
      </c>
      <c r="I61" s="4">
        <f t="shared" si="4"/>
        <v>12</v>
      </c>
      <c r="J61" s="4">
        <f t="shared" si="4"/>
        <v>4</v>
      </c>
      <c r="K61" s="4">
        <f t="shared" si="4"/>
        <v>4</v>
      </c>
      <c r="L61" s="4">
        <f t="shared" si="4"/>
        <v>6</v>
      </c>
      <c r="M61" s="4">
        <f t="shared" si="4"/>
        <v>10</v>
      </c>
      <c r="N61" s="4">
        <f t="shared" si="4"/>
        <v>6</v>
      </c>
      <c r="O61" s="4">
        <f t="shared" si="4"/>
        <v>6</v>
      </c>
      <c r="P61" s="4">
        <f t="shared" si="4"/>
        <v>4</v>
      </c>
      <c r="Q61" s="4">
        <f t="shared" si="4"/>
        <v>8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50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[4]突発!$C39</f>
        <v>9</v>
      </c>
      <c r="D43" s="17">
        <f>[4]突発!$D39</f>
        <v>1</v>
      </c>
      <c r="E43" s="17">
        <f>[4]突発!$E39</f>
        <v>2</v>
      </c>
      <c r="F43" s="17">
        <f>[4]突発!$F39</f>
        <v>5</v>
      </c>
      <c r="G43" s="17">
        <f>[4]突発!$G39</f>
        <v>0</v>
      </c>
      <c r="H43" s="17">
        <f>[4]突発!$H39</f>
        <v>1</v>
      </c>
      <c r="I43" s="17">
        <f>[4]突発!$I39</f>
        <v>0</v>
      </c>
      <c r="J43" s="17">
        <f>[4]突発!$J39</f>
        <v>0</v>
      </c>
      <c r="K43" s="17">
        <f>[4]突発!$K39</f>
        <v>0</v>
      </c>
      <c r="L43" s="17">
        <f>[4]突発!$L39</f>
        <v>0</v>
      </c>
      <c r="M43" s="17">
        <f>[4]突発!$M39</f>
        <v>0</v>
      </c>
      <c r="N43" s="17">
        <f>[4]突発!$N39</f>
        <v>0</v>
      </c>
      <c r="O43" s="17">
        <f>[4]突発!$O39</f>
        <v>0</v>
      </c>
      <c r="P43" s="17">
        <f>[4]突発!$P39</f>
        <v>0</v>
      </c>
      <c r="Q43" s="17">
        <f>[4]突発!$Q39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>
        <f>[4]突発!$C40</f>
        <v>4</v>
      </c>
      <c r="D44" s="17">
        <f>[4]突発!$D40</f>
        <v>0</v>
      </c>
      <c r="E44" s="17">
        <f>[4]突発!$E40</f>
        <v>2</v>
      </c>
      <c r="F44" s="17">
        <f>[4]突発!$F40</f>
        <v>2</v>
      </c>
      <c r="G44" s="17">
        <f>[4]突発!$G40</f>
        <v>0</v>
      </c>
      <c r="H44" s="17">
        <f>[4]突発!$H40</f>
        <v>0</v>
      </c>
      <c r="I44" s="17">
        <f>[4]突発!$I40</f>
        <v>0</v>
      </c>
      <c r="J44" s="17">
        <f>[4]突発!$J40</f>
        <v>0</v>
      </c>
      <c r="K44" s="17">
        <f>[4]突発!$K40</f>
        <v>0</v>
      </c>
      <c r="L44" s="17">
        <f>[4]突発!$L40</f>
        <v>0</v>
      </c>
      <c r="M44" s="17">
        <f>[4]突発!$M40</f>
        <v>0</v>
      </c>
      <c r="N44" s="17">
        <f>[4]突発!$N40</f>
        <v>0</v>
      </c>
      <c r="O44" s="17">
        <f>[4]突発!$O40</f>
        <v>0</v>
      </c>
      <c r="P44" s="17">
        <f>[4]突発!$P40</f>
        <v>0</v>
      </c>
      <c r="Q44" s="17">
        <f>[4]突発!$Q40</f>
        <v>0</v>
      </c>
      <c r="S44">
        <f t="shared" si="2"/>
        <v>4</v>
      </c>
      <c r="T44" t="b">
        <f t="shared" si="3"/>
        <v>1</v>
      </c>
    </row>
    <row r="45" spans="2:20">
      <c r="B45" s="17">
        <v>40</v>
      </c>
      <c r="C45" s="17" t="e">
        <f>[4]突発!$C41</f>
        <v>#N/A</v>
      </c>
      <c r="D45" s="17" t="e">
        <f>[4]突発!$D41</f>
        <v>#N/A</v>
      </c>
      <c r="E45" s="17" t="e">
        <f>[4]突発!$E41</f>
        <v>#N/A</v>
      </c>
      <c r="F45" s="17" t="e">
        <f>[4]突発!$F41</f>
        <v>#N/A</v>
      </c>
      <c r="G45" s="17" t="e">
        <f>[4]突発!$G41</f>
        <v>#N/A</v>
      </c>
      <c r="H45" s="17" t="e">
        <f>[4]突発!$H41</f>
        <v>#N/A</v>
      </c>
      <c r="I45" s="17" t="e">
        <f>[4]突発!$I41</f>
        <v>#N/A</v>
      </c>
      <c r="J45" s="17" t="e">
        <f>[4]突発!$J41</f>
        <v>#N/A</v>
      </c>
      <c r="K45" s="17" t="e">
        <f>[4]突発!$K41</f>
        <v>#N/A</v>
      </c>
      <c r="L45" s="17" t="e">
        <f>[4]突発!$L41</f>
        <v>#N/A</v>
      </c>
      <c r="M45" s="17" t="e">
        <f>[4]突発!$M41</f>
        <v>#N/A</v>
      </c>
      <c r="N45" s="17" t="e">
        <f>[4]突発!$N41</f>
        <v>#N/A</v>
      </c>
      <c r="O45" s="17" t="e">
        <f>[4]突発!$O41</f>
        <v>#N/A</v>
      </c>
      <c r="P45" s="17" t="e">
        <f>[4]突発!$P41</f>
        <v>#N/A</v>
      </c>
      <c r="Q45" s="17" t="e">
        <f>[4]突発!$Q41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[4]突発!$C42</f>
        <v>#N/A</v>
      </c>
      <c r="D46" s="17" t="e">
        <f>[4]突発!$D42</f>
        <v>#N/A</v>
      </c>
      <c r="E46" s="17" t="e">
        <f>[4]突発!$E42</f>
        <v>#N/A</v>
      </c>
      <c r="F46" s="17" t="e">
        <f>[4]突発!$F42</f>
        <v>#N/A</v>
      </c>
      <c r="G46" s="17" t="e">
        <f>[4]突発!$G42</f>
        <v>#N/A</v>
      </c>
      <c r="H46" s="17" t="e">
        <f>[4]突発!$H42</f>
        <v>#N/A</v>
      </c>
      <c r="I46" s="17" t="e">
        <f>[4]突発!$I42</f>
        <v>#N/A</v>
      </c>
      <c r="J46" s="17" t="e">
        <f>[4]突発!$J42</f>
        <v>#N/A</v>
      </c>
      <c r="K46" s="17" t="e">
        <f>[4]突発!$K42</f>
        <v>#N/A</v>
      </c>
      <c r="L46" s="17" t="e">
        <f>[4]突発!$L42</f>
        <v>#N/A</v>
      </c>
      <c r="M46" s="17" t="e">
        <f>[4]突発!$M42</f>
        <v>#N/A</v>
      </c>
      <c r="N46" s="17" t="e">
        <f>[4]突発!$N42</f>
        <v>#N/A</v>
      </c>
      <c r="O46" s="17" t="e">
        <f>[4]突発!$O42</f>
        <v>#N/A</v>
      </c>
      <c r="P46" s="17" t="e">
        <f>[4]突発!$P42</f>
        <v>#N/A</v>
      </c>
      <c r="Q46" s="17" t="e">
        <f>[4]突発!$Q42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[4]突発!$C43</f>
        <v>#N/A</v>
      </c>
      <c r="D47" s="17" t="e">
        <f>[4]突発!$D43</f>
        <v>#N/A</v>
      </c>
      <c r="E47" s="17" t="e">
        <f>[4]突発!$E43</f>
        <v>#N/A</v>
      </c>
      <c r="F47" s="17" t="e">
        <f>[4]突発!$F43</f>
        <v>#N/A</v>
      </c>
      <c r="G47" s="17" t="e">
        <f>[4]突発!$G43</f>
        <v>#N/A</v>
      </c>
      <c r="H47" s="17" t="e">
        <f>[4]突発!$H43</f>
        <v>#N/A</v>
      </c>
      <c r="I47" s="17" t="e">
        <f>[4]突発!$I43</f>
        <v>#N/A</v>
      </c>
      <c r="J47" s="17" t="e">
        <f>[4]突発!$J43</f>
        <v>#N/A</v>
      </c>
      <c r="K47" s="17" t="e">
        <f>[4]突発!$K43</f>
        <v>#N/A</v>
      </c>
      <c r="L47" s="17" t="e">
        <f>[4]突発!$L43</f>
        <v>#N/A</v>
      </c>
      <c r="M47" s="17" t="e">
        <f>[4]突発!$M43</f>
        <v>#N/A</v>
      </c>
      <c r="N47" s="17" t="e">
        <f>[4]突発!$N43</f>
        <v>#N/A</v>
      </c>
      <c r="O47" s="17" t="e">
        <f>[4]突発!$O43</f>
        <v>#N/A</v>
      </c>
      <c r="P47" s="17" t="e">
        <f>[4]突発!$P43</f>
        <v>#N/A</v>
      </c>
      <c r="Q47" s="17" t="e">
        <f>[4]突発!$Q43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256</v>
      </c>
      <c r="D60" s="2">
        <f t="array" ref="D60">+SUM(IF(NOT(ISERROR(D6:D58)),D6:D58))</f>
        <v>4</v>
      </c>
      <c r="E60" s="2">
        <f t="array" ref="E60">+SUM(IF(NOT(ISERROR(E6:E58)),E6:E58))</f>
        <v>67</v>
      </c>
      <c r="F60" s="2">
        <f t="array" ref="F60">+SUM(IF(NOT(ISERROR(F6:F58)),F6:F58))</f>
        <v>139</v>
      </c>
      <c r="G60" s="2">
        <f t="array" ref="G60">+SUM(IF(NOT(ISERROR(G6:G58)),G6:G58))</f>
        <v>27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256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1.5625</v>
      </c>
      <c r="E61" s="4">
        <f t="shared" si="4"/>
        <v>26.171875</v>
      </c>
      <c r="F61" s="4">
        <f t="shared" si="4"/>
        <v>54.296875</v>
      </c>
      <c r="G61" s="4">
        <f t="shared" si="4"/>
        <v>10.546875</v>
      </c>
      <c r="H61" s="4">
        <f t="shared" si="4"/>
        <v>5.859375</v>
      </c>
      <c r="I61" s="4">
        <f t="shared" si="4"/>
        <v>0.390625</v>
      </c>
      <c r="J61" s="4">
        <f t="shared" si="4"/>
        <v>1.171875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256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[4]ﾍﾙ!$C39</f>
        <v>7</v>
      </c>
      <c r="D43" s="17">
        <f>[4]ﾍﾙ!$D39</f>
        <v>0</v>
      </c>
      <c r="E43" s="17">
        <f>[4]ﾍﾙ!$E39</f>
        <v>1</v>
      </c>
      <c r="F43" s="17">
        <f>[4]ﾍﾙ!$F39</f>
        <v>3</v>
      </c>
      <c r="G43" s="17">
        <f>[4]ﾍﾙ!$G39</f>
        <v>1</v>
      </c>
      <c r="H43" s="17">
        <f>[4]ﾍﾙ!$H39</f>
        <v>0</v>
      </c>
      <c r="I43" s="17">
        <f>[4]ﾍﾙ!$I39</f>
        <v>1</v>
      </c>
      <c r="J43" s="17">
        <f>[4]ﾍﾙ!$J39</f>
        <v>0</v>
      </c>
      <c r="K43" s="17">
        <f>[4]ﾍﾙ!$K39</f>
        <v>0</v>
      </c>
      <c r="L43" s="17">
        <f>[4]ﾍﾙ!$L39</f>
        <v>1</v>
      </c>
      <c r="M43" s="17">
        <f>[4]ﾍﾙ!$M39</f>
        <v>0</v>
      </c>
      <c r="N43" s="17">
        <f>[4]ﾍﾙ!$N39</f>
        <v>0</v>
      </c>
      <c r="O43" s="17">
        <f>[4]ﾍﾙ!$O39</f>
        <v>0</v>
      </c>
      <c r="P43" s="17">
        <f>[4]ﾍﾙ!$P39</f>
        <v>0</v>
      </c>
      <c r="Q43" s="17">
        <f>[4]ﾍﾙ!$Q39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7">
        <f>[4]ﾍﾙ!$C40</f>
        <v>5</v>
      </c>
      <c r="D44" s="17">
        <f>[4]ﾍﾙ!$D40</f>
        <v>0</v>
      </c>
      <c r="E44" s="17">
        <f>[4]ﾍﾙ!$E40</f>
        <v>3</v>
      </c>
      <c r="F44" s="17">
        <f>[4]ﾍﾙ!$F40</f>
        <v>2</v>
      </c>
      <c r="G44" s="17">
        <f>[4]ﾍﾙ!$G40</f>
        <v>0</v>
      </c>
      <c r="H44" s="17">
        <f>[4]ﾍﾙ!$H40</f>
        <v>0</v>
      </c>
      <c r="I44" s="17">
        <f>[4]ﾍﾙ!$I40</f>
        <v>0</v>
      </c>
      <c r="J44" s="17">
        <f>[4]ﾍﾙ!$J40</f>
        <v>0</v>
      </c>
      <c r="K44" s="17">
        <f>[4]ﾍﾙ!$K40</f>
        <v>0</v>
      </c>
      <c r="L44" s="17">
        <f>[4]ﾍﾙ!$L40</f>
        <v>0</v>
      </c>
      <c r="M44" s="17">
        <f>[4]ﾍﾙ!$M40</f>
        <v>0</v>
      </c>
      <c r="N44" s="17">
        <f>[4]ﾍﾙ!$N40</f>
        <v>0</v>
      </c>
      <c r="O44" s="17">
        <f>[4]ﾍﾙ!$O40</f>
        <v>0</v>
      </c>
      <c r="P44" s="17">
        <f>[4]ﾍﾙ!$P40</f>
        <v>0</v>
      </c>
      <c r="Q44" s="17">
        <f>[4]ﾍﾙ!$Q40</f>
        <v>0</v>
      </c>
      <c r="S44">
        <f t="shared" si="2"/>
        <v>5</v>
      </c>
      <c r="T44" t="b">
        <f t="shared" si="3"/>
        <v>1</v>
      </c>
    </row>
    <row r="45" spans="2:20">
      <c r="B45" s="17">
        <v>40</v>
      </c>
      <c r="C45" s="17" t="e">
        <f>[4]ﾍﾙ!$C41</f>
        <v>#N/A</v>
      </c>
      <c r="D45" s="17" t="e">
        <f>[4]ﾍﾙ!$D41</f>
        <v>#N/A</v>
      </c>
      <c r="E45" s="17" t="e">
        <f>[4]ﾍﾙ!$E41</f>
        <v>#N/A</v>
      </c>
      <c r="F45" s="17" t="e">
        <f>[4]ﾍﾙ!$F41</f>
        <v>#N/A</v>
      </c>
      <c r="G45" s="17" t="e">
        <f>[4]ﾍﾙ!$G41</f>
        <v>#N/A</v>
      </c>
      <c r="H45" s="17" t="e">
        <f>[4]ﾍﾙ!$H41</f>
        <v>#N/A</v>
      </c>
      <c r="I45" s="17" t="e">
        <f>[4]ﾍﾙ!$I41</f>
        <v>#N/A</v>
      </c>
      <c r="J45" s="17" t="e">
        <f>[4]ﾍﾙ!$J41</f>
        <v>#N/A</v>
      </c>
      <c r="K45" s="17" t="e">
        <f>[4]ﾍﾙ!$K41</f>
        <v>#N/A</v>
      </c>
      <c r="L45" s="17" t="e">
        <f>[4]ﾍﾙ!$L41</f>
        <v>#N/A</v>
      </c>
      <c r="M45" s="17" t="e">
        <f>[4]ﾍﾙ!$M41</f>
        <v>#N/A</v>
      </c>
      <c r="N45" s="17" t="e">
        <f>[4]ﾍﾙ!$N41</f>
        <v>#N/A</v>
      </c>
      <c r="O45" s="17" t="e">
        <f>[4]ﾍﾙ!$O41</f>
        <v>#N/A</v>
      </c>
      <c r="P45" s="17" t="e">
        <f>[4]ﾍﾙ!$P41</f>
        <v>#N/A</v>
      </c>
      <c r="Q45" s="17" t="e">
        <f>[4]ﾍﾙ!$Q41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[4]ﾍﾙ!$C42</f>
        <v>#N/A</v>
      </c>
      <c r="D46" s="17" t="e">
        <f>[4]ﾍﾙ!$D42</f>
        <v>#N/A</v>
      </c>
      <c r="E46" s="17" t="e">
        <f>[4]ﾍﾙ!$E42</f>
        <v>#N/A</v>
      </c>
      <c r="F46" s="17" t="e">
        <f>[4]ﾍﾙ!$F42</f>
        <v>#N/A</v>
      </c>
      <c r="G46" s="17" t="e">
        <f>[4]ﾍﾙ!$G42</f>
        <v>#N/A</v>
      </c>
      <c r="H46" s="17" t="e">
        <f>[4]ﾍﾙ!$H42</f>
        <v>#N/A</v>
      </c>
      <c r="I46" s="17" t="e">
        <f>[4]ﾍﾙ!$I42</f>
        <v>#N/A</v>
      </c>
      <c r="J46" s="17" t="e">
        <f>[4]ﾍﾙ!$J42</f>
        <v>#N/A</v>
      </c>
      <c r="K46" s="17" t="e">
        <f>[4]ﾍﾙ!$K42</f>
        <v>#N/A</v>
      </c>
      <c r="L46" s="17" t="e">
        <f>[4]ﾍﾙ!$L42</f>
        <v>#N/A</v>
      </c>
      <c r="M46" s="17" t="e">
        <f>[4]ﾍﾙ!$M42</f>
        <v>#N/A</v>
      </c>
      <c r="N46" s="17" t="e">
        <f>[4]ﾍﾙ!$N42</f>
        <v>#N/A</v>
      </c>
      <c r="O46" s="17" t="e">
        <f>[4]ﾍﾙ!$O42</f>
        <v>#N/A</v>
      </c>
      <c r="P46" s="17" t="e">
        <f>[4]ﾍﾙ!$P42</f>
        <v>#N/A</v>
      </c>
      <c r="Q46" s="17" t="e">
        <f>[4]ﾍﾙ!$Q42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[4]ﾍﾙ!$C43</f>
        <v>#N/A</v>
      </c>
      <c r="D47" s="17" t="e">
        <f>[4]ﾍﾙ!$D43</f>
        <v>#N/A</v>
      </c>
      <c r="E47" s="17" t="e">
        <f>[4]ﾍﾙ!$E43</f>
        <v>#N/A</v>
      </c>
      <c r="F47" s="17" t="e">
        <f>[4]ﾍﾙ!$F43</f>
        <v>#N/A</v>
      </c>
      <c r="G47" s="17" t="e">
        <f>[4]ﾍﾙ!$G43</f>
        <v>#N/A</v>
      </c>
      <c r="H47" s="17" t="e">
        <f>[4]ﾍﾙ!$H43</f>
        <v>#N/A</v>
      </c>
      <c r="I47" s="17" t="e">
        <f>[4]ﾍﾙ!$I43</f>
        <v>#N/A</v>
      </c>
      <c r="J47" s="17" t="e">
        <f>[4]ﾍﾙ!$J43</f>
        <v>#N/A</v>
      </c>
      <c r="K47" s="17" t="e">
        <f>[4]ﾍﾙ!$K43</f>
        <v>#N/A</v>
      </c>
      <c r="L47" s="17" t="e">
        <f>[4]ﾍﾙ!$L43</f>
        <v>#N/A</v>
      </c>
      <c r="M47" s="17" t="e">
        <f>[4]ﾍﾙ!$M43</f>
        <v>#N/A</v>
      </c>
      <c r="N47" s="17" t="e">
        <f>[4]ﾍﾙ!$N43</f>
        <v>#N/A</v>
      </c>
      <c r="O47" s="17" t="e">
        <f>[4]ﾍﾙ!$O43</f>
        <v>#N/A</v>
      </c>
      <c r="P47" s="17" t="e">
        <f>[4]ﾍﾙ!$P43</f>
        <v>#N/A</v>
      </c>
      <c r="Q47" s="17" t="e">
        <f>[4]ﾍﾙ!$Q43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420</v>
      </c>
      <c r="D60" s="2">
        <f t="array" ref="D60">+SUM(IF(NOT(ISERROR(D6:D58)),D6:D58))</f>
        <v>6</v>
      </c>
      <c r="E60" s="2">
        <f t="array" ref="E60">+SUM(IF(NOT(ISERROR(E6:E58)),E6:E58))</f>
        <v>118</v>
      </c>
      <c r="F60" s="2">
        <f t="array" ref="F60">+SUM(IF(NOT(ISERROR(F6:F58)),F6:F58))</f>
        <v>153</v>
      </c>
      <c r="G60" s="2">
        <f t="array" ref="G60">+SUM(IF(NOT(ISERROR(G6:G58)),G6:G58))</f>
        <v>70</v>
      </c>
      <c r="H60" s="2">
        <f t="array" ref="H60">+SUM(IF(NOT(ISERROR(H6:H58)),H6:H58))</f>
        <v>32</v>
      </c>
      <c r="I60" s="2">
        <f t="array" ref="I60">+SUM(IF(NOT(ISERROR(I6:I58)),I6:I58))</f>
        <v>20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5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420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1.4285714285714286</v>
      </c>
      <c r="E61" s="4">
        <f t="shared" si="4"/>
        <v>28.095238095238095</v>
      </c>
      <c r="F61" s="4">
        <f t="shared" si="4"/>
        <v>36.428571428571423</v>
      </c>
      <c r="G61" s="4">
        <f t="shared" si="4"/>
        <v>16.666666666666664</v>
      </c>
      <c r="H61" s="4">
        <f t="shared" si="4"/>
        <v>7.6190476190476195</v>
      </c>
      <c r="I61" s="4">
        <f t="shared" si="4"/>
        <v>4.7619047619047619</v>
      </c>
      <c r="J61" s="4">
        <f t="shared" si="4"/>
        <v>0.95238095238095244</v>
      </c>
      <c r="K61" s="4">
        <f t="shared" si="4"/>
        <v>1.4285714285714286</v>
      </c>
      <c r="L61" s="4">
        <f t="shared" si="4"/>
        <v>1.1904761904761905</v>
      </c>
      <c r="M61" s="4">
        <f t="shared" si="4"/>
        <v>0.7142857142857143</v>
      </c>
      <c r="N61" s="4">
        <f t="shared" si="4"/>
        <v>0</v>
      </c>
      <c r="O61" s="4">
        <f t="shared" si="4"/>
        <v>0.7142857142857143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420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8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>
        <f>[4]耳下!$C39</f>
        <v>1</v>
      </c>
      <c r="D43" s="17">
        <f>[4]耳下!$D39</f>
        <v>0</v>
      </c>
      <c r="E43" s="17">
        <f>[4]耳下!$E39</f>
        <v>0</v>
      </c>
      <c r="F43" s="17">
        <f>[4]耳下!$F39</f>
        <v>1</v>
      </c>
      <c r="G43" s="17">
        <f>[4]耳下!$G39</f>
        <v>0</v>
      </c>
      <c r="H43" s="17">
        <f>[4]耳下!$H39</f>
        <v>0</v>
      </c>
      <c r="I43" s="17">
        <f>[4]耳下!$I39</f>
        <v>0</v>
      </c>
      <c r="J43" s="17">
        <f>[4]耳下!$J39</f>
        <v>0</v>
      </c>
      <c r="K43" s="17">
        <f>[4]耳下!$K39</f>
        <v>0</v>
      </c>
      <c r="L43" s="17">
        <f>[4]耳下!$L39</f>
        <v>0</v>
      </c>
      <c r="M43" s="17">
        <f>[4]耳下!$M39</f>
        <v>0</v>
      </c>
      <c r="N43" s="17">
        <f>[4]耳下!$N39</f>
        <v>0</v>
      </c>
      <c r="O43" s="17">
        <f>[4]耳下!$O39</f>
        <v>0</v>
      </c>
      <c r="P43" s="17">
        <f>[4]耳下!$P39</f>
        <v>0</v>
      </c>
      <c r="Q43" s="17">
        <f>[4]耳下!$Q39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>
        <f>[4]耳下!$C40</f>
        <v>2</v>
      </c>
      <c r="D44" s="17">
        <f>[4]耳下!$D40</f>
        <v>0</v>
      </c>
      <c r="E44" s="17">
        <f>[4]耳下!$E40</f>
        <v>0</v>
      </c>
      <c r="F44" s="17">
        <f>[4]耳下!$F40</f>
        <v>1</v>
      </c>
      <c r="G44" s="17">
        <f>[4]耳下!$G40</f>
        <v>0</v>
      </c>
      <c r="H44" s="17">
        <f>[4]耳下!$H40</f>
        <v>1</v>
      </c>
      <c r="I44" s="17">
        <f>[4]耳下!$I40</f>
        <v>0</v>
      </c>
      <c r="J44" s="17">
        <f>[4]耳下!$J40</f>
        <v>0</v>
      </c>
      <c r="K44" s="17">
        <f>[4]耳下!$K40</f>
        <v>0</v>
      </c>
      <c r="L44" s="17">
        <f>[4]耳下!$L40</f>
        <v>0</v>
      </c>
      <c r="M44" s="17">
        <f>[4]耳下!$M40</f>
        <v>0</v>
      </c>
      <c r="N44" s="17">
        <f>[4]耳下!$N40</f>
        <v>0</v>
      </c>
      <c r="O44" s="17">
        <f>[4]耳下!$O40</f>
        <v>0</v>
      </c>
      <c r="P44" s="17">
        <f>[4]耳下!$P40</f>
        <v>0</v>
      </c>
      <c r="Q44" s="17">
        <f>[4]耳下!$Q40</f>
        <v>0</v>
      </c>
      <c r="S44">
        <f t="shared" si="2"/>
        <v>2</v>
      </c>
      <c r="T44" t="b">
        <f t="shared" si="3"/>
        <v>1</v>
      </c>
    </row>
    <row r="45" spans="2:20">
      <c r="B45" s="17">
        <v>40</v>
      </c>
      <c r="C45" s="17" t="e">
        <f>[4]耳下!$C41</f>
        <v>#N/A</v>
      </c>
      <c r="D45" s="17" t="e">
        <f>[4]耳下!$D41</f>
        <v>#N/A</v>
      </c>
      <c r="E45" s="17" t="e">
        <f>[4]耳下!$E41</f>
        <v>#N/A</v>
      </c>
      <c r="F45" s="17" t="e">
        <f>[4]耳下!$F41</f>
        <v>#N/A</v>
      </c>
      <c r="G45" s="17" t="e">
        <f>[4]耳下!$G41</f>
        <v>#N/A</v>
      </c>
      <c r="H45" s="17" t="e">
        <f>[4]耳下!$H41</f>
        <v>#N/A</v>
      </c>
      <c r="I45" s="17" t="e">
        <f>[4]耳下!$I41</f>
        <v>#N/A</v>
      </c>
      <c r="J45" s="17" t="e">
        <f>[4]耳下!$J41</f>
        <v>#N/A</v>
      </c>
      <c r="K45" s="17" t="e">
        <f>[4]耳下!$K41</f>
        <v>#N/A</v>
      </c>
      <c r="L45" s="17" t="e">
        <f>[4]耳下!$L41</f>
        <v>#N/A</v>
      </c>
      <c r="M45" s="17" t="e">
        <f>[4]耳下!$M41</f>
        <v>#N/A</v>
      </c>
      <c r="N45" s="17" t="e">
        <f>[4]耳下!$N41</f>
        <v>#N/A</v>
      </c>
      <c r="O45" s="17" t="e">
        <f>[4]耳下!$O41</f>
        <v>#N/A</v>
      </c>
      <c r="P45" s="17" t="e">
        <f>[4]耳下!$P41</f>
        <v>#N/A</v>
      </c>
      <c r="Q45" s="17" t="e">
        <f>[4]耳下!$Q41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[4]耳下!$C42</f>
        <v>#N/A</v>
      </c>
      <c r="D46" s="17" t="e">
        <f>[4]耳下!$D42</f>
        <v>#N/A</v>
      </c>
      <c r="E46" s="17" t="e">
        <f>[4]耳下!$E42</f>
        <v>#N/A</v>
      </c>
      <c r="F46" s="17" t="e">
        <f>[4]耳下!$F42</f>
        <v>#N/A</v>
      </c>
      <c r="G46" s="17" t="e">
        <f>[4]耳下!$G42</f>
        <v>#N/A</v>
      </c>
      <c r="H46" s="17" t="e">
        <f>[4]耳下!$H42</f>
        <v>#N/A</v>
      </c>
      <c r="I46" s="17" t="e">
        <f>[4]耳下!$I42</f>
        <v>#N/A</v>
      </c>
      <c r="J46" s="17" t="e">
        <f>[4]耳下!$J42</f>
        <v>#N/A</v>
      </c>
      <c r="K46" s="17" t="e">
        <f>[4]耳下!$K42</f>
        <v>#N/A</v>
      </c>
      <c r="L46" s="17" t="e">
        <f>[4]耳下!$L42</f>
        <v>#N/A</v>
      </c>
      <c r="M46" s="17" t="e">
        <f>[4]耳下!$M42</f>
        <v>#N/A</v>
      </c>
      <c r="N46" s="17" t="e">
        <f>[4]耳下!$N42</f>
        <v>#N/A</v>
      </c>
      <c r="O46" s="17" t="e">
        <f>[4]耳下!$O42</f>
        <v>#N/A</v>
      </c>
      <c r="P46" s="17" t="e">
        <f>[4]耳下!$P42</f>
        <v>#N/A</v>
      </c>
      <c r="Q46" s="17" t="e">
        <f>[4]耳下!$Q42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[4]耳下!$C43</f>
        <v>#N/A</v>
      </c>
      <c r="D47" s="17" t="e">
        <f>[4]耳下!$D43</f>
        <v>#N/A</v>
      </c>
      <c r="E47" s="17" t="e">
        <f>[4]耳下!$E43</f>
        <v>#N/A</v>
      </c>
      <c r="F47" s="17" t="e">
        <f>[4]耳下!$F43</f>
        <v>#N/A</v>
      </c>
      <c r="G47" s="17" t="e">
        <f>[4]耳下!$G43</f>
        <v>#N/A</v>
      </c>
      <c r="H47" s="17" t="e">
        <f>[4]耳下!$H43</f>
        <v>#N/A</v>
      </c>
      <c r="I47" s="17" t="e">
        <f>[4]耳下!$I43</f>
        <v>#N/A</v>
      </c>
      <c r="J47" s="17" t="e">
        <f>[4]耳下!$J43</f>
        <v>#N/A</v>
      </c>
      <c r="K47" s="17" t="e">
        <f>[4]耳下!$K43</f>
        <v>#N/A</v>
      </c>
      <c r="L47" s="17" t="e">
        <f>[4]耳下!$L43</f>
        <v>#N/A</v>
      </c>
      <c r="M47" s="17" t="e">
        <f>[4]耳下!$M43</f>
        <v>#N/A</v>
      </c>
      <c r="N47" s="17" t="e">
        <f>[4]耳下!$N43</f>
        <v>#N/A</v>
      </c>
      <c r="O47" s="17" t="e">
        <f>[4]耳下!$O43</f>
        <v>#N/A</v>
      </c>
      <c r="P47" s="17" t="e">
        <f>[4]耳下!$P43</f>
        <v>#N/A</v>
      </c>
      <c r="Q47" s="17" t="e">
        <f>[4]耳下!$Q43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29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4</v>
      </c>
      <c r="G60" s="2">
        <f t="array" ref="G60">+SUM(IF(NOT(ISERROR(G6:G58)),G6:G58))</f>
        <v>3</v>
      </c>
      <c r="H60" s="2">
        <f t="array" ref="H60">+SUM(IF(NOT(ISERROR(H6:H58)),H6:H58))</f>
        <v>4</v>
      </c>
      <c r="I60" s="2">
        <f t="array" ref="I60">+SUM(IF(NOT(ISERROR(I6:I58)),I6:I58))</f>
        <v>5</v>
      </c>
      <c r="J60" s="2">
        <f t="array" ref="J60">+SUM(IF(NOT(ISERROR(J6:J58)),J6:J58))</f>
        <v>5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2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13.793103448275861</v>
      </c>
      <c r="G61" s="4">
        <f t="shared" si="4"/>
        <v>10.344827586206897</v>
      </c>
      <c r="H61" s="4">
        <f t="shared" si="4"/>
        <v>13.793103448275861</v>
      </c>
      <c r="I61" s="4">
        <f t="shared" si="4"/>
        <v>17.241379310344829</v>
      </c>
      <c r="J61" s="4">
        <f t="shared" si="4"/>
        <v>17.241379310344829</v>
      </c>
      <c r="K61" s="4">
        <f t="shared" si="4"/>
        <v>10.344827586206897</v>
      </c>
      <c r="L61" s="4">
        <f t="shared" si="4"/>
        <v>0</v>
      </c>
      <c r="M61" s="4">
        <f t="shared" si="4"/>
        <v>6.8965517241379306</v>
      </c>
      <c r="N61" s="4">
        <f t="shared" si="4"/>
        <v>0</v>
      </c>
      <c r="O61" s="4">
        <f t="shared" si="4"/>
        <v>10.344827586206897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29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>
        <f>[5]出血!$C39</f>
        <v>0</v>
      </c>
      <c r="D43" s="17">
        <f>[5]出血!$D39</f>
        <v>0</v>
      </c>
      <c r="E43" s="17">
        <f>[5]出血!$E39</f>
        <v>0</v>
      </c>
      <c r="F43" s="17">
        <f>[5]出血!$F39</f>
        <v>0</v>
      </c>
      <c r="G43" s="17">
        <f>[5]出血!$G39</f>
        <v>0</v>
      </c>
      <c r="H43" s="17">
        <f>[5]出血!$H39</f>
        <v>0</v>
      </c>
      <c r="I43" s="17">
        <f>[5]出血!$I39</f>
        <v>0</v>
      </c>
      <c r="J43" s="17">
        <f>[5]出血!$J39</f>
        <v>0</v>
      </c>
      <c r="K43" s="17">
        <f>[5]出血!$K39</f>
        <v>0</v>
      </c>
      <c r="L43" s="17">
        <f>[5]出血!$L39</f>
        <v>0</v>
      </c>
      <c r="M43" s="17">
        <f>[5]出血!$M39</f>
        <v>0</v>
      </c>
      <c r="N43" s="17">
        <f>[5]出血!$N39</f>
        <v>0</v>
      </c>
      <c r="O43" s="17">
        <f>[5]出血!$O39</f>
        <v>0</v>
      </c>
      <c r="P43" s="17">
        <f>[5]出血!$P39</f>
        <v>0</v>
      </c>
      <c r="Q43" s="17">
        <f>[5]出血!$Q39</f>
        <v>0</v>
      </c>
      <c r="R43" s="17">
        <f>[5]出血!$R39</f>
        <v>0</v>
      </c>
      <c r="S43" s="17">
        <f>[5]出血!$S39</f>
        <v>0</v>
      </c>
      <c r="T43" s="17">
        <f>[5]出血!$T39</f>
        <v>0</v>
      </c>
      <c r="U43" s="17">
        <f>[5]出血!$U39</f>
        <v>0</v>
      </c>
      <c r="V43" s="17">
        <f>[5]出血!$V39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7">
        <f>[5]出血!$C40</f>
        <v>0</v>
      </c>
      <c r="D44" s="17">
        <f>[5]出血!$D40</f>
        <v>0</v>
      </c>
      <c r="E44" s="17">
        <f>[5]出血!$E40</f>
        <v>0</v>
      </c>
      <c r="F44" s="17">
        <f>[5]出血!$F40</f>
        <v>0</v>
      </c>
      <c r="G44" s="17">
        <f>[5]出血!$G40</f>
        <v>0</v>
      </c>
      <c r="H44" s="17">
        <f>[5]出血!$H40</f>
        <v>0</v>
      </c>
      <c r="I44" s="17">
        <f>[5]出血!$I40</f>
        <v>0</v>
      </c>
      <c r="J44" s="17">
        <f>[5]出血!$J40</f>
        <v>0</v>
      </c>
      <c r="K44" s="17">
        <f>[5]出血!$K40</f>
        <v>0</v>
      </c>
      <c r="L44" s="17">
        <f>[5]出血!$L40</f>
        <v>0</v>
      </c>
      <c r="M44" s="17">
        <f>[5]出血!$M40</f>
        <v>0</v>
      </c>
      <c r="N44" s="17">
        <f>[5]出血!$N40</f>
        <v>0</v>
      </c>
      <c r="O44" s="17">
        <f>[5]出血!$O40</f>
        <v>0</v>
      </c>
      <c r="P44" s="17">
        <f>[5]出血!$P40</f>
        <v>0</v>
      </c>
      <c r="Q44" s="17">
        <f>[5]出血!$Q40</f>
        <v>0</v>
      </c>
      <c r="R44" s="17">
        <f>[5]出血!$R40</f>
        <v>0</v>
      </c>
      <c r="S44" s="17">
        <f>[5]出血!$S40</f>
        <v>0</v>
      </c>
      <c r="T44" s="17">
        <f>[5]出血!$T40</f>
        <v>0</v>
      </c>
      <c r="U44" s="17">
        <f>[5]出血!$U40</f>
        <v>0</v>
      </c>
      <c r="V44" s="17">
        <f>[5]出血!$V40</f>
        <v>0</v>
      </c>
      <c r="X44">
        <f t="shared" si="2"/>
        <v>0</v>
      </c>
      <c r="Y44" t="b">
        <f t="shared" si="3"/>
        <v>1</v>
      </c>
    </row>
    <row r="45" spans="2:25">
      <c r="B45" s="17">
        <v>40</v>
      </c>
      <c r="C45" s="17" t="e">
        <f>[5]出血!$C41</f>
        <v>#N/A</v>
      </c>
      <c r="D45" s="17" t="e">
        <f>[5]出血!$D41</f>
        <v>#N/A</v>
      </c>
      <c r="E45" s="17" t="e">
        <f>[5]出血!$E41</f>
        <v>#N/A</v>
      </c>
      <c r="F45" s="17" t="e">
        <f>[5]出血!$F41</f>
        <v>#N/A</v>
      </c>
      <c r="G45" s="17" t="e">
        <f>[5]出血!$G41</f>
        <v>#N/A</v>
      </c>
      <c r="H45" s="17" t="e">
        <f>[5]出血!$H41</f>
        <v>#N/A</v>
      </c>
      <c r="I45" s="17" t="e">
        <f>[5]出血!$I41</f>
        <v>#N/A</v>
      </c>
      <c r="J45" s="17" t="e">
        <f>[5]出血!$J41</f>
        <v>#N/A</v>
      </c>
      <c r="K45" s="17" t="e">
        <f>[5]出血!$K41</f>
        <v>#N/A</v>
      </c>
      <c r="L45" s="17" t="e">
        <f>[5]出血!$L41</f>
        <v>#N/A</v>
      </c>
      <c r="M45" s="17" t="e">
        <f>[5]出血!$M41</f>
        <v>#N/A</v>
      </c>
      <c r="N45" s="17" t="e">
        <f>[5]出血!$N41</f>
        <v>#N/A</v>
      </c>
      <c r="O45" s="17" t="e">
        <f>[5]出血!$O41</f>
        <v>#N/A</v>
      </c>
      <c r="P45" s="17" t="e">
        <f>[5]出血!$P41</f>
        <v>#N/A</v>
      </c>
      <c r="Q45" s="17" t="e">
        <f>[5]出血!$Q41</f>
        <v>#N/A</v>
      </c>
      <c r="R45" s="17" t="e">
        <f>[5]出血!$R41</f>
        <v>#N/A</v>
      </c>
      <c r="S45" s="17" t="e">
        <f>[5]出血!$S41</f>
        <v>#N/A</v>
      </c>
      <c r="T45" s="17" t="e">
        <f>[5]出血!$T41</f>
        <v>#N/A</v>
      </c>
      <c r="U45" s="17" t="e">
        <f>[5]出血!$U41</f>
        <v>#N/A</v>
      </c>
      <c r="V45" s="17" t="e">
        <f>[5]出血!$V41</f>
        <v>#N/A</v>
      </c>
      <c r="X45" t="e">
        <f t="shared" si="2"/>
        <v>#N/A</v>
      </c>
      <c r="Y45" t="str">
        <f t="shared" si="3"/>
        <v>-</v>
      </c>
    </row>
    <row r="46" spans="2:25">
      <c r="B46" s="17">
        <v>41</v>
      </c>
      <c r="C46" s="17" t="e">
        <f>[5]出血!$C42</f>
        <v>#N/A</v>
      </c>
      <c r="D46" s="17" t="e">
        <f>[5]出血!$D42</f>
        <v>#N/A</v>
      </c>
      <c r="E46" s="17" t="e">
        <f>[5]出血!$E42</f>
        <v>#N/A</v>
      </c>
      <c r="F46" s="17" t="e">
        <f>[5]出血!$F42</f>
        <v>#N/A</v>
      </c>
      <c r="G46" s="17" t="e">
        <f>[5]出血!$G42</f>
        <v>#N/A</v>
      </c>
      <c r="H46" s="17" t="e">
        <f>[5]出血!$H42</f>
        <v>#N/A</v>
      </c>
      <c r="I46" s="17" t="e">
        <f>[5]出血!$I42</f>
        <v>#N/A</v>
      </c>
      <c r="J46" s="17" t="e">
        <f>[5]出血!$J42</f>
        <v>#N/A</v>
      </c>
      <c r="K46" s="17" t="e">
        <f>[5]出血!$K42</f>
        <v>#N/A</v>
      </c>
      <c r="L46" s="17" t="e">
        <f>[5]出血!$L42</f>
        <v>#N/A</v>
      </c>
      <c r="M46" s="17" t="e">
        <f>[5]出血!$M42</f>
        <v>#N/A</v>
      </c>
      <c r="N46" s="17" t="e">
        <f>[5]出血!$N42</f>
        <v>#N/A</v>
      </c>
      <c r="O46" s="17" t="e">
        <f>[5]出血!$O42</f>
        <v>#N/A</v>
      </c>
      <c r="P46" s="17" t="e">
        <f>[5]出血!$P42</f>
        <v>#N/A</v>
      </c>
      <c r="Q46" s="17" t="e">
        <f>[5]出血!$Q42</f>
        <v>#N/A</v>
      </c>
      <c r="R46" s="17" t="e">
        <f>[5]出血!$R42</f>
        <v>#N/A</v>
      </c>
      <c r="S46" s="17" t="e">
        <f>[5]出血!$S42</f>
        <v>#N/A</v>
      </c>
      <c r="T46" s="17" t="e">
        <f>[5]出血!$T42</f>
        <v>#N/A</v>
      </c>
      <c r="U46" s="17" t="e">
        <f>[5]出血!$U42</f>
        <v>#N/A</v>
      </c>
      <c r="V46" s="17" t="e">
        <f>[5]出血!$V42</f>
        <v>#N/A</v>
      </c>
      <c r="X46" t="e">
        <f t="shared" si="2"/>
        <v>#N/A</v>
      </c>
      <c r="Y46" t="str">
        <f t="shared" si="3"/>
        <v>-</v>
      </c>
    </row>
    <row r="47" spans="2:25">
      <c r="B47" s="17">
        <v>42</v>
      </c>
      <c r="C47" s="17" t="e">
        <f>[5]出血!$C43</f>
        <v>#N/A</v>
      </c>
      <c r="D47" s="17" t="e">
        <f>[5]出血!$D43</f>
        <v>#N/A</v>
      </c>
      <c r="E47" s="17" t="e">
        <f>[5]出血!$E43</f>
        <v>#N/A</v>
      </c>
      <c r="F47" s="17" t="e">
        <f>[5]出血!$F43</f>
        <v>#N/A</v>
      </c>
      <c r="G47" s="17" t="e">
        <f>[5]出血!$G43</f>
        <v>#N/A</v>
      </c>
      <c r="H47" s="17" t="e">
        <f>[5]出血!$H43</f>
        <v>#N/A</v>
      </c>
      <c r="I47" s="17" t="e">
        <f>[5]出血!$I43</f>
        <v>#N/A</v>
      </c>
      <c r="J47" s="17" t="e">
        <f>[5]出血!$J43</f>
        <v>#N/A</v>
      </c>
      <c r="K47" s="17" t="e">
        <f>[5]出血!$K43</f>
        <v>#N/A</v>
      </c>
      <c r="L47" s="17" t="e">
        <f>[5]出血!$L43</f>
        <v>#N/A</v>
      </c>
      <c r="M47" s="17" t="e">
        <f>[5]出血!$M43</f>
        <v>#N/A</v>
      </c>
      <c r="N47" s="17" t="e">
        <f>[5]出血!$N43</f>
        <v>#N/A</v>
      </c>
      <c r="O47" s="17" t="e">
        <f>[5]出血!$O43</f>
        <v>#N/A</v>
      </c>
      <c r="P47" s="17" t="e">
        <f>[5]出血!$P43</f>
        <v>#N/A</v>
      </c>
      <c r="Q47" s="17" t="e">
        <f>[5]出血!$Q43</f>
        <v>#N/A</v>
      </c>
      <c r="R47" s="17" t="e">
        <f>[5]出血!$R43</f>
        <v>#N/A</v>
      </c>
      <c r="S47" s="17" t="e">
        <f>[5]出血!$S43</f>
        <v>#N/A</v>
      </c>
      <c r="T47" s="17" t="e">
        <f>[5]出血!$T43</f>
        <v>#N/A</v>
      </c>
      <c r="U47" s="17" t="e">
        <f>[5]出血!$U43</f>
        <v>#N/A</v>
      </c>
      <c r="V47" s="17" t="e">
        <f>[5]出血!$V43</f>
        <v>#N/A</v>
      </c>
      <c r="X47" t="e">
        <f t="shared" si="2"/>
        <v>#N/A</v>
      </c>
      <c r="Y47" t="str">
        <f t="shared" si="3"/>
        <v>-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8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>
        <f>[5]流行!$C39</f>
        <v>24</v>
      </c>
      <c r="D43" s="17">
        <f>[5]流行!$D39</f>
        <v>0</v>
      </c>
      <c r="E43" s="17">
        <f>[5]流行!$E39</f>
        <v>1</v>
      </c>
      <c r="F43" s="17">
        <f>[5]流行!$F39</f>
        <v>1</v>
      </c>
      <c r="G43" s="17">
        <f>[5]流行!$G39</f>
        <v>2</v>
      </c>
      <c r="H43" s="17">
        <f>[5]流行!$H39</f>
        <v>0</v>
      </c>
      <c r="I43" s="17">
        <f>[5]流行!$I39</f>
        <v>0</v>
      </c>
      <c r="J43" s="17">
        <f>[5]流行!$J39</f>
        <v>1</v>
      </c>
      <c r="K43" s="17">
        <f>[5]流行!$K39</f>
        <v>0</v>
      </c>
      <c r="L43" s="17">
        <f>[5]流行!$L39</f>
        <v>1</v>
      </c>
      <c r="M43" s="17">
        <f>[5]流行!$M39</f>
        <v>0</v>
      </c>
      <c r="N43" s="17">
        <f>[5]流行!$N39</f>
        <v>0</v>
      </c>
      <c r="O43" s="17">
        <f>[5]流行!$O39</f>
        <v>1</v>
      </c>
      <c r="P43" s="17">
        <f>[5]流行!$P39</f>
        <v>0</v>
      </c>
      <c r="Q43" s="17">
        <f>[5]流行!$Q39</f>
        <v>4</v>
      </c>
      <c r="R43" s="17">
        <f>[5]流行!$R39</f>
        <v>4</v>
      </c>
      <c r="S43" s="17">
        <f>[5]流行!$S39</f>
        <v>0</v>
      </c>
      <c r="T43" s="17">
        <f>[5]流行!$T39</f>
        <v>3</v>
      </c>
      <c r="U43" s="17">
        <f>[5]流行!$U39</f>
        <v>3</v>
      </c>
      <c r="V43" s="17">
        <f>[5]流行!$V39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7">
        <f>[5]流行!$C40</f>
        <v>23</v>
      </c>
      <c r="D44" s="17">
        <f>[5]流行!$D40</f>
        <v>0</v>
      </c>
      <c r="E44" s="17">
        <f>[5]流行!$E40</f>
        <v>0</v>
      </c>
      <c r="F44" s="17">
        <f>[5]流行!$F40</f>
        <v>0</v>
      </c>
      <c r="G44" s="17">
        <f>[5]流行!$G40</f>
        <v>0</v>
      </c>
      <c r="H44" s="17">
        <f>[5]流行!$H40</f>
        <v>1</v>
      </c>
      <c r="I44" s="17">
        <f>[5]流行!$I40</f>
        <v>0</v>
      </c>
      <c r="J44" s="17">
        <f>[5]流行!$J40</f>
        <v>0</v>
      </c>
      <c r="K44" s="17">
        <f>[5]流行!$K40</f>
        <v>0</v>
      </c>
      <c r="L44" s="17">
        <f>[5]流行!$L40</f>
        <v>1</v>
      </c>
      <c r="M44" s="17">
        <f>[5]流行!$M40</f>
        <v>0</v>
      </c>
      <c r="N44" s="17">
        <f>[5]流行!$N40</f>
        <v>0</v>
      </c>
      <c r="O44" s="17">
        <f>[5]流行!$O40</f>
        <v>1</v>
      </c>
      <c r="P44" s="17">
        <f>[5]流行!$P40</f>
        <v>0</v>
      </c>
      <c r="Q44" s="17">
        <f>[5]流行!$Q40</f>
        <v>4</v>
      </c>
      <c r="R44" s="17">
        <f>[5]流行!$R40</f>
        <v>0</v>
      </c>
      <c r="S44" s="17">
        <f>[5]流行!$S40</f>
        <v>2</v>
      </c>
      <c r="T44" s="17">
        <f>[5]流行!$T40</f>
        <v>4</v>
      </c>
      <c r="U44" s="17">
        <f>[5]流行!$U40</f>
        <v>4</v>
      </c>
      <c r="V44" s="17">
        <f>[5]流行!$V40</f>
        <v>6</v>
      </c>
      <c r="X44">
        <f t="shared" si="0"/>
        <v>23</v>
      </c>
      <c r="Y44" t="b">
        <f t="shared" si="1"/>
        <v>1</v>
      </c>
    </row>
    <row r="45" spans="2:25">
      <c r="B45" s="17">
        <v>40</v>
      </c>
      <c r="C45" s="17" t="e">
        <f>[5]流行!$C41</f>
        <v>#N/A</v>
      </c>
      <c r="D45" s="17" t="e">
        <f>[5]流行!$D41</f>
        <v>#N/A</v>
      </c>
      <c r="E45" s="17" t="e">
        <f>[5]流行!$E41</f>
        <v>#N/A</v>
      </c>
      <c r="F45" s="17" t="e">
        <f>[5]流行!$F41</f>
        <v>#N/A</v>
      </c>
      <c r="G45" s="17" t="e">
        <f>[5]流行!$G41</f>
        <v>#N/A</v>
      </c>
      <c r="H45" s="17" t="e">
        <f>[5]流行!$H41</f>
        <v>#N/A</v>
      </c>
      <c r="I45" s="17" t="e">
        <f>[5]流行!$I41</f>
        <v>#N/A</v>
      </c>
      <c r="J45" s="17" t="e">
        <f>[5]流行!$J41</f>
        <v>#N/A</v>
      </c>
      <c r="K45" s="17" t="e">
        <f>[5]流行!$K41</f>
        <v>#N/A</v>
      </c>
      <c r="L45" s="17" t="e">
        <f>[5]流行!$L41</f>
        <v>#N/A</v>
      </c>
      <c r="M45" s="17" t="e">
        <f>[5]流行!$M41</f>
        <v>#N/A</v>
      </c>
      <c r="N45" s="17" t="e">
        <f>[5]流行!$N41</f>
        <v>#N/A</v>
      </c>
      <c r="O45" s="17" t="e">
        <f>[5]流行!$O41</f>
        <v>#N/A</v>
      </c>
      <c r="P45" s="17" t="e">
        <f>[5]流行!$P41</f>
        <v>#N/A</v>
      </c>
      <c r="Q45" s="17" t="e">
        <f>[5]流行!$Q41</f>
        <v>#N/A</v>
      </c>
      <c r="R45" s="17" t="e">
        <f>[5]流行!$R41</f>
        <v>#N/A</v>
      </c>
      <c r="S45" s="17" t="e">
        <f>[5]流行!$S41</f>
        <v>#N/A</v>
      </c>
      <c r="T45" s="17" t="e">
        <f>[5]流行!$T41</f>
        <v>#N/A</v>
      </c>
      <c r="U45" s="17" t="e">
        <f>[5]流行!$U41</f>
        <v>#N/A</v>
      </c>
      <c r="V45" s="17" t="e">
        <f>[5]流行!$V41</f>
        <v>#N/A</v>
      </c>
      <c r="X45" t="e">
        <f t="shared" si="0"/>
        <v>#N/A</v>
      </c>
      <c r="Y45" t="str">
        <f t="shared" si="1"/>
        <v>-</v>
      </c>
    </row>
    <row r="46" spans="2:25">
      <c r="B46" s="17">
        <v>41</v>
      </c>
      <c r="C46" s="17" t="e">
        <f>[5]流行!$C42</f>
        <v>#N/A</v>
      </c>
      <c r="D46" s="17" t="e">
        <f>[5]流行!$D42</f>
        <v>#N/A</v>
      </c>
      <c r="E46" s="17" t="e">
        <f>[5]流行!$E42</f>
        <v>#N/A</v>
      </c>
      <c r="F46" s="17" t="e">
        <f>[5]流行!$F42</f>
        <v>#N/A</v>
      </c>
      <c r="G46" s="17" t="e">
        <f>[5]流行!$G42</f>
        <v>#N/A</v>
      </c>
      <c r="H46" s="17" t="e">
        <f>[5]流行!$H42</f>
        <v>#N/A</v>
      </c>
      <c r="I46" s="17" t="e">
        <f>[5]流行!$I42</f>
        <v>#N/A</v>
      </c>
      <c r="J46" s="17" t="e">
        <f>[5]流行!$J42</f>
        <v>#N/A</v>
      </c>
      <c r="K46" s="17" t="e">
        <f>[5]流行!$K42</f>
        <v>#N/A</v>
      </c>
      <c r="L46" s="17" t="e">
        <f>[5]流行!$L42</f>
        <v>#N/A</v>
      </c>
      <c r="M46" s="17" t="e">
        <f>[5]流行!$M42</f>
        <v>#N/A</v>
      </c>
      <c r="N46" s="17" t="e">
        <f>[5]流行!$N42</f>
        <v>#N/A</v>
      </c>
      <c r="O46" s="17" t="e">
        <f>[5]流行!$O42</f>
        <v>#N/A</v>
      </c>
      <c r="P46" s="17" t="e">
        <f>[5]流行!$P42</f>
        <v>#N/A</v>
      </c>
      <c r="Q46" s="17" t="e">
        <f>[5]流行!$Q42</f>
        <v>#N/A</v>
      </c>
      <c r="R46" s="17" t="e">
        <f>[5]流行!$R42</f>
        <v>#N/A</v>
      </c>
      <c r="S46" s="17" t="e">
        <f>[5]流行!$S42</f>
        <v>#N/A</v>
      </c>
      <c r="T46" s="17" t="e">
        <f>[5]流行!$T42</f>
        <v>#N/A</v>
      </c>
      <c r="U46" s="17" t="e">
        <f>[5]流行!$U42</f>
        <v>#N/A</v>
      </c>
      <c r="V46" s="17" t="e">
        <f>[5]流行!$V42</f>
        <v>#N/A</v>
      </c>
      <c r="X46" t="e">
        <f t="shared" si="0"/>
        <v>#N/A</v>
      </c>
      <c r="Y46" t="str">
        <f t="shared" si="1"/>
        <v>-</v>
      </c>
    </row>
    <row r="47" spans="2:25">
      <c r="B47" s="17">
        <v>42</v>
      </c>
      <c r="C47" s="17" t="e">
        <f>[5]流行!$C43</f>
        <v>#N/A</v>
      </c>
      <c r="D47" s="17" t="e">
        <f>[5]流行!$D43</f>
        <v>#N/A</v>
      </c>
      <c r="E47" s="17" t="e">
        <f>[5]流行!$E43</f>
        <v>#N/A</v>
      </c>
      <c r="F47" s="17" t="e">
        <f>[5]流行!$F43</f>
        <v>#N/A</v>
      </c>
      <c r="G47" s="17" t="e">
        <f>[5]流行!$G43</f>
        <v>#N/A</v>
      </c>
      <c r="H47" s="17" t="e">
        <f>[5]流行!$H43</f>
        <v>#N/A</v>
      </c>
      <c r="I47" s="17" t="e">
        <f>[5]流行!$I43</f>
        <v>#N/A</v>
      </c>
      <c r="J47" s="17" t="e">
        <f>[5]流行!$J43</f>
        <v>#N/A</v>
      </c>
      <c r="K47" s="17" t="e">
        <f>[5]流行!$K43</f>
        <v>#N/A</v>
      </c>
      <c r="L47" s="17" t="e">
        <f>[5]流行!$L43</f>
        <v>#N/A</v>
      </c>
      <c r="M47" s="17" t="e">
        <f>[5]流行!$M43</f>
        <v>#N/A</v>
      </c>
      <c r="N47" s="17" t="e">
        <f>[5]流行!$N43</f>
        <v>#N/A</v>
      </c>
      <c r="O47" s="17" t="e">
        <f>[5]流行!$O43</f>
        <v>#N/A</v>
      </c>
      <c r="P47" s="17" t="e">
        <f>[5]流行!$P43</f>
        <v>#N/A</v>
      </c>
      <c r="Q47" s="17" t="e">
        <f>[5]流行!$Q43</f>
        <v>#N/A</v>
      </c>
      <c r="R47" s="17" t="e">
        <f>[5]流行!$R43</f>
        <v>#N/A</v>
      </c>
      <c r="S47" s="17" t="e">
        <f>[5]流行!$S43</f>
        <v>#N/A</v>
      </c>
      <c r="T47" s="17" t="e">
        <f>[5]流行!$T43</f>
        <v>#N/A</v>
      </c>
      <c r="U47" s="17" t="e">
        <f>[5]流行!$U43</f>
        <v>#N/A</v>
      </c>
      <c r="V47" s="17" t="e">
        <f>[5]流行!$V43</f>
        <v>#N/A</v>
      </c>
      <c r="X47" t="e">
        <f t="shared" si="0"/>
        <v>#N/A</v>
      </c>
      <c r="Y47" t="str">
        <f t="shared" si="1"/>
        <v>-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798</v>
      </c>
      <c r="D60" s="2">
        <f t="array" ref="D60">+SUM(IF(NOT(ISERROR(D6:D58)),D6:D58))</f>
        <v>2</v>
      </c>
      <c r="E60" s="2">
        <f t="array" ref="E60">+SUM(IF(NOT(ISERROR(E6:E58)),E6:E58))</f>
        <v>9</v>
      </c>
      <c r="F60" s="2">
        <f t="array" ref="F60">+SUM(IF(NOT(ISERROR(F6:F58)),F6:F58))</f>
        <v>17</v>
      </c>
      <c r="G60" s="2">
        <f t="array" ref="G60">+SUM(IF(NOT(ISERROR(G6:G58)),G6:G58))</f>
        <v>24</v>
      </c>
      <c r="H60" s="2">
        <f t="array" ref="H60">+SUM(IF(NOT(ISERROR(H6:H58)),H6:H58))</f>
        <v>9</v>
      </c>
      <c r="I60" s="2">
        <f t="array" ref="I60">+SUM(IF(NOT(ISERROR(I6:I58)),I6:I58))</f>
        <v>21</v>
      </c>
      <c r="J60" s="2">
        <f t="array" ref="J60">+SUM(IF(NOT(ISERROR(J6:J58)),J6:J58))</f>
        <v>26</v>
      </c>
      <c r="K60" s="2">
        <f t="array" ref="K60">+SUM(IF(NOT(ISERROR(K6:K58)),K6:K58))</f>
        <v>13</v>
      </c>
      <c r="L60" s="2">
        <f t="array" ref="L60">+SUM(IF(NOT(ISERROR(L6:L58)),L6:L58))</f>
        <v>26</v>
      </c>
      <c r="M60" s="2">
        <f t="array" ref="M60">+SUM(IF(NOT(ISERROR(M6:M58)),M6:M58))</f>
        <v>18</v>
      </c>
      <c r="N60" s="2">
        <f t="array" ref="N60">+SUM(IF(NOT(ISERROR(N6:N58)),N6:N58))</f>
        <v>19</v>
      </c>
      <c r="O60" s="2">
        <f t="array" ref="O60">+SUM(IF(NOT(ISERROR(O6:O58)),O6:O58))</f>
        <v>43</v>
      </c>
      <c r="P60" s="2">
        <f t="array" ref="P60">+SUM(IF(NOT(ISERROR(P6:P58)),P6:P58))</f>
        <v>23</v>
      </c>
      <c r="Q60" s="2">
        <f t="array" ref="Q60">+SUM(IF(NOT(ISERROR(Q6:Q58)),Q6:Q58))</f>
        <v>79</v>
      </c>
      <c r="R60" s="2">
        <f t="array" ref="R60">+SUM(IF(NOT(ISERROR(R6:R58)),R6:R58))</f>
        <v>115</v>
      </c>
      <c r="S60" s="2">
        <f t="array" ref="S60">+SUM(IF(NOT(ISERROR(S6:S58)),S6:S58))</f>
        <v>104</v>
      </c>
      <c r="T60" s="2">
        <f t="array" ref="T60">+SUM(IF(NOT(ISERROR(T6:T58)),T6:T58))</f>
        <v>80</v>
      </c>
      <c r="U60" s="2">
        <f t="array" ref="U60">+SUM(IF(NOT(ISERROR(U6:U58)),U6:U58))</f>
        <v>98</v>
      </c>
      <c r="V60" s="2">
        <f t="array" ref="V60">+SUM(IF(NOT(ISERROR(V6:V58)),V6:V58))</f>
        <v>72</v>
      </c>
      <c r="W60" s="2"/>
      <c r="X60" s="2">
        <f>SUM(D60:V60)</f>
        <v>798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0.25062656641604009</v>
      </c>
      <c r="E61" s="4">
        <f t="shared" si="2"/>
        <v>1.1278195488721803</v>
      </c>
      <c r="F61" s="4">
        <f t="shared" si="2"/>
        <v>2.1303258145363406</v>
      </c>
      <c r="G61" s="4">
        <f t="shared" si="2"/>
        <v>3.007518796992481</v>
      </c>
      <c r="H61" s="4">
        <f t="shared" si="2"/>
        <v>1.1278195488721803</v>
      </c>
      <c r="I61" s="4">
        <f t="shared" si="2"/>
        <v>2.6315789473684208</v>
      </c>
      <c r="J61" s="4">
        <f t="shared" si="2"/>
        <v>3.2581453634085209</v>
      </c>
      <c r="K61" s="4">
        <f t="shared" si="2"/>
        <v>1.6290726817042605</v>
      </c>
      <c r="L61" s="4">
        <f t="shared" si="2"/>
        <v>3.2581453634085209</v>
      </c>
      <c r="M61" s="4">
        <f t="shared" si="2"/>
        <v>2.2556390977443606</v>
      </c>
      <c r="N61" s="4">
        <f t="shared" si="2"/>
        <v>2.3809523809523809</v>
      </c>
      <c r="O61" s="4">
        <f t="shared" si="2"/>
        <v>5.3884711779448615</v>
      </c>
      <c r="P61" s="4">
        <f t="shared" si="2"/>
        <v>2.8822055137844611</v>
      </c>
      <c r="Q61" s="4">
        <f t="shared" si="2"/>
        <v>9.8997493734335826</v>
      </c>
      <c r="R61" s="4">
        <f t="shared" si="2"/>
        <v>14.411027568922306</v>
      </c>
      <c r="S61" s="4">
        <f t="shared" si="2"/>
        <v>13.032581453634084</v>
      </c>
      <c r="T61" s="4">
        <f t="shared" si="2"/>
        <v>10.025062656641603</v>
      </c>
      <c r="U61" s="4">
        <f t="shared" si="2"/>
        <v>12.280701754385964</v>
      </c>
      <c r="V61" s="4">
        <f t="shared" si="2"/>
        <v>9.0225563909774422</v>
      </c>
      <c r="W61" s="4"/>
      <c r="X61" s="4">
        <f>SUM(D61:V61)</f>
        <v>99.999999999999986</v>
      </c>
      <c r="Y61" s="4" t="b">
        <f>C61=X61</f>
        <v>1</v>
      </c>
    </row>
    <row r="63" spans="2:25">
      <c r="X63" s="5">
        <f t="array" ref="X63">+SUM(IF(NOT(ISERROR(X6:X58)),X6:X58))</f>
        <v>798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[6]細髄!$C39</f>
        <v>0</v>
      </c>
      <c r="D43" s="17">
        <f>[6]細髄!$D39</f>
        <v>0</v>
      </c>
      <c r="E43" s="17">
        <f>[6]細髄!$E39</f>
        <v>0</v>
      </c>
      <c r="F43" s="17">
        <f>[6]細髄!$F39</f>
        <v>0</v>
      </c>
      <c r="G43" s="17">
        <f>[6]細髄!$G39</f>
        <v>0</v>
      </c>
      <c r="H43" s="17">
        <f>[6]細髄!$H39</f>
        <v>0</v>
      </c>
      <c r="I43" s="17">
        <f>[6]細髄!$I39</f>
        <v>0</v>
      </c>
      <c r="J43" s="17">
        <f>[6]細髄!$J39</f>
        <v>0</v>
      </c>
      <c r="K43" s="17">
        <f>[6]細髄!$K39</f>
        <v>0</v>
      </c>
      <c r="L43" s="17">
        <f>[6]細髄!$L39</f>
        <v>0</v>
      </c>
      <c r="M43" s="17">
        <f>[6]細髄!$M39</f>
        <v>0</v>
      </c>
      <c r="N43" s="17">
        <f>[6]細髄!$N39</f>
        <v>0</v>
      </c>
      <c r="O43" s="17">
        <f>[6]細髄!$O39</f>
        <v>0</v>
      </c>
      <c r="P43" s="17">
        <f>[6]細髄!$P39</f>
        <v>0</v>
      </c>
      <c r="Q43" s="17">
        <f>[6]細髄!$Q39</f>
        <v>0</v>
      </c>
      <c r="R43" s="17">
        <f>[6]細髄!$R39</f>
        <v>0</v>
      </c>
      <c r="S43" s="17">
        <f>[6]細髄!$S39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[6]細髄!$C40</f>
        <v>1</v>
      </c>
      <c r="D44" s="17">
        <f>[6]細髄!$D40</f>
        <v>0</v>
      </c>
      <c r="E44" s="17">
        <f>[6]細髄!$E40</f>
        <v>0</v>
      </c>
      <c r="F44" s="17">
        <f>[6]細髄!$F40</f>
        <v>0</v>
      </c>
      <c r="G44" s="17">
        <f>[6]細髄!$G40</f>
        <v>0</v>
      </c>
      <c r="H44" s="17">
        <f>[6]細髄!$H40</f>
        <v>0</v>
      </c>
      <c r="I44" s="17">
        <f>[6]細髄!$I40</f>
        <v>0</v>
      </c>
      <c r="J44" s="17">
        <f>[6]細髄!$J40</f>
        <v>0</v>
      </c>
      <c r="K44" s="17">
        <f>[6]細髄!$K40</f>
        <v>0</v>
      </c>
      <c r="L44" s="17">
        <f>[6]細髄!$L40</f>
        <v>0</v>
      </c>
      <c r="M44" s="17">
        <f>[6]細髄!$M40</f>
        <v>0</v>
      </c>
      <c r="N44" s="17">
        <f>[6]細髄!$N40</f>
        <v>0</v>
      </c>
      <c r="O44" s="17">
        <f>[6]細髄!$O40</f>
        <v>0</v>
      </c>
      <c r="P44" s="17">
        <f>[6]細髄!$P40</f>
        <v>0</v>
      </c>
      <c r="Q44" s="17">
        <f>[6]細髄!$Q40</f>
        <v>0</v>
      </c>
      <c r="R44" s="17">
        <f>[6]細髄!$R40</f>
        <v>1</v>
      </c>
      <c r="S44" s="17">
        <f>[6]細髄!$S40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 t="e">
        <f>[6]細髄!$C41</f>
        <v>#N/A</v>
      </c>
      <c r="D45" s="17" t="e">
        <f>[6]細髄!$D41</f>
        <v>#N/A</v>
      </c>
      <c r="E45" s="17" t="e">
        <f>[6]細髄!$E41</f>
        <v>#N/A</v>
      </c>
      <c r="F45" s="17" t="e">
        <f>[6]細髄!$F41</f>
        <v>#N/A</v>
      </c>
      <c r="G45" s="17" t="e">
        <f>[6]細髄!$G41</f>
        <v>#N/A</v>
      </c>
      <c r="H45" s="17" t="e">
        <f>[6]細髄!$H41</f>
        <v>#N/A</v>
      </c>
      <c r="I45" s="17" t="e">
        <f>[6]細髄!$I41</f>
        <v>#N/A</v>
      </c>
      <c r="J45" s="17" t="e">
        <f>[6]細髄!$J41</f>
        <v>#N/A</v>
      </c>
      <c r="K45" s="17" t="e">
        <f>[6]細髄!$K41</f>
        <v>#N/A</v>
      </c>
      <c r="L45" s="17" t="e">
        <f>[6]細髄!$L41</f>
        <v>#N/A</v>
      </c>
      <c r="M45" s="17" t="e">
        <f>[6]細髄!$M41</f>
        <v>#N/A</v>
      </c>
      <c r="N45" s="17" t="e">
        <f>[6]細髄!$N41</f>
        <v>#N/A</v>
      </c>
      <c r="O45" s="17" t="e">
        <f>[6]細髄!$O41</f>
        <v>#N/A</v>
      </c>
      <c r="P45" s="17" t="e">
        <f>[6]細髄!$P41</f>
        <v>#N/A</v>
      </c>
      <c r="Q45" s="17" t="e">
        <f>[6]細髄!$Q41</f>
        <v>#N/A</v>
      </c>
      <c r="R45" s="17" t="e">
        <f>[6]細髄!$R41</f>
        <v>#N/A</v>
      </c>
      <c r="S45" s="17" t="e">
        <f>[6]細髄!$S41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[6]細髄!$C42</f>
        <v>#N/A</v>
      </c>
      <c r="D46" s="17" t="e">
        <f>[6]細髄!$D42</f>
        <v>#N/A</v>
      </c>
      <c r="E46" s="17" t="e">
        <f>[6]細髄!$E42</f>
        <v>#N/A</v>
      </c>
      <c r="F46" s="17" t="e">
        <f>[6]細髄!$F42</f>
        <v>#N/A</v>
      </c>
      <c r="G46" s="17" t="e">
        <f>[6]細髄!$G42</f>
        <v>#N/A</v>
      </c>
      <c r="H46" s="17" t="e">
        <f>[6]細髄!$H42</f>
        <v>#N/A</v>
      </c>
      <c r="I46" s="17" t="e">
        <f>[6]細髄!$I42</f>
        <v>#N/A</v>
      </c>
      <c r="J46" s="17" t="e">
        <f>[6]細髄!$J42</f>
        <v>#N/A</v>
      </c>
      <c r="K46" s="17" t="e">
        <f>[6]細髄!$K42</f>
        <v>#N/A</v>
      </c>
      <c r="L46" s="17" t="e">
        <f>[6]細髄!$L42</f>
        <v>#N/A</v>
      </c>
      <c r="M46" s="17" t="e">
        <f>[6]細髄!$M42</f>
        <v>#N/A</v>
      </c>
      <c r="N46" s="17" t="e">
        <f>[6]細髄!$N42</f>
        <v>#N/A</v>
      </c>
      <c r="O46" s="17" t="e">
        <f>[6]細髄!$O42</f>
        <v>#N/A</v>
      </c>
      <c r="P46" s="17" t="e">
        <f>[6]細髄!$P42</f>
        <v>#N/A</v>
      </c>
      <c r="Q46" s="17" t="e">
        <f>[6]細髄!$Q42</f>
        <v>#N/A</v>
      </c>
      <c r="R46" s="17" t="e">
        <f>[6]細髄!$R42</f>
        <v>#N/A</v>
      </c>
      <c r="S46" s="17" t="e">
        <f>[6]細髄!$S42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[6]細髄!$C43</f>
        <v>#N/A</v>
      </c>
      <c r="D47" s="17" t="e">
        <f>[6]細髄!$D43</f>
        <v>#N/A</v>
      </c>
      <c r="E47" s="17" t="e">
        <f>[6]細髄!$E43</f>
        <v>#N/A</v>
      </c>
      <c r="F47" s="17" t="e">
        <f>[6]細髄!$F43</f>
        <v>#N/A</v>
      </c>
      <c r="G47" s="17" t="e">
        <f>[6]細髄!$G43</f>
        <v>#N/A</v>
      </c>
      <c r="H47" s="17" t="e">
        <f>[6]細髄!$H43</f>
        <v>#N/A</v>
      </c>
      <c r="I47" s="17" t="e">
        <f>[6]細髄!$I43</f>
        <v>#N/A</v>
      </c>
      <c r="J47" s="17" t="e">
        <f>[6]細髄!$J43</f>
        <v>#N/A</v>
      </c>
      <c r="K47" s="17" t="e">
        <f>[6]細髄!$K43</f>
        <v>#N/A</v>
      </c>
      <c r="L47" s="17" t="e">
        <f>[6]細髄!$L43</f>
        <v>#N/A</v>
      </c>
      <c r="M47" s="17" t="e">
        <f>[6]細髄!$M43</f>
        <v>#N/A</v>
      </c>
      <c r="N47" s="17" t="e">
        <f>[6]細髄!$N43</f>
        <v>#N/A</v>
      </c>
      <c r="O47" s="17" t="e">
        <f>[6]細髄!$O43</f>
        <v>#N/A</v>
      </c>
      <c r="P47" s="17" t="e">
        <f>[6]細髄!$P43</f>
        <v>#N/A</v>
      </c>
      <c r="Q47" s="17" t="e">
        <f>[6]細髄!$Q43</f>
        <v>#N/A</v>
      </c>
      <c r="R47" s="17" t="e">
        <f>[6]細髄!$R43</f>
        <v>#N/A</v>
      </c>
      <c r="S47" s="17" t="e">
        <f>[6]細髄!$S43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18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3</v>
      </c>
      <c r="S60" s="2">
        <f t="array" ref="S60">+SUM(IF(NOT(ISERROR(S6:S58)),S6:S58))</f>
        <v>2</v>
      </c>
      <c r="T60" s="2"/>
      <c r="U60" s="2">
        <f>SUM(D60:S60)</f>
        <v>18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33.333333333333329</v>
      </c>
      <c r="E61" s="4">
        <f t="shared" si="5"/>
        <v>5.5555555555555554</v>
      </c>
      <c r="F61" s="4">
        <f t="shared" si="5"/>
        <v>0</v>
      </c>
      <c r="G61" s="4">
        <f t="shared" si="5"/>
        <v>5.5555555555555554</v>
      </c>
      <c r="H61" s="4">
        <f t="shared" si="5"/>
        <v>0</v>
      </c>
      <c r="I61" s="4">
        <f t="shared" si="5"/>
        <v>0</v>
      </c>
      <c r="J61" s="4">
        <f t="shared" si="5"/>
        <v>5.5555555555555554</v>
      </c>
      <c r="K61" s="4">
        <f t="shared" si="5"/>
        <v>5.5555555555555554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5.5555555555555554</v>
      </c>
      <c r="P61" s="4">
        <f t="shared" si="5"/>
        <v>0</v>
      </c>
      <c r="Q61" s="4">
        <f t="shared" si="5"/>
        <v>11.111111111111111</v>
      </c>
      <c r="R61" s="4">
        <f t="shared" si="5"/>
        <v>16.666666666666664</v>
      </c>
      <c r="S61" s="4">
        <f t="shared" si="5"/>
        <v>11.111111111111111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18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>
        <f>[6]無髄!$C39</f>
        <v>0</v>
      </c>
      <c r="D43" s="17">
        <f>[6]無髄!$D39</f>
        <v>0</v>
      </c>
      <c r="E43" s="17">
        <f>[6]無髄!$E39</f>
        <v>0</v>
      </c>
      <c r="F43" s="17">
        <f>[6]無髄!$F39</f>
        <v>0</v>
      </c>
      <c r="G43" s="17">
        <f>[6]無髄!$G39</f>
        <v>0</v>
      </c>
      <c r="H43" s="17">
        <f>[6]無髄!$H39</f>
        <v>0</v>
      </c>
      <c r="I43" s="17">
        <f>[6]無髄!$I39</f>
        <v>0</v>
      </c>
      <c r="J43" s="17">
        <f>[6]無髄!$J39</f>
        <v>0</v>
      </c>
      <c r="K43" s="17">
        <f>[6]無髄!$K39</f>
        <v>0</v>
      </c>
      <c r="L43" s="17">
        <f>[6]無髄!$L39</f>
        <v>0</v>
      </c>
      <c r="M43" s="17">
        <f>[6]無髄!$M39</f>
        <v>0</v>
      </c>
      <c r="N43" s="17">
        <f>[6]無髄!$N39</f>
        <v>0</v>
      </c>
      <c r="O43" s="17">
        <f>[6]無髄!$O39</f>
        <v>0</v>
      </c>
      <c r="P43" s="17">
        <f>[6]無髄!$P39</f>
        <v>0</v>
      </c>
      <c r="Q43" s="17">
        <f>[6]無髄!$Q39</f>
        <v>0</v>
      </c>
      <c r="R43" s="17">
        <f>[6]無髄!$R39</f>
        <v>0</v>
      </c>
      <c r="S43" s="17">
        <f>[6]無髄!$S39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[6]無髄!$C40</f>
        <v>1</v>
      </c>
      <c r="D44" s="17">
        <f>[6]無髄!$D40</f>
        <v>0</v>
      </c>
      <c r="E44" s="17">
        <f>[6]無髄!$E40</f>
        <v>0</v>
      </c>
      <c r="F44" s="17">
        <f>[6]無髄!$F40</f>
        <v>0</v>
      </c>
      <c r="G44" s="17">
        <f>[6]無髄!$G40</f>
        <v>0</v>
      </c>
      <c r="H44" s="17">
        <f>[6]無髄!$H40</f>
        <v>0</v>
      </c>
      <c r="I44" s="17">
        <f>[6]無髄!$I40</f>
        <v>0</v>
      </c>
      <c r="J44" s="17">
        <f>[6]無髄!$J40</f>
        <v>1</v>
      </c>
      <c r="K44" s="17">
        <f>[6]無髄!$K40</f>
        <v>0</v>
      </c>
      <c r="L44" s="17">
        <f>[6]無髄!$L40</f>
        <v>0</v>
      </c>
      <c r="M44" s="17">
        <f>[6]無髄!$M40</f>
        <v>0</v>
      </c>
      <c r="N44" s="17">
        <f>[6]無髄!$N40</f>
        <v>0</v>
      </c>
      <c r="O44" s="17">
        <f>[6]無髄!$O40</f>
        <v>0</v>
      </c>
      <c r="P44" s="17">
        <f>[6]無髄!$P40</f>
        <v>0</v>
      </c>
      <c r="Q44" s="17">
        <f>[6]無髄!$Q40</f>
        <v>0</v>
      </c>
      <c r="R44" s="17">
        <f>[6]無髄!$R40</f>
        <v>0</v>
      </c>
      <c r="S44" s="17">
        <f>[6]無髄!$S40</f>
        <v>0</v>
      </c>
      <c r="U44">
        <f t="shared" si="2"/>
        <v>1</v>
      </c>
      <c r="V44" t="b">
        <f t="shared" si="3"/>
        <v>1</v>
      </c>
    </row>
    <row r="45" spans="2:22">
      <c r="B45" s="17">
        <v>40</v>
      </c>
      <c r="C45" s="17" t="e">
        <f>[6]無髄!$C41</f>
        <v>#N/A</v>
      </c>
      <c r="D45" s="17" t="e">
        <f>[6]無髄!$D41</f>
        <v>#N/A</v>
      </c>
      <c r="E45" s="17" t="e">
        <f>[6]無髄!$E41</f>
        <v>#N/A</v>
      </c>
      <c r="F45" s="17" t="e">
        <f>[6]無髄!$F41</f>
        <v>#N/A</v>
      </c>
      <c r="G45" s="17" t="e">
        <f>[6]無髄!$G41</f>
        <v>#N/A</v>
      </c>
      <c r="H45" s="17" t="e">
        <f>[6]無髄!$H41</f>
        <v>#N/A</v>
      </c>
      <c r="I45" s="17" t="e">
        <f>[6]無髄!$I41</f>
        <v>#N/A</v>
      </c>
      <c r="J45" s="17" t="e">
        <f>[6]無髄!$J41</f>
        <v>#N/A</v>
      </c>
      <c r="K45" s="17" t="e">
        <f>[6]無髄!$K41</f>
        <v>#N/A</v>
      </c>
      <c r="L45" s="17" t="e">
        <f>[6]無髄!$L41</f>
        <v>#N/A</v>
      </c>
      <c r="M45" s="17" t="e">
        <f>[6]無髄!$M41</f>
        <v>#N/A</v>
      </c>
      <c r="N45" s="17" t="e">
        <f>[6]無髄!$N41</f>
        <v>#N/A</v>
      </c>
      <c r="O45" s="17" t="e">
        <f>[6]無髄!$O41</f>
        <v>#N/A</v>
      </c>
      <c r="P45" s="17" t="e">
        <f>[6]無髄!$P41</f>
        <v>#N/A</v>
      </c>
      <c r="Q45" s="17" t="e">
        <f>[6]無髄!$Q41</f>
        <v>#N/A</v>
      </c>
      <c r="R45" s="17" t="e">
        <f>[6]無髄!$R41</f>
        <v>#N/A</v>
      </c>
      <c r="S45" s="17" t="e">
        <f>[6]無髄!$S41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[6]無髄!$C42</f>
        <v>#N/A</v>
      </c>
      <c r="D46" s="17" t="e">
        <f>[6]無髄!$D42</f>
        <v>#N/A</v>
      </c>
      <c r="E46" s="17" t="e">
        <f>[6]無髄!$E42</f>
        <v>#N/A</v>
      </c>
      <c r="F46" s="17" t="e">
        <f>[6]無髄!$F42</f>
        <v>#N/A</v>
      </c>
      <c r="G46" s="17" t="e">
        <f>[6]無髄!$G42</f>
        <v>#N/A</v>
      </c>
      <c r="H46" s="17" t="e">
        <f>[6]無髄!$H42</f>
        <v>#N/A</v>
      </c>
      <c r="I46" s="17" t="e">
        <f>[6]無髄!$I42</f>
        <v>#N/A</v>
      </c>
      <c r="J46" s="17" t="e">
        <f>[6]無髄!$J42</f>
        <v>#N/A</v>
      </c>
      <c r="K46" s="17" t="e">
        <f>[6]無髄!$K42</f>
        <v>#N/A</v>
      </c>
      <c r="L46" s="17" t="e">
        <f>[6]無髄!$L42</f>
        <v>#N/A</v>
      </c>
      <c r="M46" s="17" t="e">
        <f>[6]無髄!$M42</f>
        <v>#N/A</v>
      </c>
      <c r="N46" s="17" t="e">
        <f>[6]無髄!$N42</f>
        <v>#N/A</v>
      </c>
      <c r="O46" s="17" t="e">
        <f>[6]無髄!$O42</f>
        <v>#N/A</v>
      </c>
      <c r="P46" s="17" t="e">
        <f>[6]無髄!$P42</f>
        <v>#N/A</v>
      </c>
      <c r="Q46" s="17" t="e">
        <f>[6]無髄!$Q42</f>
        <v>#N/A</v>
      </c>
      <c r="R46" s="17" t="e">
        <f>[6]無髄!$R42</f>
        <v>#N/A</v>
      </c>
      <c r="S46" s="17" t="e">
        <f>[6]無髄!$S42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[6]無髄!$C43</f>
        <v>#N/A</v>
      </c>
      <c r="D47" s="17" t="e">
        <f>[6]無髄!$D43</f>
        <v>#N/A</v>
      </c>
      <c r="E47" s="17" t="e">
        <f>[6]無髄!$E43</f>
        <v>#N/A</v>
      </c>
      <c r="F47" s="17" t="e">
        <f>[6]無髄!$F43</f>
        <v>#N/A</v>
      </c>
      <c r="G47" s="17" t="e">
        <f>[6]無髄!$G43</f>
        <v>#N/A</v>
      </c>
      <c r="H47" s="17" t="e">
        <f>[6]無髄!$H43</f>
        <v>#N/A</v>
      </c>
      <c r="I47" s="17" t="e">
        <f>[6]無髄!$I43</f>
        <v>#N/A</v>
      </c>
      <c r="J47" s="17" t="e">
        <f>[6]無髄!$J43</f>
        <v>#N/A</v>
      </c>
      <c r="K47" s="17" t="e">
        <f>[6]無髄!$K43</f>
        <v>#N/A</v>
      </c>
      <c r="L47" s="17" t="e">
        <f>[6]無髄!$L43</f>
        <v>#N/A</v>
      </c>
      <c r="M47" s="17" t="e">
        <f>[6]無髄!$M43</f>
        <v>#N/A</v>
      </c>
      <c r="N47" s="17" t="e">
        <f>[6]無髄!$N43</f>
        <v>#N/A</v>
      </c>
      <c r="O47" s="17" t="e">
        <f>[6]無髄!$O43</f>
        <v>#N/A</v>
      </c>
      <c r="P47" s="17" t="e">
        <f>[6]無髄!$P43</f>
        <v>#N/A</v>
      </c>
      <c r="Q47" s="17" t="e">
        <f>[6]無髄!$Q43</f>
        <v>#N/A</v>
      </c>
      <c r="R47" s="17" t="e">
        <f>[6]無髄!$R43</f>
        <v>#N/A</v>
      </c>
      <c r="S47" s="17" t="e">
        <f>[6]無髄!$S43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33</v>
      </c>
      <c r="D60" s="2">
        <f t="array" ref="D60">+SUM(IF(NOT(ISERROR(D6:D58)),D6:D58))</f>
        <v>7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3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4</v>
      </c>
      <c r="T60" s="2"/>
      <c r="U60" s="2">
        <f>SUM(D60:S60)</f>
        <v>33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21.212121212121211</v>
      </c>
      <c r="E61" s="4">
        <f t="shared" si="4"/>
        <v>3.0303030303030303</v>
      </c>
      <c r="F61" s="4">
        <f t="shared" si="4"/>
        <v>0</v>
      </c>
      <c r="G61" s="4">
        <f t="shared" si="4"/>
        <v>3.0303030303030303</v>
      </c>
      <c r="H61" s="4">
        <f t="shared" si="4"/>
        <v>9.0909090909090917</v>
      </c>
      <c r="I61" s="4">
        <f t="shared" si="4"/>
        <v>0</v>
      </c>
      <c r="J61" s="4">
        <f t="shared" si="4"/>
        <v>9.0909090909090917</v>
      </c>
      <c r="K61" s="4">
        <f t="shared" si="4"/>
        <v>3.0303030303030303</v>
      </c>
      <c r="L61" s="4">
        <f t="shared" si="4"/>
        <v>9.0909090909090917</v>
      </c>
      <c r="M61" s="4">
        <f t="shared" si="4"/>
        <v>9.0909090909090917</v>
      </c>
      <c r="N61" s="4">
        <f t="shared" si="4"/>
        <v>9.0909090909090917</v>
      </c>
      <c r="O61" s="4">
        <f t="shared" si="4"/>
        <v>6.0606060606060606</v>
      </c>
      <c r="P61" s="4">
        <f t="shared" si="4"/>
        <v>3.0303030303030303</v>
      </c>
      <c r="Q61" s="4">
        <f t="shared" si="4"/>
        <v>3.0303030303030303</v>
      </c>
      <c r="R61" s="4">
        <f t="shared" si="4"/>
        <v>0</v>
      </c>
      <c r="S61" s="4">
        <f t="shared" si="4"/>
        <v>12.121212121212121</v>
      </c>
      <c r="T61" s="4"/>
      <c r="U61" s="4">
        <f>SUM(D61:S61)</f>
        <v>100.00000000000001</v>
      </c>
      <c r="V61" s="4" t="b">
        <f>C61=U61</f>
        <v>1</v>
      </c>
    </row>
    <row r="63" spans="2:22">
      <c r="U63" s="5">
        <f t="array" ref="U63">SUM(IF(NOT(ISERROR(U6:U58)),U6:U58))</f>
        <v>33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[6]ﾏｲｺ!$C39</f>
        <v>0</v>
      </c>
      <c r="D43" s="17">
        <f>[6]ﾏｲｺ!$D39</f>
        <v>0</v>
      </c>
      <c r="E43" s="17">
        <f>[6]ﾏｲｺ!$E39</f>
        <v>0</v>
      </c>
      <c r="F43" s="17">
        <f>[6]ﾏｲｺ!$F39</f>
        <v>0</v>
      </c>
      <c r="G43" s="17">
        <f>[6]ﾏｲｺ!$G39</f>
        <v>0</v>
      </c>
      <c r="H43" s="17">
        <f>[6]ﾏｲｺ!$H39</f>
        <v>0</v>
      </c>
      <c r="I43" s="17">
        <f>[6]ﾏｲｺ!$I39</f>
        <v>0</v>
      </c>
      <c r="J43" s="17">
        <f>[6]ﾏｲｺ!$J39</f>
        <v>0</v>
      </c>
      <c r="K43" s="17">
        <f>[6]ﾏｲｺ!$K39</f>
        <v>0</v>
      </c>
      <c r="L43" s="17">
        <f>[6]ﾏｲｺ!$L39</f>
        <v>0</v>
      </c>
      <c r="M43" s="17">
        <f>[6]ﾏｲｺ!$M39</f>
        <v>0</v>
      </c>
      <c r="N43" s="17">
        <f>[6]ﾏｲｺ!$N39</f>
        <v>0</v>
      </c>
      <c r="O43" s="17">
        <f>[6]ﾏｲｺ!$O39</f>
        <v>0</v>
      </c>
      <c r="P43" s="17">
        <f>[6]ﾏｲｺ!$P39</f>
        <v>0</v>
      </c>
      <c r="Q43" s="17">
        <f>[6]ﾏｲｺ!$Q39</f>
        <v>0</v>
      </c>
      <c r="R43" s="17">
        <f>[6]ﾏｲｺ!$R39</f>
        <v>0</v>
      </c>
      <c r="S43" s="17">
        <f>[6]ﾏｲｺ!$S39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[6]ﾏｲｺ!$C40</f>
        <v>0</v>
      </c>
      <c r="D44" s="17">
        <f>[6]ﾏｲｺ!$D40</f>
        <v>0</v>
      </c>
      <c r="E44" s="17">
        <f>[6]ﾏｲｺ!$E40</f>
        <v>0</v>
      </c>
      <c r="F44" s="17">
        <f>[6]ﾏｲｺ!$F40</f>
        <v>0</v>
      </c>
      <c r="G44" s="17">
        <f>[6]ﾏｲｺ!$G40</f>
        <v>0</v>
      </c>
      <c r="H44" s="17">
        <f>[6]ﾏｲｺ!$H40</f>
        <v>0</v>
      </c>
      <c r="I44" s="17">
        <f>[6]ﾏｲｺ!$I40</f>
        <v>0</v>
      </c>
      <c r="J44" s="17">
        <f>[6]ﾏｲｺ!$J40</f>
        <v>0</v>
      </c>
      <c r="K44" s="17">
        <f>[6]ﾏｲｺ!$K40</f>
        <v>0</v>
      </c>
      <c r="L44" s="17">
        <f>[6]ﾏｲｺ!$L40</f>
        <v>0</v>
      </c>
      <c r="M44" s="17">
        <f>[6]ﾏｲｺ!$M40</f>
        <v>0</v>
      </c>
      <c r="N44" s="17">
        <f>[6]ﾏｲｺ!$N40</f>
        <v>0</v>
      </c>
      <c r="O44" s="17">
        <f>[6]ﾏｲｺ!$O40</f>
        <v>0</v>
      </c>
      <c r="P44" s="17">
        <f>[6]ﾏｲｺ!$P40</f>
        <v>0</v>
      </c>
      <c r="Q44" s="17">
        <f>[6]ﾏｲｺ!$Q40</f>
        <v>0</v>
      </c>
      <c r="R44" s="17">
        <f>[6]ﾏｲｺ!$R40</f>
        <v>0</v>
      </c>
      <c r="S44" s="17">
        <f>[6]ﾏｲｺ!$S40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 t="e">
        <f>[6]ﾏｲｺ!$C41</f>
        <v>#N/A</v>
      </c>
      <c r="D45" s="17" t="e">
        <f>[6]ﾏｲｺ!$D41</f>
        <v>#N/A</v>
      </c>
      <c r="E45" s="17" t="e">
        <f>[6]ﾏｲｺ!$E41</f>
        <v>#N/A</v>
      </c>
      <c r="F45" s="17" t="e">
        <f>[6]ﾏｲｺ!$F41</f>
        <v>#N/A</v>
      </c>
      <c r="G45" s="17" t="e">
        <f>[6]ﾏｲｺ!$G41</f>
        <v>#N/A</v>
      </c>
      <c r="H45" s="17" t="e">
        <f>[6]ﾏｲｺ!$H41</f>
        <v>#N/A</v>
      </c>
      <c r="I45" s="17" t="e">
        <f>[6]ﾏｲｺ!$I41</f>
        <v>#N/A</v>
      </c>
      <c r="J45" s="17" t="e">
        <f>[6]ﾏｲｺ!$J41</f>
        <v>#N/A</v>
      </c>
      <c r="K45" s="17" t="e">
        <f>[6]ﾏｲｺ!$K41</f>
        <v>#N/A</v>
      </c>
      <c r="L45" s="17" t="e">
        <f>[6]ﾏｲｺ!$L41</f>
        <v>#N/A</v>
      </c>
      <c r="M45" s="17" t="e">
        <f>[6]ﾏｲｺ!$M41</f>
        <v>#N/A</v>
      </c>
      <c r="N45" s="17" t="e">
        <f>[6]ﾏｲｺ!$N41</f>
        <v>#N/A</v>
      </c>
      <c r="O45" s="17" t="e">
        <f>[6]ﾏｲｺ!$O41</f>
        <v>#N/A</v>
      </c>
      <c r="P45" s="17" t="e">
        <f>[6]ﾏｲｺ!$P41</f>
        <v>#N/A</v>
      </c>
      <c r="Q45" s="17" t="e">
        <f>[6]ﾏｲｺ!$Q41</f>
        <v>#N/A</v>
      </c>
      <c r="R45" s="17" t="e">
        <f>[6]ﾏｲｺ!$R41</f>
        <v>#N/A</v>
      </c>
      <c r="S45" s="17" t="e">
        <f>[6]ﾏｲｺ!$S41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[6]ﾏｲｺ!$C42</f>
        <v>#N/A</v>
      </c>
      <c r="D46" s="17" t="e">
        <f>[6]ﾏｲｺ!$D42</f>
        <v>#N/A</v>
      </c>
      <c r="E46" s="17" t="e">
        <f>[6]ﾏｲｺ!$E42</f>
        <v>#N/A</v>
      </c>
      <c r="F46" s="17" t="e">
        <f>[6]ﾏｲｺ!$F42</f>
        <v>#N/A</v>
      </c>
      <c r="G46" s="17" t="e">
        <f>[6]ﾏｲｺ!$G42</f>
        <v>#N/A</v>
      </c>
      <c r="H46" s="17" t="e">
        <f>[6]ﾏｲｺ!$H42</f>
        <v>#N/A</v>
      </c>
      <c r="I46" s="17" t="e">
        <f>[6]ﾏｲｺ!$I42</f>
        <v>#N/A</v>
      </c>
      <c r="J46" s="17" t="e">
        <f>[6]ﾏｲｺ!$J42</f>
        <v>#N/A</v>
      </c>
      <c r="K46" s="17" t="e">
        <f>[6]ﾏｲｺ!$K42</f>
        <v>#N/A</v>
      </c>
      <c r="L46" s="17" t="e">
        <f>[6]ﾏｲｺ!$L42</f>
        <v>#N/A</v>
      </c>
      <c r="M46" s="17" t="e">
        <f>[6]ﾏｲｺ!$M42</f>
        <v>#N/A</v>
      </c>
      <c r="N46" s="17" t="e">
        <f>[6]ﾏｲｺ!$N42</f>
        <v>#N/A</v>
      </c>
      <c r="O46" s="17" t="e">
        <f>[6]ﾏｲｺ!$O42</f>
        <v>#N/A</v>
      </c>
      <c r="P46" s="17" t="e">
        <f>[6]ﾏｲｺ!$P42</f>
        <v>#N/A</v>
      </c>
      <c r="Q46" s="17" t="e">
        <f>[6]ﾏｲｺ!$Q42</f>
        <v>#N/A</v>
      </c>
      <c r="R46" s="17" t="e">
        <f>[6]ﾏｲｺ!$R42</f>
        <v>#N/A</v>
      </c>
      <c r="S46" s="17" t="e">
        <f>[6]ﾏｲｺ!$S42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[6]ﾏｲｺ!$C43</f>
        <v>#N/A</v>
      </c>
      <c r="D47" s="17" t="e">
        <f>[6]ﾏｲｺ!$D43</f>
        <v>#N/A</v>
      </c>
      <c r="E47" s="17" t="e">
        <f>[6]ﾏｲｺ!$E43</f>
        <v>#N/A</v>
      </c>
      <c r="F47" s="17" t="e">
        <f>[6]ﾏｲｺ!$F43</f>
        <v>#N/A</v>
      </c>
      <c r="G47" s="17" t="e">
        <f>[6]ﾏｲｺ!$G43</f>
        <v>#N/A</v>
      </c>
      <c r="H47" s="17" t="e">
        <f>[6]ﾏｲｺ!$H43</f>
        <v>#N/A</v>
      </c>
      <c r="I47" s="17" t="e">
        <f>[6]ﾏｲｺ!$I43</f>
        <v>#N/A</v>
      </c>
      <c r="J47" s="17" t="e">
        <f>[6]ﾏｲｺ!$J43</f>
        <v>#N/A</v>
      </c>
      <c r="K47" s="17" t="e">
        <f>[6]ﾏｲｺ!$K43</f>
        <v>#N/A</v>
      </c>
      <c r="L47" s="17" t="e">
        <f>[6]ﾏｲｺ!$L43</f>
        <v>#N/A</v>
      </c>
      <c r="M47" s="17" t="e">
        <f>[6]ﾏｲｺ!$M43</f>
        <v>#N/A</v>
      </c>
      <c r="N47" s="17" t="e">
        <f>[6]ﾏｲｺ!$N43</f>
        <v>#N/A</v>
      </c>
      <c r="O47" s="17" t="e">
        <f>[6]ﾏｲｺ!$O43</f>
        <v>#N/A</v>
      </c>
      <c r="P47" s="17" t="e">
        <f>[6]ﾏｲｺ!$P43</f>
        <v>#N/A</v>
      </c>
      <c r="Q47" s="17" t="e">
        <f>[6]ﾏｲｺ!$Q43</f>
        <v>#N/A</v>
      </c>
      <c r="R47" s="17" t="e">
        <f>[6]ﾏｲｺ!$R43</f>
        <v>#N/A</v>
      </c>
      <c r="S47" s="17" t="e">
        <f>[6]ﾏｲｺ!$S43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[6]ｸﾗﾐ!$C39</f>
        <v>0</v>
      </c>
      <c r="D43" s="17">
        <f>[6]ｸﾗﾐ!$D39</f>
        <v>0</v>
      </c>
      <c r="E43" s="17">
        <f>[6]ｸﾗﾐ!$E39</f>
        <v>0</v>
      </c>
      <c r="F43" s="17">
        <f>[6]ｸﾗﾐ!$F39</f>
        <v>0</v>
      </c>
      <c r="G43" s="17">
        <f>[6]ｸﾗﾐ!$G39</f>
        <v>0</v>
      </c>
      <c r="H43" s="17">
        <f>[6]ｸﾗﾐ!$H39</f>
        <v>0</v>
      </c>
      <c r="I43" s="17">
        <f>[6]ｸﾗﾐ!$I39</f>
        <v>0</v>
      </c>
      <c r="J43" s="17">
        <f>[6]ｸﾗﾐ!$J39</f>
        <v>0</v>
      </c>
      <c r="K43" s="17">
        <f>[6]ｸﾗﾐ!$K39</f>
        <v>0</v>
      </c>
      <c r="L43" s="17">
        <f>[6]ｸﾗﾐ!$L39</f>
        <v>0</v>
      </c>
      <c r="M43" s="17">
        <f>[6]ｸﾗﾐ!$M39</f>
        <v>0</v>
      </c>
      <c r="N43" s="17">
        <f>[6]ｸﾗﾐ!$N39</f>
        <v>0</v>
      </c>
      <c r="O43" s="17">
        <f>[6]ｸﾗﾐ!$O39</f>
        <v>0</v>
      </c>
      <c r="P43" s="17">
        <f>[6]ｸﾗﾐ!$P39</f>
        <v>0</v>
      </c>
      <c r="Q43" s="17">
        <f>[6]ｸﾗﾐ!$Q39</f>
        <v>0</v>
      </c>
      <c r="R43" s="17">
        <f>[6]ｸﾗﾐ!$R39</f>
        <v>0</v>
      </c>
      <c r="S43" s="17">
        <f>[6]ｸﾗﾐ!$S39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[6]ｸﾗﾐ!$C40</f>
        <v>0</v>
      </c>
      <c r="D44" s="17">
        <f>[6]ｸﾗﾐ!$D40</f>
        <v>0</v>
      </c>
      <c r="E44" s="17">
        <f>[6]ｸﾗﾐ!$E40</f>
        <v>0</v>
      </c>
      <c r="F44" s="17">
        <f>[6]ｸﾗﾐ!$F40</f>
        <v>0</v>
      </c>
      <c r="G44" s="17">
        <f>[6]ｸﾗﾐ!$G40</f>
        <v>0</v>
      </c>
      <c r="H44" s="17">
        <f>[6]ｸﾗﾐ!$H40</f>
        <v>0</v>
      </c>
      <c r="I44" s="17">
        <f>[6]ｸﾗﾐ!$I40</f>
        <v>0</v>
      </c>
      <c r="J44" s="17">
        <f>[6]ｸﾗﾐ!$J40</f>
        <v>0</v>
      </c>
      <c r="K44" s="17">
        <f>[6]ｸﾗﾐ!$K40</f>
        <v>0</v>
      </c>
      <c r="L44" s="17">
        <f>[6]ｸﾗﾐ!$L40</f>
        <v>0</v>
      </c>
      <c r="M44" s="17">
        <f>[6]ｸﾗﾐ!$M40</f>
        <v>0</v>
      </c>
      <c r="N44" s="17">
        <f>[6]ｸﾗﾐ!$N40</f>
        <v>0</v>
      </c>
      <c r="O44" s="17">
        <f>[6]ｸﾗﾐ!$O40</f>
        <v>0</v>
      </c>
      <c r="P44" s="17">
        <f>[6]ｸﾗﾐ!$P40</f>
        <v>0</v>
      </c>
      <c r="Q44" s="17">
        <f>[6]ｸﾗﾐ!$Q40</f>
        <v>0</v>
      </c>
      <c r="R44" s="17">
        <f>[6]ｸﾗﾐ!$R40</f>
        <v>0</v>
      </c>
      <c r="S44" s="17">
        <f>[6]ｸﾗﾐ!$S40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 t="e">
        <f>[6]ｸﾗﾐ!$C41</f>
        <v>#N/A</v>
      </c>
      <c r="D45" s="17" t="e">
        <f>[6]ｸﾗﾐ!$D41</f>
        <v>#N/A</v>
      </c>
      <c r="E45" s="17" t="e">
        <f>[6]ｸﾗﾐ!$E41</f>
        <v>#N/A</v>
      </c>
      <c r="F45" s="17" t="e">
        <f>[6]ｸﾗﾐ!$F41</f>
        <v>#N/A</v>
      </c>
      <c r="G45" s="17" t="e">
        <f>[6]ｸﾗﾐ!$G41</f>
        <v>#N/A</v>
      </c>
      <c r="H45" s="17" t="e">
        <f>[6]ｸﾗﾐ!$H41</f>
        <v>#N/A</v>
      </c>
      <c r="I45" s="17" t="e">
        <f>[6]ｸﾗﾐ!$I41</f>
        <v>#N/A</v>
      </c>
      <c r="J45" s="17" t="e">
        <f>[6]ｸﾗﾐ!$J41</f>
        <v>#N/A</v>
      </c>
      <c r="K45" s="17" t="e">
        <f>[6]ｸﾗﾐ!$K41</f>
        <v>#N/A</v>
      </c>
      <c r="L45" s="17" t="e">
        <f>[6]ｸﾗﾐ!$L41</f>
        <v>#N/A</v>
      </c>
      <c r="M45" s="17" t="e">
        <f>[6]ｸﾗﾐ!$M41</f>
        <v>#N/A</v>
      </c>
      <c r="N45" s="17" t="e">
        <f>[6]ｸﾗﾐ!$N41</f>
        <v>#N/A</v>
      </c>
      <c r="O45" s="17" t="e">
        <f>[6]ｸﾗﾐ!$O41</f>
        <v>#N/A</v>
      </c>
      <c r="P45" s="17" t="e">
        <f>[6]ｸﾗﾐ!$P41</f>
        <v>#N/A</v>
      </c>
      <c r="Q45" s="17" t="e">
        <f>[6]ｸﾗﾐ!$Q41</f>
        <v>#N/A</v>
      </c>
      <c r="R45" s="17" t="e">
        <f>[6]ｸﾗﾐ!$R41</f>
        <v>#N/A</v>
      </c>
      <c r="S45" s="17" t="e">
        <f>[6]ｸﾗﾐ!$S41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[6]ｸﾗﾐ!$C42</f>
        <v>#N/A</v>
      </c>
      <c r="D46" s="17" t="e">
        <f>[6]ｸﾗﾐ!$D42</f>
        <v>#N/A</v>
      </c>
      <c r="E46" s="17" t="e">
        <f>[6]ｸﾗﾐ!$E42</f>
        <v>#N/A</v>
      </c>
      <c r="F46" s="17" t="e">
        <f>[6]ｸﾗﾐ!$F42</f>
        <v>#N/A</v>
      </c>
      <c r="G46" s="17" t="e">
        <f>[6]ｸﾗﾐ!$G42</f>
        <v>#N/A</v>
      </c>
      <c r="H46" s="17" t="e">
        <f>[6]ｸﾗﾐ!$H42</f>
        <v>#N/A</v>
      </c>
      <c r="I46" s="17" t="e">
        <f>[6]ｸﾗﾐ!$I42</f>
        <v>#N/A</v>
      </c>
      <c r="J46" s="17" t="e">
        <f>[6]ｸﾗﾐ!$J42</f>
        <v>#N/A</v>
      </c>
      <c r="K46" s="17" t="e">
        <f>[6]ｸﾗﾐ!$K42</f>
        <v>#N/A</v>
      </c>
      <c r="L46" s="17" t="e">
        <f>[6]ｸﾗﾐ!$L42</f>
        <v>#N/A</v>
      </c>
      <c r="M46" s="17" t="e">
        <f>[6]ｸﾗﾐ!$M42</f>
        <v>#N/A</v>
      </c>
      <c r="N46" s="17" t="e">
        <f>[6]ｸﾗﾐ!$N42</f>
        <v>#N/A</v>
      </c>
      <c r="O46" s="17" t="e">
        <f>[6]ｸﾗﾐ!$O42</f>
        <v>#N/A</v>
      </c>
      <c r="P46" s="17" t="e">
        <f>[6]ｸﾗﾐ!$P42</f>
        <v>#N/A</v>
      </c>
      <c r="Q46" s="17" t="e">
        <f>[6]ｸﾗﾐ!$Q42</f>
        <v>#N/A</v>
      </c>
      <c r="R46" s="17" t="e">
        <f>[6]ｸﾗﾐ!$R42</f>
        <v>#N/A</v>
      </c>
      <c r="S46" s="17" t="e">
        <f>[6]ｸﾗﾐ!$S42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[6]ｸﾗﾐ!$C43</f>
        <v>#N/A</v>
      </c>
      <c r="D47" s="17" t="e">
        <f>[6]ｸﾗﾐ!$D43</f>
        <v>#N/A</v>
      </c>
      <c r="E47" s="17" t="e">
        <f>[6]ｸﾗﾐ!$E43</f>
        <v>#N/A</v>
      </c>
      <c r="F47" s="17" t="e">
        <f>[6]ｸﾗﾐ!$F43</f>
        <v>#N/A</v>
      </c>
      <c r="G47" s="17" t="e">
        <f>[6]ｸﾗﾐ!$G43</f>
        <v>#N/A</v>
      </c>
      <c r="H47" s="17" t="e">
        <f>[6]ｸﾗﾐ!$H43</f>
        <v>#N/A</v>
      </c>
      <c r="I47" s="17" t="e">
        <f>[6]ｸﾗﾐ!$I43</f>
        <v>#N/A</v>
      </c>
      <c r="J47" s="17" t="e">
        <f>[6]ｸﾗﾐ!$J43</f>
        <v>#N/A</v>
      </c>
      <c r="K47" s="17" t="e">
        <f>[6]ｸﾗﾐ!$K43</f>
        <v>#N/A</v>
      </c>
      <c r="L47" s="17" t="e">
        <f>[6]ｸﾗﾐ!$L43</f>
        <v>#N/A</v>
      </c>
      <c r="M47" s="17" t="e">
        <f>[6]ｸﾗﾐ!$M43</f>
        <v>#N/A</v>
      </c>
      <c r="N47" s="17" t="e">
        <f>[6]ｸﾗﾐ!$N43</f>
        <v>#N/A</v>
      </c>
      <c r="O47" s="17" t="e">
        <f>[6]ｸﾗﾐ!$O43</f>
        <v>#N/A</v>
      </c>
      <c r="P47" s="17" t="e">
        <f>[6]ｸﾗﾐ!$P43</f>
        <v>#N/A</v>
      </c>
      <c r="Q47" s="17" t="e">
        <f>[6]ｸﾗﾐ!$Q43</f>
        <v>#N/A</v>
      </c>
      <c r="R47" s="17" t="e">
        <f>[6]ｸﾗﾐ!$R43</f>
        <v>#N/A</v>
      </c>
      <c r="S47" s="17" t="e">
        <f>[6]ｸﾗﾐ!$S43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8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[6]ロタ!$C39</f>
        <v>0</v>
      </c>
      <c r="D43" s="17">
        <f>[6]ロタ!$D39</f>
        <v>0</v>
      </c>
      <c r="E43" s="17">
        <f>[6]ロタ!$E39</f>
        <v>0</v>
      </c>
      <c r="F43" s="17">
        <f>[6]ロタ!$F39</f>
        <v>0</v>
      </c>
      <c r="G43" s="17">
        <f>[6]ロタ!$G39</f>
        <v>0</v>
      </c>
      <c r="H43" s="17">
        <f>[6]ロタ!$H39</f>
        <v>0</v>
      </c>
      <c r="I43" s="17">
        <f>[6]ロタ!$I39</f>
        <v>0</v>
      </c>
      <c r="J43" s="17">
        <f>[6]ロタ!$J39</f>
        <v>0</v>
      </c>
      <c r="K43" s="17">
        <f>[6]ロタ!$K39</f>
        <v>0</v>
      </c>
      <c r="L43" s="17">
        <f>[6]ロタ!$L39</f>
        <v>0</v>
      </c>
      <c r="M43" s="17">
        <f>[6]ロタ!$M39</f>
        <v>0</v>
      </c>
      <c r="N43" s="17">
        <f>[6]ロタ!$N39</f>
        <v>0</v>
      </c>
      <c r="O43" s="17">
        <f>[6]ロタ!$O39</f>
        <v>0</v>
      </c>
      <c r="P43" s="17">
        <f>[6]ロタ!$P39</f>
        <v>0</v>
      </c>
      <c r="Q43" s="17">
        <f>[6]ロタ!$Q39</f>
        <v>0</v>
      </c>
      <c r="R43" s="17">
        <f>[6]ロタ!$R39</f>
        <v>0</v>
      </c>
      <c r="S43" s="17">
        <f>[6]ロタ!$S39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>
        <f>[6]ロタ!$C40</f>
        <v>0</v>
      </c>
      <c r="D44" s="17">
        <f>[6]ロタ!$D40</f>
        <v>0</v>
      </c>
      <c r="E44" s="17">
        <f>[6]ロタ!$E40</f>
        <v>0</v>
      </c>
      <c r="F44" s="17">
        <f>[6]ロタ!$F40</f>
        <v>0</v>
      </c>
      <c r="G44" s="17">
        <f>[6]ロタ!$G40</f>
        <v>0</v>
      </c>
      <c r="H44" s="17">
        <f>[6]ロタ!$H40</f>
        <v>0</v>
      </c>
      <c r="I44" s="17">
        <f>[6]ロタ!$I40</f>
        <v>0</v>
      </c>
      <c r="J44" s="17">
        <f>[6]ロタ!$J40</f>
        <v>0</v>
      </c>
      <c r="K44" s="17">
        <f>[6]ロタ!$K40</f>
        <v>0</v>
      </c>
      <c r="L44" s="17">
        <f>[6]ロタ!$L40</f>
        <v>0</v>
      </c>
      <c r="M44" s="17">
        <f>[6]ロタ!$M40</f>
        <v>0</v>
      </c>
      <c r="N44" s="17">
        <f>[6]ロタ!$N40</f>
        <v>0</v>
      </c>
      <c r="O44" s="17">
        <f>[6]ロタ!$O40</f>
        <v>0</v>
      </c>
      <c r="P44" s="17">
        <f>[6]ロタ!$P40</f>
        <v>0</v>
      </c>
      <c r="Q44" s="17">
        <f>[6]ロタ!$Q40</f>
        <v>0</v>
      </c>
      <c r="R44" s="17">
        <f>[6]ロタ!$R40</f>
        <v>0</v>
      </c>
      <c r="S44" s="17">
        <f>[6]ロタ!$S40</f>
        <v>0</v>
      </c>
      <c r="U44">
        <f t="shared" si="2"/>
        <v>0</v>
      </c>
      <c r="V44" t="b">
        <f t="shared" si="3"/>
        <v>1</v>
      </c>
    </row>
    <row r="45" spans="2:22">
      <c r="B45" s="17">
        <v>40</v>
      </c>
      <c r="C45" s="17" t="e">
        <f>[6]ロタ!$C41</f>
        <v>#N/A</v>
      </c>
      <c r="D45" s="17" t="e">
        <f>[6]ロタ!$D41</f>
        <v>#N/A</v>
      </c>
      <c r="E45" s="17" t="e">
        <f>[6]ロタ!$E41</f>
        <v>#N/A</v>
      </c>
      <c r="F45" s="17" t="e">
        <f>[6]ロタ!$F41</f>
        <v>#N/A</v>
      </c>
      <c r="G45" s="17" t="e">
        <f>[6]ロタ!$G41</f>
        <v>#N/A</v>
      </c>
      <c r="H45" s="17" t="e">
        <f>[6]ロタ!$H41</f>
        <v>#N/A</v>
      </c>
      <c r="I45" s="17" t="e">
        <f>[6]ロタ!$I41</f>
        <v>#N/A</v>
      </c>
      <c r="J45" s="17" t="e">
        <f>[6]ロタ!$J41</f>
        <v>#N/A</v>
      </c>
      <c r="K45" s="17" t="e">
        <f>[6]ロタ!$K41</f>
        <v>#N/A</v>
      </c>
      <c r="L45" s="17" t="e">
        <f>[6]ロタ!$L41</f>
        <v>#N/A</v>
      </c>
      <c r="M45" s="17" t="e">
        <f>[6]ロタ!$M41</f>
        <v>#N/A</v>
      </c>
      <c r="N45" s="17" t="e">
        <f>[6]ロタ!$N41</f>
        <v>#N/A</v>
      </c>
      <c r="O45" s="17" t="e">
        <f>[6]ロタ!$O41</f>
        <v>#N/A</v>
      </c>
      <c r="P45" s="17" t="e">
        <f>[6]ロタ!$P41</f>
        <v>#N/A</v>
      </c>
      <c r="Q45" s="17" t="e">
        <f>[6]ロタ!$Q41</f>
        <v>#N/A</v>
      </c>
      <c r="R45" s="17" t="e">
        <f>[6]ロタ!$R41</f>
        <v>#N/A</v>
      </c>
      <c r="S45" s="17" t="e">
        <f>[6]ロタ!$S41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[6]ロタ!$C42</f>
        <v>#N/A</v>
      </c>
      <c r="D46" s="17" t="e">
        <f>[6]ロタ!$D42</f>
        <v>#N/A</v>
      </c>
      <c r="E46" s="17" t="e">
        <f>[6]ロタ!$E42</f>
        <v>#N/A</v>
      </c>
      <c r="F46" s="17" t="e">
        <f>[6]ロタ!$F42</f>
        <v>#N/A</v>
      </c>
      <c r="G46" s="17" t="e">
        <f>[6]ロタ!$G42</f>
        <v>#N/A</v>
      </c>
      <c r="H46" s="17" t="e">
        <f>[6]ロタ!$H42</f>
        <v>#N/A</v>
      </c>
      <c r="I46" s="17" t="e">
        <f>[6]ロタ!$I42</f>
        <v>#N/A</v>
      </c>
      <c r="J46" s="17" t="e">
        <f>[6]ロタ!$J42</f>
        <v>#N/A</v>
      </c>
      <c r="K46" s="17" t="e">
        <f>[6]ロタ!$K42</f>
        <v>#N/A</v>
      </c>
      <c r="L46" s="17" t="e">
        <f>[6]ロタ!$L42</f>
        <v>#N/A</v>
      </c>
      <c r="M46" s="17" t="e">
        <f>[6]ロタ!$M42</f>
        <v>#N/A</v>
      </c>
      <c r="N46" s="17" t="e">
        <f>[6]ロタ!$N42</f>
        <v>#N/A</v>
      </c>
      <c r="O46" s="17" t="e">
        <f>[6]ロタ!$O42</f>
        <v>#N/A</v>
      </c>
      <c r="P46" s="17" t="e">
        <f>[6]ロタ!$P42</f>
        <v>#N/A</v>
      </c>
      <c r="Q46" s="17" t="e">
        <f>[6]ロタ!$Q42</f>
        <v>#N/A</v>
      </c>
      <c r="R46" s="17" t="e">
        <f>[6]ロタ!$R42</f>
        <v>#N/A</v>
      </c>
      <c r="S46" s="17" t="e">
        <f>[6]ロタ!$S42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[6]ロタ!$C43</f>
        <v>#N/A</v>
      </c>
      <c r="D47" s="17" t="e">
        <f>[6]ロタ!$D43</f>
        <v>#N/A</v>
      </c>
      <c r="E47" s="17" t="e">
        <f>[6]ロタ!$E43</f>
        <v>#N/A</v>
      </c>
      <c r="F47" s="17" t="e">
        <f>[6]ロタ!$F43</f>
        <v>#N/A</v>
      </c>
      <c r="G47" s="17" t="e">
        <f>[6]ロタ!$G43</f>
        <v>#N/A</v>
      </c>
      <c r="H47" s="17" t="e">
        <f>[6]ロタ!$H43</f>
        <v>#N/A</v>
      </c>
      <c r="I47" s="17" t="e">
        <f>[6]ロタ!$I43</f>
        <v>#N/A</v>
      </c>
      <c r="J47" s="17" t="e">
        <f>[6]ロタ!$J43</f>
        <v>#N/A</v>
      </c>
      <c r="K47" s="17" t="e">
        <f>[6]ロタ!$K43</f>
        <v>#N/A</v>
      </c>
      <c r="L47" s="17" t="e">
        <f>[6]ロタ!$L43</f>
        <v>#N/A</v>
      </c>
      <c r="M47" s="17" t="e">
        <f>[6]ロタ!$M43</f>
        <v>#N/A</v>
      </c>
      <c r="N47" s="17" t="e">
        <f>[6]ロタ!$N43</f>
        <v>#N/A</v>
      </c>
      <c r="O47" s="17" t="e">
        <f>[6]ロタ!$O43</f>
        <v>#N/A</v>
      </c>
      <c r="P47" s="17" t="e">
        <f>[6]ロタ!$P43</f>
        <v>#N/A</v>
      </c>
      <c r="Q47" s="17" t="e">
        <f>[6]ロタ!$Q43</f>
        <v>#N/A</v>
      </c>
      <c r="R47" s="17" t="e">
        <f>[6]ロタ!$R43</f>
        <v>#N/A</v>
      </c>
      <c r="S47" s="17" t="e">
        <f>[6]ロタ!$S43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0005061</cp:lastModifiedBy>
  <cp:lastPrinted>2026-10-01T09:14:05Z</cp:lastPrinted>
  <dcterms:created xsi:type="dcterms:W3CDTF">2019-07-19T07:58:40Z</dcterms:created>
  <dcterms:modified xsi:type="dcterms:W3CDTF">2026-10-02T01:03:52Z</dcterms:modified>
</cp:coreProperties>
</file>